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CF167182-ECA5-4AA3-B5BB-B75E725E8B3E}" xr6:coauthVersionLast="47" xr6:coauthVersionMax="47" xr10:uidLastSave="{00000000-0000-0000-0000-000000000000}"/>
  <bookViews>
    <workbookView xWindow="-120" yWindow="-120" windowWidth="38640" windowHeight="2112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8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484" i="1" l="1"/>
  <c r="B7485" i="1"/>
  <c r="H7484" i="1"/>
  <c r="H7485" i="1"/>
  <c r="J7484" i="1"/>
  <c r="J7485" i="1"/>
  <c r="K7484" i="1"/>
  <c r="K7485" i="1"/>
  <c r="Q7484" i="1"/>
  <c r="P7484" i="1" s="1"/>
  <c r="Q7485" i="1"/>
  <c r="P7485" i="1" s="1"/>
  <c r="B7482" i="1"/>
  <c r="B7483" i="1"/>
  <c r="H7482" i="1"/>
  <c r="H7483" i="1"/>
  <c r="J7482" i="1"/>
  <c r="J7483" i="1"/>
  <c r="K7482" i="1"/>
  <c r="K7483" i="1"/>
  <c r="Q7482" i="1"/>
  <c r="P7482" i="1" s="1"/>
  <c r="Q7483" i="1"/>
  <c r="P7483" i="1" s="1"/>
  <c r="K7481" i="1"/>
  <c r="B7481" i="1"/>
  <c r="H7481" i="1"/>
  <c r="J7481" i="1"/>
  <c r="Q7481" i="1"/>
  <c r="P7481" i="1" s="1"/>
  <c r="B7476" i="1" l="1"/>
  <c r="B7477" i="1"/>
  <c r="B7478" i="1"/>
  <c r="B7479" i="1"/>
  <c r="B7480" i="1"/>
  <c r="H7476" i="1"/>
  <c r="H7477" i="1"/>
  <c r="H7478" i="1"/>
  <c r="H7479" i="1"/>
  <c r="H7480" i="1"/>
  <c r="J7476" i="1"/>
  <c r="J7477" i="1"/>
  <c r="J7478" i="1"/>
  <c r="J7479" i="1"/>
  <c r="J7480" i="1"/>
  <c r="K7476" i="1"/>
  <c r="K7477" i="1"/>
  <c r="K7478" i="1"/>
  <c r="K7479" i="1"/>
  <c r="K7480" i="1"/>
  <c r="Q7476" i="1"/>
  <c r="P7476" i="1" s="1"/>
  <c r="Q7477" i="1"/>
  <c r="P7477" i="1" s="1"/>
  <c r="Q7478" i="1"/>
  <c r="P7478" i="1" s="1"/>
  <c r="Q7479" i="1"/>
  <c r="P7479" i="1" s="1"/>
  <c r="Q7480" i="1"/>
  <c r="P7480" i="1" s="1"/>
  <c r="B7475" i="1"/>
  <c r="H7475" i="1"/>
  <c r="J7475" i="1"/>
  <c r="K7475" i="1"/>
  <c r="Q7475" i="1"/>
  <c r="P7475" i="1" s="1"/>
  <c r="J7468" i="1"/>
  <c r="J7467" i="1"/>
  <c r="J7466" i="1"/>
  <c r="J7465" i="1"/>
  <c r="J7461" i="1"/>
  <c r="B7474" i="1"/>
  <c r="H7474" i="1"/>
  <c r="J7474" i="1"/>
  <c r="K7474" i="1"/>
  <c r="Q7474" i="1"/>
  <c r="P7474" i="1" s="1"/>
  <c r="B7473" i="1"/>
  <c r="H7473" i="1"/>
  <c r="J7473" i="1"/>
  <c r="K7473" i="1"/>
  <c r="Q7473" i="1"/>
  <c r="P7473" i="1" s="1"/>
  <c r="B7472" i="1"/>
  <c r="H7472" i="1"/>
  <c r="J7472" i="1"/>
  <c r="K7472" i="1"/>
  <c r="Q7472" i="1"/>
  <c r="P7472" i="1" s="1"/>
  <c r="B7471" i="1"/>
  <c r="H7471" i="1"/>
  <c r="J7471" i="1"/>
  <c r="K7471" i="1"/>
  <c r="Q7471" i="1"/>
  <c r="P7471" i="1" s="1"/>
  <c r="B7470" i="1"/>
  <c r="H7470" i="1"/>
  <c r="J7470" i="1"/>
  <c r="K7470" i="1"/>
  <c r="Q7470" i="1"/>
  <c r="P7470" i="1" s="1"/>
  <c r="B7462" i="1"/>
  <c r="B7463" i="1"/>
  <c r="B7464" i="1"/>
  <c r="B7465" i="1"/>
  <c r="B7466" i="1"/>
  <c r="B7467" i="1"/>
  <c r="B7468" i="1"/>
  <c r="B7469" i="1"/>
  <c r="H7462" i="1"/>
  <c r="H7463" i="1"/>
  <c r="H7464" i="1"/>
  <c r="H7465" i="1"/>
  <c r="H7466" i="1"/>
  <c r="H7467" i="1"/>
  <c r="H7468" i="1"/>
  <c r="H7469" i="1"/>
  <c r="J7462" i="1"/>
  <c r="J7463" i="1"/>
  <c r="J7464" i="1"/>
  <c r="J7469" i="1"/>
  <c r="K7462" i="1"/>
  <c r="K7463" i="1"/>
  <c r="K7464" i="1"/>
  <c r="K7465" i="1"/>
  <c r="K7466" i="1"/>
  <c r="K7467" i="1"/>
  <c r="K7468" i="1"/>
  <c r="K7469" i="1"/>
  <c r="Q7462" i="1"/>
  <c r="P7462" i="1" s="1"/>
  <c r="Q7463" i="1"/>
  <c r="P7463" i="1" s="1"/>
  <c r="Q7464" i="1"/>
  <c r="P7464" i="1" s="1"/>
  <c r="Q7465" i="1"/>
  <c r="P7465" i="1" s="1"/>
  <c r="Q7466" i="1"/>
  <c r="P7466" i="1" s="1"/>
  <c r="Q7467" i="1"/>
  <c r="P7467" i="1" s="1"/>
  <c r="Q7468" i="1"/>
  <c r="P7468" i="1" s="1"/>
  <c r="Q7469" i="1"/>
  <c r="P7469" i="1" s="1"/>
  <c r="B7461" i="1"/>
  <c r="H7461" i="1"/>
  <c r="K7461" i="1"/>
  <c r="Q7461" i="1"/>
  <c r="P7461" i="1" s="1"/>
  <c r="K6195" i="1"/>
  <c r="K6194" i="1"/>
  <c r="K6193" i="1"/>
  <c r="J7460" i="1"/>
  <c r="J7459" i="1"/>
  <c r="J7458" i="1"/>
  <c r="J7457" i="1"/>
  <c r="J7456" i="1"/>
  <c r="J7455" i="1"/>
  <c r="B7457" i="1"/>
  <c r="B7458" i="1"/>
  <c r="B7459" i="1"/>
  <c r="B7460" i="1"/>
  <c r="H7457" i="1"/>
  <c r="H7458" i="1"/>
  <c r="H7459" i="1"/>
  <c r="H7460" i="1"/>
  <c r="K7457" i="1"/>
  <c r="K7458" i="1"/>
  <c r="K7459" i="1"/>
  <c r="K7460" i="1"/>
  <c r="Q7457" i="1"/>
  <c r="P7457" i="1" s="1"/>
  <c r="Q7458" i="1"/>
  <c r="P7458" i="1" s="1"/>
  <c r="Q7459" i="1"/>
  <c r="P7459" i="1" s="1"/>
  <c r="Q7460" i="1"/>
  <c r="P7460" i="1" s="1"/>
  <c r="B7456" i="1"/>
  <c r="H7456" i="1"/>
  <c r="K7456" i="1"/>
  <c r="Q7456" i="1"/>
  <c r="P7456" i="1" s="1"/>
  <c r="B7455" i="1"/>
  <c r="H7455" i="1"/>
  <c r="K7455" i="1"/>
  <c r="Q7455" i="1"/>
  <c r="P7455" i="1" s="1"/>
  <c r="B7454" i="1" l="1"/>
  <c r="H7454" i="1"/>
  <c r="J7454" i="1"/>
  <c r="K7454" i="1"/>
  <c r="Q7454" i="1"/>
  <c r="P7454" i="1" s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Q6594" i="1"/>
  <c r="P6594" i="1" s="1"/>
  <c r="Q6595" i="1"/>
  <c r="P6595" i="1" s="1"/>
  <c r="Q6596" i="1"/>
  <c r="P6596" i="1" s="1"/>
  <c r="Q6597" i="1"/>
  <c r="P6597" i="1" s="1"/>
  <c r="Q6598" i="1"/>
  <c r="P6598" i="1" s="1"/>
  <c r="Q6599" i="1"/>
  <c r="P6599" i="1" s="1"/>
  <c r="Q6600" i="1"/>
  <c r="P6600" i="1" s="1"/>
  <c r="Q6601" i="1"/>
  <c r="P6601" i="1" s="1"/>
  <c r="Q6602" i="1"/>
  <c r="P6602" i="1" s="1"/>
  <c r="Q6603" i="1"/>
  <c r="P6603" i="1" s="1"/>
  <c r="Q6604" i="1"/>
  <c r="P6604" i="1" s="1"/>
  <c r="Q6605" i="1"/>
  <c r="P6605" i="1" s="1"/>
  <c r="Q6606" i="1"/>
  <c r="P6606" i="1" s="1"/>
  <c r="Q6607" i="1"/>
  <c r="P6607" i="1" s="1"/>
  <c r="Q6608" i="1"/>
  <c r="P6608" i="1" s="1"/>
  <c r="Q6609" i="1"/>
  <c r="P6609" i="1" s="1"/>
  <c r="Q6610" i="1"/>
  <c r="P6610" i="1" s="1"/>
  <c r="Q6611" i="1"/>
  <c r="P6611" i="1" s="1"/>
  <c r="Q6612" i="1"/>
  <c r="P6612" i="1" s="1"/>
  <c r="Q6613" i="1"/>
  <c r="P6613" i="1" s="1"/>
  <c r="Q6614" i="1"/>
  <c r="P6614" i="1" s="1"/>
  <c r="Q6615" i="1"/>
  <c r="P6615" i="1" s="1"/>
  <c r="Q6616" i="1"/>
  <c r="P6616" i="1" s="1"/>
  <c r="Q6617" i="1"/>
  <c r="P6617" i="1" s="1"/>
  <c r="Q6618" i="1"/>
  <c r="P6618" i="1" s="1"/>
  <c r="Q6619" i="1"/>
  <c r="P6619" i="1" s="1"/>
  <c r="Q6620" i="1"/>
  <c r="P6620" i="1" s="1"/>
  <c r="Q6621" i="1"/>
  <c r="P6621" i="1" s="1"/>
  <c r="Q6622" i="1"/>
  <c r="P6622" i="1" s="1"/>
  <c r="Q6623" i="1"/>
  <c r="P6623" i="1" s="1"/>
  <c r="Q6624" i="1"/>
  <c r="P6624" i="1" s="1"/>
  <c r="Q6625" i="1"/>
  <c r="P6625" i="1" s="1"/>
  <c r="Q6626" i="1"/>
  <c r="P6626" i="1" s="1"/>
  <c r="Q6627" i="1"/>
  <c r="P6627" i="1" s="1"/>
  <c r="Q6628" i="1"/>
  <c r="P6628" i="1" s="1"/>
  <c r="Q6629" i="1"/>
  <c r="P6629" i="1" s="1"/>
  <c r="Q6630" i="1"/>
  <c r="P6630" i="1" s="1"/>
  <c r="Q6631" i="1"/>
  <c r="P6631" i="1" s="1"/>
  <c r="Q6632" i="1"/>
  <c r="P6632" i="1" s="1"/>
  <c r="Q6633" i="1"/>
  <c r="P6633" i="1" s="1"/>
  <c r="Q6634" i="1"/>
  <c r="P6634" i="1" s="1"/>
  <c r="Q6635" i="1"/>
  <c r="P6635" i="1" s="1"/>
  <c r="Q6636" i="1"/>
  <c r="P6636" i="1" s="1"/>
  <c r="Q6637" i="1"/>
  <c r="P6637" i="1" s="1"/>
  <c r="Q6638" i="1"/>
  <c r="P6638" i="1" s="1"/>
  <c r="Q6639" i="1"/>
  <c r="P6639" i="1" s="1"/>
  <c r="Q6640" i="1"/>
  <c r="P6640" i="1" s="1"/>
  <c r="Q6641" i="1"/>
  <c r="P6641" i="1" s="1"/>
  <c r="Q6642" i="1"/>
  <c r="P6642" i="1" s="1"/>
  <c r="Q6643" i="1"/>
  <c r="P6643" i="1" s="1"/>
  <c r="Q6644" i="1"/>
  <c r="P6644" i="1" s="1"/>
  <c r="Q6645" i="1"/>
  <c r="P6645" i="1" s="1"/>
  <c r="Q6646" i="1"/>
  <c r="P6646" i="1" s="1"/>
  <c r="Q6647" i="1"/>
  <c r="P6647" i="1" s="1"/>
  <c r="Q6648" i="1"/>
  <c r="P6648" i="1" s="1"/>
  <c r="Q6649" i="1"/>
  <c r="P6649" i="1" s="1"/>
  <c r="Q6650" i="1"/>
  <c r="P6650" i="1" s="1"/>
  <c r="Q6651" i="1"/>
  <c r="P6651" i="1" s="1"/>
  <c r="Q6652" i="1"/>
  <c r="P6652" i="1" s="1"/>
  <c r="Q6653" i="1"/>
  <c r="P6653" i="1" s="1"/>
  <c r="Q6654" i="1"/>
  <c r="P6654" i="1" s="1"/>
  <c r="Q6655" i="1"/>
  <c r="P6655" i="1" s="1"/>
  <c r="Q6656" i="1"/>
  <c r="P6656" i="1" s="1"/>
  <c r="Q6657" i="1"/>
  <c r="P6657" i="1" s="1"/>
  <c r="Q6658" i="1"/>
  <c r="P6658" i="1" s="1"/>
  <c r="Q6659" i="1"/>
  <c r="P6659" i="1" s="1"/>
  <c r="Q6660" i="1"/>
  <c r="P6660" i="1" s="1"/>
  <c r="Q6661" i="1"/>
  <c r="P6661" i="1" s="1"/>
  <c r="Q6662" i="1"/>
  <c r="P6662" i="1" s="1"/>
  <c r="Q6663" i="1"/>
  <c r="P6663" i="1" s="1"/>
  <c r="Q6664" i="1"/>
  <c r="P6664" i="1" s="1"/>
  <c r="Q6665" i="1"/>
  <c r="P6665" i="1" s="1"/>
  <c r="Q6666" i="1"/>
  <c r="P6666" i="1" s="1"/>
  <c r="Q6667" i="1"/>
  <c r="P6667" i="1" s="1"/>
  <c r="Q6668" i="1"/>
  <c r="P6668" i="1" s="1"/>
  <c r="Q6669" i="1"/>
  <c r="P6669" i="1" s="1"/>
  <c r="Q6670" i="1"/>
  <c r="P6670" i="1" s="1"/>
  <c r="Q6671" i="1"/>
  <c r="P6671" i="1" s="1"/>
  <c r="Q6672" i="1"/>
  <c r="P6672" i="1" s="1"/>
  <c r="Q6673" i="1"/>
  <c r="P6673" i="1" s="1"/>
  <c r="Q6674" i="1"/>
  <c r="P6674" i="1" s="1"/>
  <c r="Q6675" i="1"/>
  <c r="P6675" i="1" s="1"/>
  <c r="Q6676" i="1"/>
  <c r="P6676" i="1" s="1"/>
  <c r="Q6677" i="1"/>
  <c r="P6677" i="1" s="1"/>
  <c r="Q6678" i="1"/>
  <c r="P6678" i="1" s="1"/>
  <c r="Q6679" i="1"/>
  <c r="P6679" i="1" s="1"/>
  <c r="Q6680" i="1"/>
  <c r="P6680" i="1" s="1"/>
  <c r="Q6681" i="1"/>
  <c r="P6681" i="1" s="1"/>
  <c r="Q6682" i="1"/>
  <c r="P6682" i="1" s="1"/>
  <c r="Q6683" i="1"/>
  <c r="P6683" i="1" s="1"/>
  <c r="Q6684" i="1"/>
  <c r="P6684" i="1" s="1"/>
  <c r="Q6685" i="1"/>
  <c r="P6685" i="1" s="1"/>
  <c r="Q6686" i="1"/>
  <c r="P6686" i="1" s="1"/>
  <c r="Q6687" i="1"/>
  <c r="P6687" i="1" s="1"/>
  <c r="Q6688" i="1"/>
  <c r="P6688" i="1" s="1"/>
  <c r="Q6689" i="1"/>
  <c r="P6689" i="1" s="1"/>
  <c r="Q6690" i="1"/>
  <c r="P6690" i="1" s="1"/>
  <c r="Q6691" i="1"/>
  <c r="P6691" i="1" s="1"/>
  <c r="Q6692" i="1"/>
  <c r="P6692" i="1" s="1"/>
  <c r="Q6693" i="1"/>
  <c r="P6693" i="1" s="1"/>
  <c r="Q6694" i="1"/>
  <c r="P6694" i="1" s="1"/>
  <c r="Q6695" i="1"/>
  <c r="P6695" i="1" s="1"/>
  <c r="Q6696" i="1"/>
  <c r="P6696" i="1" s="1"/>
  <c r="Q6697" i="1"/>
  <c r="P6697" i="1" s="1"/>
  <c r="Q6698" i="1"/>
  <c r="P6698" i="1" s="1"/>
  <c r="Q6699" i="1"/>
  <c r="P6699" i="1" s="1"/>
  <c r="Q6700" i="1"/>
  <c r="P6700" i="1" s="1"/>
  <c r="Q6701" i="1"/>
  <c r="P6701" i="1" s="1"/>
  <c r="Q6702" i="1"/>
  <c r="P6702" i="1" s="1"/>
  <c r="Q6703" i="1"/>
  <c r="P6703" i="1" s="1"/>
  <c r="Q6704" i="1"/>
  <c r="P6704" i="1" s="1"/>
  <c r="Q6705" i="1"/>
  <c r="P6705" i="1" s="1"/>
  <c r="Q6706" i="1"/>
  <c r="P6706" i="1" s="1"/>
  <c r="Q6707" i="1"/>
  <c r="P6707" i="1" s="1"/>
  <c r="Q6708" i="1"/>
  <c r="P6708" i="1" s="1"/>
  <c r="Q6709" i="1"/>
  <c r="P6709" i="1" s="1"/>
  <c r="Q6710" i="1"/>
  <c r="P6710" i="1" s="1"/>
  <c r="Q6711" i="1"/>
  <c r="P6711" i="1" s="1"/>
  <c r="Q6712" i="1"/>
  <c r="P6712" i="1" s="1"/>
  <c r="Q6713" i="1"/>
  <c r="P6713" i="1" s="1"/>
  <c r="Q6714" i="1"/>
  <c r="P6714" i="1" s="1"/>
  <c r="Q6715" i="1"/>
  <c r="P6715" i="1" s="1"/>
  <c r="Q6716" i="1"/>
  <c r="P6716" i="1" s="1"/>
  <c r="Q6717" i="1"/>
  <c r="P6717" i="1" s="1"/>
  <c r="Q6718" i="1"/>
  <c r="P6718" i="1" s="1"/>
  <c r="Q6719" i="1"/>
  <c r="P6719" i="1" s="1"/>
  <c r="Q6720" i="1"/>
  <c r="P6720" i="1" s="1"/>
  <c r="Q6721" i="1"/>
  <c r="P6721" i="1" s="1"/>
  <c r="Q6722" i="1"/>
  <c r="P6722" i="1" s="1"/>
  <c r="Q6723" i="1"/>
  <c r="P6723" i="1" s="1"/>
  <c r="Q6724" i="1"/>
  <c r="P6724" i="1" s="1"/>
  <c r="Q6725" i="1"/>
  <c r="P6725" i="1" s="1"/>
  <c r="Q6726" i="1"/>
  <c r="P6726" i="1" s="1"/>
  <c r="Q6727" i="1"/>
  <c r="P6727" i="1" s="1"/>
  <c r="Q6728" i="1"/>
  <c r="P6728" i="1" s="1"/>
  <c r="Q6729" i="1"/>
  <c r="P6729" i="1" s="1"/>
  <c r="Q6730" i="1"/>
  <c r="P6730" i="1" s="1"/>
  <c r="Q6731" i="1"/>
  <c r="P6731" i="1" s="1"/>
  <c r="Q6732" i="1"/>
  <c r="P6732" i="1" s="1"/>
  <c r="Q6733" i="1"/>
  <c r="P6733" i="1" s="1"/>
  <c r="Q6734" i="1"/>
  <c r="P6734" i="1" s="1"/>
  <c r="Q6735" i="1"/>
  <c r="P6735" i="1" s="1"/>
  <c r="Q6736" i="1"/>
  <c r="P6736" i="1" s="1"/>
  <c r="Q6737" i="1"/>
  <c r="P6737" i="1" s="1"/>
  <c r="Q6738" i="1"/>
  <c r="P6738" i="1" s="1"/>
  <c r="Q6739" i="1"/>
  <c r="P6739" i="1" s="1"/>
  <c r="Q6740" i="1"/>
  <c r="P6740" i="1" s="1"/>
  <c r="Q6741" i="1"/>
  <c r="P6741" i="1" s="1"/>
  <c r="Q6742" i="1"/>
  <c r="P6742" i="1" s="1"/>
  <c r="Q6743" i="1"/>
  <c r="P6743" i="1" s="1"/>
  <c r="Q6744" i="1"/>
  <c r="P6744" i="1" s="1"/>
  <c r="Q6745" i="1"/>
  <c r="P6745" i="1" s="1"/>
  <c r="Q6746" i="1"/>
  <c r="P6746" i="1" s="1"/>
  <c r="Q6747" i="1"/>
  <c r="P6747" i="1" s="1"/>
  <c r="Q6748" i="1"/>
  <c r="P6748" i="1" s="1"/>
  <c r="Q6749" i="1"/>
  <c r="P6749" i="1" s="1"/>
  <c r="Q6750" i="1"/>
  <c r="P6750" i="1" s="1"/>
  <c r="Q6751" i="1"/>
  <c r="P6751" i="1" s="1"/>
  <c r="Q6752" i="1"/>
  <c r="P6752" i="1" s="1"/>
  <c r="Q6753" i="1"/>
  <c r="P6753" i="1" s="1"/>
  <c r="Q6754" i="1"/>
  <c r="P6754" i="1" s="1"/>
  <c r="Q6755" i="1"/>
  <c r="P6755" i="1" s="1"/>
  <c r="Q6756" i="1"/>
  <c r="P6756" i="1" s="1"/>
  <c r="Q6757" i="1"/>
  <c r="P6757" i="1" s="1"/>
  <c r="Q6758" i="1"/>
  <c r="P6758" i="1" s="1"/>
  <c r="Q6759" i="1"/>
  <c r="P6759" i="1" s="1"/>
  <c r="Q6760" i="1"/>
  <c r="P6760" i="1" s="1"/>
  <c r="Q6761" i="1"/>
  <c r="P6761" i="1" s="1"/>
  <c r="Q6762" i="1"/>
  <c r="P6762" i="1" s="1"/>
  <c r="Q6763" i="1"/>
  <c r="P6763" i="1" s="1"/>
  <c r="Q6764" i="1"/>
  <c r="P6764" i="1" s="1"/>
  <c r="Q6765" i="1"/>
  <c r="P6765" i="1" s="1"/>
  <c r="Q6766" i="1"/>
  <c r="P6766" i="1" s="1"/>
  <c r="Q6767" i="1"/>
  <c r="P6767" i="1" s="1"/>
  <c r="Q6768" i="1"/>
  <c r="P6768" i="1" s="1"/>
  <c r="Q6769" i="1"/>
  <c r="P6769" i="1" s="1"/>
  <c r="Q6770" i="1"/>
  <c r="P6770" i="1" s="1"/>
  <c r="Q6771" i="1"/>
  <c r="P6771" i="1" s="1"/>
  <c r="Q6772" i="1"/>
  <c r="P6772" i="1" s="1"/>
  <c r="Q6773" i="1"/>
  <c r="P6773" i="1" s="1"/>
  <c r="Q6774" i="1"/>
  <c r="P6774" i="1" s="1"/>
  <c r="Q6775" i="1"/>
  <c r="P6775" i="1" s="1"/>
  <c r="Q6776" i="1"/>
  <c r="P6776" i="1" s="1"/>
  <c r="Q6777" i="1"/>
  <c r="P6777" i="1" s="1"/>
  <c r="Q6778" i="1"/>
  <c r="P6778" i="1" s="1"/>
  <c r="Q6779" i="1"/>
  <c r="P6779" i="1" s="1"/>
  <c r="Q6780" i="1"/>
  <c r="P6780" i="1" s="1"/>
  <c r="Q6781" i="1"/>
  <c r="P6781" i="1" s="1"/>
  <c r="Q6782" i="1"/>
  <c r="P6782" i="1" s="1"/>
  <c r="Q6783" i="1"/>
  <c r="P6783" i="1" s="1"/>
  <c r="Q6784" i="1"/>
  <c r="P6784" i="1" s="1"/>
  <c r="Q6785" i="1"/>
  <c r="P6785" i="1" s="1"/>
  <c r="Q6786" i="1"/>
  <c r="P6786" i="1" s="1"/>
  <c r="Q6787" i="1"/>
  <c r="P6787" i="1" s="1"/>
  <c r="Q6788" i="1"/>
  <c r="P6788" i="1" s="1"/>
  <c r="Q6789" i="1"/>
  <c r="P6789" i="1" s="1"/>
  <c r="Q6790" i="1"/>
  <c r="P6790" i="1" s="1"/>
  <c r="Q6791" i="1"/>
  <c r="P6791" i="1" s="1"/>
  <c r="Q6792" i="1"/>
  <c r="P6792" i="1" s="1"/>
  <c r="Q6793" i="1"/>
  <c r="P6793" i="1" s="1"/>
  <c r="Q6794" i="1"/>
  <c r="P6794" i="1" s="1"/>
  <c r="Q6795" i="1"/>
  <c r="P6795" i="1" s="1"/>
  <c r="Q6796" i="1"/>
  <c r="P6796" i="1" s="1"/>
  <c r="Q6797" i="1"/>
  <c r="P6797" i="1" s="1"/>
  <c r="Q6798" i="1"/>
  <c r="P6798" i="1" s="1"/>
  <c r="Q6799" i="1"/>
  <c r="P6799" i="1" s="1"/>
  <c r="Q6800" i="1"/>
  <c r="P6800" i="1" s="1"/>
  <c r="Q6801" i="1"/>
  <c r="P6801" i="1" s="1"/>
  <c r="Q6802" i="1"/>
  <c r="P6802" i="1" s="1"/>
  <c r="Q6803" i="1"/>
  <c r="P6803" i="1" s="1"/>
  <c r="Q6804" i="1"/>
  <c r="P6804" i="1" s="1"/>
  <c r="Q6805" i="1"/>
  <c r="P6805" i="1" s="1"/>
  <c r="Q6806" i="1"/>
  <c r="P6806" i="1" s="1"/>
  <c r="Q6807" i="1"/>
  <c r="P6807" i="1" s="1"/>
  <c r="Q6808" i="1"/>
  <c r="P6808" i="1" s="1"/>
  <c r="Q6809" i="1"/>
  <c r="P6809" i="1" s="1"/>
  <c r="Q6810" i="1"/>
  <c r="P6810" i="1" s="1"/>
  <c r="Q6811" i="1"/>
  <c r="P6811" i="1" s="1"/>
  <c r="Q6812" i="1"/>
  <c r="P6812" i="1" s="1"/>
  <c r="Q6813" i="1"/>
  <c r="P6813" i="1" s="1"/>
  <c r="Q6814" i="1"/>
  <c r="P6814" i="1" s="1"/>
  <c r="Q6815" i="1"/>
  <c r="P6815" i="1" s="1"/>
  <c r="Q6816" i="1"/>
  <c r="P6816" i="1" s="1"/>
  <c r="Q6817" i="1"/>
  <c r="P6817" i="1" s="1"/>
  <c r="Q6818" i="1"/>
  <c r="P6818" i="1" s="1"/>
  <c r="Q6819" i="1"/>
  <c r="P6819" i="1" s="1"/>
  <c r="Q6820" i="1"/>
  <c r="P6820" i="1" s="1"/>
  <c r="Q6821" i="1"/>
  <c r="P6821" i="1" s="1"/>
  <c r="Q6822" i="1"/>
  <c r="P6822" i="1" s="1"/>
  <c r="Q6823" i="1"/>
  <c r="P6823" i="1" s="1"/>
  <c r="Q6824" i="1"/>
  <c r="P6824" i="1" s="1"/>
  <c r="Q6825" i="1"/>
  <c r="P6825" i="1" s="1"/>
  <c r="Q6826" i="1"/>
  <c r="P6826" i="1" s="1"/>
  <c r="Q6827" i="1"/>
  <c r="P6827" i="1" s="1"/>
  <c r="Q6828" i="1"/>
  <c r="P6828" i="1" s="1"/>
  <c r="Q6829" i="1"/>
  <c r="P6829" i="1" s="1"/>
  <c r="Q6830" i="1"/>
  <c r="P6830" i="1" s="1"/>
  <c r="Q6831" i="1"/>
  <c r="P6831" i="1" s="1"/>
  <c r="Q6832" i="1"/>
  <c r="P6832" i="1" s="1"/>
  <c r="Q6833" i="1"/>
  <c r="P6833" i="1" s="1"/>
  <c r="Q6834" i="1"/>
  <c r="P6834" i="1" s="1"/>
  <c r="Q6835" i="1"/>
  <c r="P6835" i="1" s="1"/>
  <c r="Q6836" i="1"/>
  <c r="P6836" i="1" s="1"/>
  <c r="Q6837" i="1"/>
  <c r="P6837" i="1" s="1"/>
  <c r="Q6838" i="1"/>
  <c r="P6838" i="1" s="1"/>
  <c r="Q6839" i="1"/>
  <c r="P6839" i="1" s="1"/>
  <c r="Q6840" i="1"/>
  <c r="P6840" i="1" s="1"/>
  <c r="Q6841" i="1"/>
  <c r="P6841" i="1" s="1"/>
  <c r="Q6842" i="1"/>
  <c r="P6842" i="1" s="1"/>
  <c r="Q6843" i="1"/>
  <c r="P6843" i="1" s="1"/>
  <c r="Q6844" i="1"/>
  <c r="P6844" i="1" s="1"/>
  <c r="Q6845" i="1"/>
  <c r="P6845" i="1" s="1"/>
  <c r="Q6846" i="1"/>
  <c r="P6846" i="1" s="1"/>
  <c r="Q6847" i="1"/>
  <c r="P6847" i="1" s="1"/>
  <c r="Q6848" i="1"/>
  <c r="P6848" i="1" s="1"/>
  <c r="Q6849" i="1"/>
  <c r="P6849" i="1" s="1"/>
  <c r="Q6850" i="1"/>
  <c r="P6850" i="1" s="1"/>
  <c r="Q6851" i="1"/>
  <c r="P6851" i="1" s="1"/>
  <c r="Q6852" i="1"/>
  <c r="P6852" i="1" s="1"/>
  <c r="Q6853" i="1"/>
  <c r="P6853" i="1" s="1"/>
  <c r="Q6854" i="1"/>
  <c r="P6854" i="1" s="1"/>
  <c r="Q6855" i="1"/>
  <c r="P6855" i="1" s="1"/>
  <c r="Q6856" i="1"/>
  <c r="P6856" i="1" s="1"/>
  <c r="Q6857" i="1"/>
  <c r="P6857" i="1" s="1"/>
  <c r="Q6858" i="1"/>
  <c r="P6858" i="1" s="1"/>
  <c r="Q6859" i="1"/>
  <c r="P6859" i="1" s="1"/>
  <c r="Q6860" i="1"/>
  <c r="P6860" i="1" s="1"/>
  <c r="Q6861" i="1"/>
  <c r="P6861" i="1" s="1"/>
  <c r="Q6862" i="1"/>
  <c r="P6862" i="1" s="1"/>
  <c r="Q6863" i="1"/>
  <c r="P6863" i="1" s="1"/>
  <c r="Q6864" i="1"/>
  <c r="P6864" i="1" s="1"/>
  <c r="Q6865" i="1"/>
  <c r="P6865" i="1" s="1"/>
  <c r="Q6866" i="1"/>
  <c r="P6866" i="1" s="1"/>
  <c r="Q6867" i="1"/>
  <c r="P6867" i="1" s="1"/>
  <c r="Q6868" i="1"/>
  <c r="P6868" i="1" s="1"/>
  <c r="Q6869" i="1"/>
  <c r="P6869" i="1" s="1"/>
  <c r="Q6870" i="1"/>
  <c r="P6870" i="1" s="1"/>
  <c r="Q6871" i="1"/>
  <c r="P6871" i="1" s="1"/>
  <c r="Q6872" i="1"/>
  <c r="P6872" i="1" s="1"/>
  <c r="Q6873" i="1"/>
  <c r="P6873" i="1" s="1"/>
  <c r="Q6874" i="1"/>
  <c r="P6874" i="1" s="1"/>
  <c r="Q6875" i="1"/>
  <c r="P6875" i="1" s="1"/>
  <c r="Q6876" i="1"/>
  <c r="P6876" i="1" s="1"/>
  <c r="Q6877" i="1"/>
  <c r="P6877" i="1" s="1"/>
  <c r="Q6878" i="1"/>
  <c r="P6878" i="1" s="1"/>
  <c r="Q6879" i="1"/>
  <c r="P6879" i="1" s="1"/>
  <c r="Q6880" i="1"/>
  <c r="P6880" i="1" s="1"/>
  <c r="Q6881" i="1"/>
  <c r="P6881" i="1" s="1"/>
  <c r="Q6882" i="1"/>
  <c r="P6882" i="1" s="1"/>
  <c r="Q6883" i="1"/>
  <c r="P6883" i="1" s="1"/>
  <c r="Q6884" i="1"/>
  <c r="P6884" i="1" s="1"/>
  <c r="Q6885" i="1"/>
  <c r="P6885" i="1" s="1"/>
  <c r="Q6886" i="1"/>
  <c r="P6886" i="1" s="1"/>
  <c r="Q6887" i="1"/>
  <c r="P6887" i="1" s="1"/>
  <c r="Q6888" i="1"/>
  <c r="P6888" i="1" s="1"/>
  <c r="Q6889" i="1"/>
  <c r="P6889" i="1" s="1"/>
  <c r="Q6890" i="1"/>
  <c r="P6890" i="1" s="1"/>
  <c r="Q6891" i="1"/>
  <c r="P6891" i="1" s="1"/>
  <c r="Q6892" i="1"/>
  <c r="P6892" i="1" s="1"/>
  <c r="Q6893" i="1"/>
  <c r="P6893" i="1" s="1"/>
  <c r="Q6894" i="1"/>
  <c r="P6894" i="1" s="1"/>
  <c r="Q6895" i="1"/>
  <c r="P6895" i="1" s="1"/>
  <c r="Q6896" i="1"/>
  <c r="P6896" i="1" s="1"/>
  <c r="Q6897" i="1"/>
  <c r="P6897" i="1" s="1"/>
  <c r="Q6898" i="1"/>
  <c r="P6898" i="1" s="1"/>
  <c r="Q6899" i="1"/>
  <c r="P6899" i="1" s="1"/>
  <c r="Q6900" i="1"/>
  <c r="P6900" i="1" s="1"/>
  <c r="Q6901" i="1"/>
  <c r="P6901" i="1" s="1"/>
  <c r="Q6902" i="1"/>
  <c r="P6902" i="1" s="1"/>
  <c r="Q6903" i="1"/>
  <c r="P6903" i="1" s="1"/>
  <c r="Q6904" i="1"/>
  <c r="P6904" i="1" s="1"/>
  <c r="Q6905" i="1"/>
  <c r="P6905" i="1" s="1"/>
  <c r="Q6906" i="1"/>
  <c r="P6906" i="1" s="1"/>
  <c r="Q6907" i="1"/>
  <c r="P6907" i="1" s="1"/>
  <c r="Q6908" i="1"/>
  <c r="P6908" i="1" s="1"/>
  <c r="Q6909" i="1"/>
  <c r="P6909" i="1" s="1"/>
  <c r="Q6910" i="1"/>
  <c r="P6910" i="1" s="1"/>
  <c r="Q6911" i="1"/>
  <c r="P6911" i="1" s="1"/>
  <c r="Q6912" i="1"/>
  <c r="P6912" i="1" s="1"/>
  <c r="Q6913" i="1"/>
  <c r="P6913" i="1" s="1"/>
  <c r="Q6914" i="1"/>
  <c r="P6914" i="1" s="1"/>
  <c r="Q6915" i="1"/>
  <c r="P6915" i="1" s="1"/>
  <c r="Q6916" i="1"/>
  <c r="P6916" i="1" s="1"/>
  <c r="Q6917" i="1"/>
  <c r="P6917" i="1" s="1"/>
  <c r="Q6918" i="1"/>
  <c r="P6918" i="1" s="1"/>
  <c r="Q6919" i="1"/>
  <c r="P6919" i="1" s="1"/>
  <c r="Q6920" i="1"/>
  <c r="P6920" i="1" s="1"/>
  <c r="Q6921" i="1"/>
  <c r="P6921" i="1" s="1"/>
  <c r="Q6922" i="1"/>
  <c r="P6922" i="1" s="1"/>
  <c r="Q6923" i="1"/>
  <c r="P6923" i="1" s="1"/>
  <c r="Q6924" i="1"/>
  <c r="P6924" i="1" s="1"/>
  <c r="Q6925" i="1"/>
  <c r="P6925" i="1" s="1"/>
  <c r="Q6926" i="1"/>
  <c r="P6926" i="1" s="1"/>
  <c r="Q6927" i="1"/>
  <c r="P6927" i="1" s="1"/>
  <c r="Q6928" i="1"/>
  <c r="P6928" i="1" s="1"/>
  <c r="Q6929" i="1"/>
  <c r="P6929" i="1" s="1"/>
  <c r="Q6930" i="1"/>
  <c r="P6930" i="1" s="1"/>
  <c r="Q6931" i="1"/>
  <c r="P6931" i="1" s="1"/>
  <c r="Q6932" i="1"/>
  <c r="P6932" i="1" s="1"/>
  <c r="Q6933" i="1"/>
  <c r="P6933" i="1" s="1"/>
  <c r="Q6934" i="1"/>
  <c r="P6934" i="1" s="1"/>
  <c r="Q6935" i="1"/>
  <c r="P6935" i="1" s="1"/>
  <c r="Q6936" i="1"/>
  <c r="P6936" i="1" s="1"/>
  <c r="Q6937" i="1"/>
  <c r="P6937" i="1" s="1"/>
  <c r="Q6938" i="1"/>
  <c r="P6938" i="1" s="1"/>
  <c r="Q6939" i="1"/>
  <c r="P6939" i="1" s="1"/>
  <c r="Q6940" i="1"/>
  <c r="P6940" i="1" s="1"/>
  <c r="Q6941" i="1"/>
  <c r="P6941" i="1" s="1"/>
  <c r="Q6942" i="1"/>
  <c r="P6942" i="1" s="1"/>
  <c r="Q6943" i="1"/>
  <c r="P6943" i="1" s="1"/>
  <c r="Q6944" i="1"/>
  <c r="P6944" i="1" s="1"/>
  <c r="Q6945" i="1"/>
  <c r="P6945" i="1" s="1"/>
  <c r="Q6946" i="1"/>
  <c r="P6946" i="1" s="1"/>
  <c r="Q6947" i="1"/>
  <c r="P6947" i="1" s="1"/>
  <c r="Q6948" i="1"/>
  <c r="P6948" i="1" s="1"/>
  <c r="Q6949" i="1"/>
  <c r="P6949" i="1" s="1"/>
  <c r="Q6950" i="1"/>
  <c r="P6950" i="1" s="1"/>
  <c r="Q6951" i="1"/>
  <c r="P6951" i="1" s="1"/>
  <c r="Q6952" i="1"/>
  <c r="P6952" i="1" s="1"/>
  <c r="Q6953" i="1"/>
  <c r="P6953" i="1" s="1"/>
  <c r="Q6954" i="1"/>
  <c r="P6954" i="1" s="1"/>
  <c r="Q6955" i="1"/>
  <c r="P6955" i="1" s="1"/>
  <c r="Q6956" i="1"/>
  <c r="P6956" i="1" s="1"/>
  <c r="Q6957" i="1"/>
  <c r="P6957" i="1" s="1"/>
  <c r="Q6958" i="1"/>
  <c r="P6958" i="1" s="1"/>
  <c r="Q6959" i="1"/>
  <c r="P6959" i="1" s="1"/>
  <c r="Q6960" i="1"/>
  <c r="P6960" i="1" s="1"/>
  <c r="Q6961" i="1"/>
  <c r="P6961" i="1" s="1"/>
  <c r="Q6962" i="1"/>
  <c r="P6962" i="1" s="1"/>
  <c r="Q6963" i="1"/>
  <c r="P6963" i="1" s="1"/>
  <c r="Q6964" i="1"/>
  <c r="P6964" i="1" s="1"/>
  <c r="Q6965" i="1"/>
  <c r="P6965" i="1" s="1"/>
  <c r="Q6966" i="1"/>
  <c r="P6966" i="1" s="1"/>
  <c r="Q6967" i="1"/>
  <c r="P6967" i="1" s="1"/>
  <c r="Q6968" i="1"/>
  <c r="P6968" i="1" s="1"/>
  <c r="Q6969" i="1"/>
  <c r="P6969" i="1" s="1"/>
  <c r="Q6970" i="1"/>
  <c r="P6970" i="1" s="1"/>
  <c r="Q6971" i="1"/>
  <c r="P6971" i="1" s="1"/>
  <c r="Q6972" i="1"/>
  <c r="P6972" i="1" s="1"/>
  <c r="Q6973" i="1"/>
  <c r="P6973" i="1" s="1"/>
  <c r="Q6974" i="1"/>
  <c r="P6974" i="1" s="1"/>
  <c r="Q6975" i="1"/>
  <c r="P6975" i="1" s="1"/>
  <c r="Q6976" i="1"/>
  <c r="P6976" i="1" s="1"/>
  <c r="Q6977" i="1"/>
  <c r="P6977" i="1" s="1"/>
  <c r="Q6978" i="1"/>
  <c r="P6978" i="1" s="1"/>
  <c r="Q6979" i="1"/>
  <c r="P6979" i="1" s="1"/>
  <c r="Q6980" i="1"/>
  <c r="P6980" i="1" s="1"/>
  <c r="Q6981" i="1"/>
  <c r="P6981" i="1" s="1"/>
  <c r="Q6982" i="1"/>
  <c r="P6982" i="1" s="1"/>
  <c r="Q6983" i="1"/>
  <c r="P6983" i="1" s="1"/>
  <c r="Q6984" i="1"/>
  <c r="P6984" i="1" s="1"/>
  <c r="Q6985" i="1"/>
  <c r="P6985" i="1" s="1"/>
  <c r="Q6986" i="1"/>
  <c r="P6986" i="1" s="1"/>
  <c r="Q6987" i="1"/>
  <c r="P6987" i="1" s="1"/>
  <c r="Q6988" i="1"/>
  <c r="P6988" i="1" s="1"/>
  <c r="Q6989" i="1"/>
  <c r="P6989" i="1" s="1"/>
  <c r="Q6990" i="1"/>
  <c r="P6990" i="1" s="1"/>
  <c r="Q6991" i="1"/>
  <c r="P6991" i="1" s="1"/>
  <c r="Q6992" i="1"/>
  <c r="P6992" i="1" s="1"/>
  <c r="Q6993" i="1"/>
  <c r="P6993" i="1" s="1"/>
  <c r="Q6994" i="1"/>
  <c r="P6994" i="1" s="1"/>
  <c r="Q6995" i="1"/>
  <c r="P6995" i="1" s="1"/>
  <c r="Q6996" i="1"/>
  <c r="P6996" i="1" s="1"/>
  <c r="Q6997" i="1"/>
  <c r="P6997" i="1" s="1"/>
  <c r="Q6998" i="1"/>
  <c r="P6998" i="1" s="1"/>
  <c r="Q6999" i="1"/>
  <c r="P6999" i="1" s="1"/>
  <c r="Q7000" i="1"/>
  <c r="P7000" i="1" s="1"/>
  <c r="Q7001" i="1"/>
  <c r="P7001" i="1" s="1"/>
  <c r="Q7002" i="1"/>
  <c r="P7002" i="1" s="1"/>
  <c r="Q7003" i="1"/>
  <c r="P7003" i="1" s="1"/>
  <c r="Q7004" i="1"/>
  <c r="P7004" i="1" s="1"/>
  <c r="Q7005" i="1"/>
  <c r="P7005" i="1" s="1"/>
  <c r="Q7006" i="1"/>
  <c r="P7006" i="1" s="1"/>
  <c r="Q7007" i="1"/>
  <c r="P7007" i="1" s="1"/>
  <c r="Q7008" i="1"/>
  <c r="P7008" i="1" s="1"/>
  <c r="Q7009" i="1"/>
  <c r="P7009" i="1" s="1"/>
  <c r="Q7010" i="1"/>
  <c r="P7010" i="1" s="1"/>
  <c r="Q7011" i="1"/>
  <c r="P7011" i="1" s="1"/>
  <c r="Q7012" i="1"/>
  <c r="P7012" i="1" s="1"/>
  <c r="Q7013" i="1"/>
  <c r="P7013" i="1" s="1"/>
  <c r="Q7014" i="1"/>
  <c r="P7014" i="1" s="1"/>
  <c r="Q7015" i="1"/>
  <c r="P7015" i="1" s="1"/>
  <c r="Q7016" i="1"/>
  <c r="P7016" i="1" s="1"/>
  <c r="Q7017" i="1"/>
  <c r="P7017" i="1" s="1"/>
  <c r="Q7018" i="1"/>
  <c r="P7018" i="1" s="1"/>
  <c r="Q7019" i="1"/>
  <c r="P7019" i="1" s="1"/>
  <c r="Q7020" i="1"/>
  <c r="P7020" i="1" s="1"/>
  <c r="Q7021" i="1"/>
  <c r="P7021" i="1" s="1"/>
  <c r="Q7022" i="1"/>
  <c r="P7022" i="1" s="1"/>
  <c r="Q7023" i="1"/>
  <c r="P7023" i="1" s="1"/>
  <c r="Q7024" i="1"/>
  <c r="P7024" i="1" s="1"/>
  <c r="Q7025" i="1"/>
  <c r="P7025" i="1" s="1"/>
  <c r="Q7026" i="1"/>
  <c r="P7026" i="1" s="1"/>
  <c r="Q7027" i="1"/>
  <c r="P7027" i="1" s="1"/>
  <c r="Q7028" i="1"/>
  <c r="P7028" i="1" s="1"/>
  <c r="Q7029" i="1"/>
  <c r="P7029" i="1" s="1"/>
  <c r="Q7030" i="1"/>
  <c r="P7030" i="1" s="1"/>
  <c r="Q7031" i="1"/>
  <c r="P7031" i="1" s="1"/>
  <c r="Q7032" i="1"/>
  <c r="P7032" i="1" s="1"/>
  <c r="Q7033" i="1"/>
  <c r="P7033" i="1" s="1"/>
  <c r="Q7034" i="1"/>
  <c r="P7034" i="1" s="1"/>
  <c r="Q7035" i="1"/>
  <c r="P7035" i="1" s="1"/>
  <c r="Q7036" i="1"/>
  <c r="P7036" i="1" s="1"/>
  <c r="Q7037" i="1"/>
  <c r="P7037" i="1" s="1"/>
  <c r="Q7038" i="1"/>
  <c r="P7038" i="1" s="1"/>
  <c r="Q7039" i="1"/>
  <c r="P7039" i="1" s="1"/>
  <c r="Q7040" i="1"/>
  <c r="P7040" i="1" s="1"/>
  <c r="Q7041" i="1"/>
  <c r="P7041" i="1" s="1"/>
  <c r="Q7042" i="1"/>
  <c r="P7042" i="1" s="1"/>
  <c r="Q7043" i="1"/>
  <c r="P7043" i="1" s="1"/>
  <c r="Q7044" i="1"/>
  <c r="P7044" i="1" s="1"/>
  <c r="Q7045" i="1"/>
  <c r="P7045" i="1" s="1"/>
  <c r="Q7046" i="1"/>
  <c r="P7046" i="1" s="1"/>
  <c r="Q7047" i="1"/>
  <c r="P7047" i="1" s="1"/>
  <c r="Q7048" i="1"/>
  <c r="P7048" i="1" s="1"/>
  <c r="Q7049" i="1"/>
  <c r="P7049" i="1" s="1"/>
  <c r="Q7050" i="1"/>
  <c r="P7050" i="1" s="1"/>
  <c r="Q7051" i="1"/>
  <c r="P7051" i="1" s="1"/>
  <c r="Q7052" i="1"/>
  <c r="P7052" i="1" s="1"/>
  <c r="Q7053" i="1"/>
  <c r="P7053" i="1" s="1"/>
  <c r="Q7054" i="1"/>
  <c r="P7054" i="1" s="1"/>
  <c r="Q7055" i="1"/>
  <c r="P7055" i="1" s="1"/>
  <c r="Q7056" i="1"/>
  <c r="P7056" i="1" s="1"/>
  <c r="Q7057" i="1"/>
  <c r="P7057" i="1" s="1"/>
  <c r="Q7058" i="1"/>
  <c r="P7058" i="1" s="1"/>
  <c r="Q7059" i="1"/>
  <c r="P7059" i="1" s="1"/>
  <c r="Q7060" i="1"/>
  <c r="P7060" i="1" s="1"/>
  <c r="Q7061" i="1"/>
  <c r="P7061" i="1" s="1"/>
  <c r="Q7062" i="1"/>
  <c r="P7062" i="1" s="1"/>
  <c r="Q7063" i="1"/>
  <c r="P7063" i="1" s="1"/>
  <c r="Q7064" i="1"/>
  <c r="P7064" i="1" s="1"/>
  <c r="Q7065" i="1"/>
  <c r="P7065" i="1" s="1"/>
  <c r="Q7066" i="1"/>
  <c r="P7066" i="1" s="1"/>
  <c r="Q7067" i="1"/>
  <c r="P7067" i="1" s="1"/>
  <c r="Q7068" i="1"/>
  <c r="P7068" i="1" s="1"/>
  <c r="Q7069" i="1"/>
  <c r="P7069" i="1" s="1"/>
  <c r="Q7070" i="1"/>
  <c r="P7070" i="1" s="1"/>
  <c r="Q7071" i="1"/>
  <c r="P7071" i="1" s="1"/>
  <c r="Q7072" i="1"/>
  <c r="P7072" i="1" s="1"/>
  <c r="Q7073" i="1"/>
  <c r="P7073" i="1" s="1"/>
  <c r="Q7074" i="1"/>
  <c r="P7074" i="1" s="1"/>
  <c r="Q7075" i="1"/>
  <c r="P7075" i="1" s="1"/>
  <c r="Q7076" i="1"/>
  <c r="P7076" i="1" s="1"/>
  <c r="Q7077" i="1"/>
  <c r="P7077" i="1" s="1"/>
  <c r="Q7078" i="1"/>
  <c r="P7078" i="1" s="1"/>
  <c r="Q7079" i="1"/>
  <c r="P7079" i="1" s="1"/>
  <c r="Q7080" i="1"/>
  <c r="P7080" i="1" s="1"/>
  <c r="Q7081" i="1"/>
  <c r="P7081" i="1" s="1"/>
  <c r="Q7082" i="1"/>
  <c r="P7082" i="1" s="1"/>
  <c r="Q7083" i="1"/>
  <c r="P7083" i="1" s="1"/>
  <c r="Q7084" i="1"/>
  <c r="P7084" i="1" s="1"/>
  <c r="Q7085" i="1"/>
  <c r="P7085" i="1" s="1"/>
  <c r="Q7086" i="1"/>
  <c r="P7086" i="1" s="1"/>
  <c r="Q7087" i="1"/>
  <c r="P7087" i="1" s="1"/>
  <c r="Q7088" i="1"/>
  <c r="P7088" i="1" s="1"/>
  <c r="Q7089" i="1"/>
  <c r="P7089" i="1" s="1"/>
  <c r="Q7090" i="1"/>
  <c r="P7090" i="1" s="1"/>
  <c r="Q7091" i="1"/>
  <c r="P7091" i="1" s="1"/>
  <c r="Q7092" i="1"/>
  <c r="P7092" i="1" s="1"/>
  <c r="Q7093" i="1"/>
  <c r="P7093" i="1" s="1"/>
  <c r="Q7094" i="1"/>
  <c r="P7094" i="1" s="1"/>
  <c r="Q7095" i="1"/>
  <c r="P7095" i="1" s="1"/>
  <c r="Q7096" i="1"/>
  <c r="P7096" i="1" s="1"/>
  <c r="Q7097" i="1"/>
  <c r="P7097" i="1" s="1"/>
  <c r="Q7098" i="1"/>
  <c r="P7098" i="1" s="1"/>
  <c r="Q7099" i="1"/>
  <c r="P7099" i="1" s="1"/>
  <c r="Q7100" i="1"/>
  <c r="P7100" i="1" s="1"/>
  <c r="Q7101" i="1"/>
  <c r="P7101" i="1" s="1"/>
  <c r="Q7102" i="1"/>
  <c r="P7102" i="1" s="1"/>
  <c r="Q7103" i="1"/>
  <c r="P7103" i="1" s="1"/>
  <c r="Q7104" i="1"/>
  <c r="P7104" i="1" s="1"/>
  <c r="Q7105" i="1"/>
  <c r="P7105" i="1" s="1"/>
  <c r="Q7106" i="1"/>
  <c r="P7106" i="1" s="1"/>
  <c r="Q7107" i="1"/>
  <c r="P7107" i="1" s="1"/>
  <c r="Q7108" i="1"/>
  <c r="P7108" i="1" s="1"/>
  <c r="Q7109" i="1"/>
  <c r="P7109" i="1" s="1"/>
  <c r="Q7110" i="1"/>
  <c r="P7110" i="1" s="1"/>
  <c r="Q7111" i="1"/>
  <c r="P7111" i="1" s="1"/>
  <c r="Q7112" i="1"/>
  <c r="P7112" i="1" s="1"/>
  <c r="Q7113" i="1"/>
  <c r="P7113" i="1" s="1"/>
  <c r="Q7114" i="1"/>
  <c r="P7114" i="1" s="1"/>
  <c r="Q7115" i="1"/>
  <c r="P7115" i="1" s="1"/>
  <c r="Q7116" i="1"/>
  <c r="P7116" i="1" s="1"/>
  <c r="Q7117" i="1"/>
  <c r="P7117" i="1" s="1"/>
  <c r="Q7118" i="1"/>
  <c r="P7118" i="1" s="1"/>
  <c r="Q7119" i="1"/>
  <c r="P7119" i="1" s="1"/>
  <c r="Q7120" i="1"/>
  <c r="P7120" i="1" s="1"/>
  <c r="Q7121" i="1"/>
  <c r="P7121" i="1" s="1"/>
  <c r="Q7122" i="1"/>
  <c r="P7122" i="1" s="1"/>
  <c r="Q7123" i="1"/>
  <c r="P7123" i="1" s="1"/>
  <c r="Q7124" i="1"/>
  <c r="P7124" i="1" s="1"/>
  <c r="Q7125" i="1"/>
  <c r="P7125" i="1" s="1"/>
  <c r="Q7126" i="1"/>
  <c r="P7126" i="1" s="1"/>
  <c r="Q7127" i="1"/>
  <c r="P7127" i="1" s="1"/>
  <c r="Q7128" i="1"/>
  <c r="P7128" i="1" s="1"/>
  <c r="Q7129" i="1"/>
  <c r="P7129" i="1" s="1"/>
  <c r="Q7130" i="1"/>
  <c r="P7130" i="1" s="1"/>
  <c r="Q7131" i="1"/>
  <c r="P7131" i="1" s="1"/>
  <c r="Q7132" i="1"/>
  <c r="P7132" i="1" s="1"/>
  <c r="Q7133" i="1"/>
  <c r="P7133" i="1" s="1"/>
  <c r="Q7134" i="1"/>
  <c r="P7134" i="1" s="1"/>
  <c r="Q7135" i="1"/>
  <c r="P7135" i="1" s="1"/>
  <c r="Q7136" i="1"/>
  <c r="P7136" i="1" s="1"/>
  <c r="Q7137" i="1"/>
  <c r="P7137" i="1" s="1"/>
  <c r="Q7138" i="1"/>
  <c r="P7138" i="1" s="1"/>
  <c r="Q7139" i="1"/>
  <c r="P7139" i="1" s="1"/>
  <c r="Q7140" i="1"/>
  <c r="P7140" i="1" s="1"/>
  <c r="Q7141" i="1"/>
  <c r="P7141" i="1" s="1"/>
  <c r="Q7142" i="1"/>
  <c r="P7142" i="1" s="1"/>
  <c r="Q7143" i="1"/>
  <c r="P7143" i="1" s="1"/>
  <c r="Q7144" i="1"/>
  <c r="P7144" i="1" s="1"/>
  <c r="Q7145" i="1"/>
  <c r="P7145" i="1" s="1"/>
  <c r="Q7146" i="1"/>
  <c r="P7146" i="1" s="1"/>
  <c r="Q7147" i="1"/>
  <c r="P7147" i="1" s="1"/>
  <c r="Q7148" i="1"/>
  <c r="P7148" i="1" s="1"/>
  <c r="Q7149" i="1"/>
  <c r="P7149" i="1" s="1"/>
  <c r="Q7150" i="1"/>
  <c r="P7150" i="1" s="1"/>
  <c r="Q7151" i="1"/>
  <c r="P7151" i="1" s="1"/>
  <c r="Q7152" i="1"/>
  <c r="P7152" i="1" s="1"/>
  <c r="Q7153" i="1"/>
  <c r="P7153" i="1" s="1"/>
  <c r="Q7154" i="1"/>
  <c r="P7154" i="1" s="1"/>
  <c r="Q7155" i="1"/>
  <c r="P7155" i="1" s="1"/>
  <c r="Q7156" i="1"/>
  <c r="P7156" i="1" s="1"/>
  <c r="Q7157" i="1"/>
  <c r="P7157" i="1" s="1"/>
  <c r="Q7158" i="1"/>
  <c r="P7158" i="1" s="1"/>
  <c r="Q7159" i="1"/>
  <c r="P7159" i="1" s="1"/>
  <c r="Q7160" i="1"/>
  <c r="P7160" i="1" s="1"/>
  <c r="Q7161" i="1"/>
  <c r="P7161" i="1" s="1"/>
  <c r="Q7162" i="1"/>
  <c r="P7162" i="1" s="1"/>
  <c r="Q7163" i="1"/>
  <c r="P7163" i="1" s="1"/>
  <c r="Q7164" i="1"/>
  <c r="P7164" i="1" s="1"/>
  <c r="Q7165" i="1"/>
  <c r="P7165" i="1" s="1"/>
  <c r="Q7166" i="1"/>
  <c r="P7166" i="1" s="1"/>
  <c r="Q7167" i="1"/>
  <c r="P7167" i="1" s="1"/>
  <c r="Q7168" i="1"/>
  <c r="P7168" i="1" s="1"/>
  <c r="Q7169" i="1"/>
  <c r="P7169" i="1" s="1"/>
  <c r="Q7170" i="1"/>
  <c r="P7170" i="1" s="1"/>
  <c r="Q7171" i="1"/>
  <c r="P7171" i="1" s="1"/>
  <c r="Q7172" i="1"/>
  <c r="P7172" i="1" s="1"/>
  <c r="Q7173" i="1"/>
  <c r="P7173" i="1" s="1"/>
  <c r="Q7174" i="1"/>
  <c r="P7174" i="1" s="1"/>
  <c r="Q7175" i="1"/>
  <c r="P7175" i="1" s="1"/>
  <c r="Q7176" i="1"/>
  <c r="P7176" i="1" s="1"/>
  <c r="Q7177" i="1"/>
  <c r="P7177" i="1" s="1"/>
  <c r="Q7178" i="1"/>
  <c r="P7178" i="1" s="1"/>
  <c r="Q7179" i="1"/>
  <c r="P7179" i="1" s="1"/>
  <c r="Q7180" i="1"/>
  <c r="P7180" i="1" s="1"/>
  <c r="Q7181" i="1"/>
  <c r="P7181" i="1" s="1"/>
  <c r="Q7182" i="1"/>
  <c r="P7182" i="1" s="1"/>
  <c r="Q7183" i="1"/>
  <c r="P7183" i="1" s="1"/>
  <c r="Q7184" i="1"/>
  <c r="P7184" i="1" s="1"/>
  <c r="Q7185" i="1"/>
  <c r="P7185" i="1" s="1"/>
  <c r="Q7186" i="1"/>
  <c r="P7186" i="1" s="1"/>
  <c r="Q7187" i="1"/>
  <c r="P7187" i="1" s="1"/>
  <c r="Q7188" i="1"/>
  <c r="P7188" i="1" s="1"/>
  <c r="Q7189" i="1"/>
  <c r="P7189" i="1" s="1"/>
  <c r="Q7190" i="1"/>
  <c r="P7190" i="1" s="1"/>
  <c r="Q7191" i="1"/>
  <c r="P7191" i="1" s="1"/>
  <c r="Q7192" i="1"/>
  <c r="P7192" i="1" s="1"/>
  <c r="Q7193" i="1"/>
  <c r="P7193" i="1" s="1"/>
  <c r="Q7194" i="1"/>
  <c r="P7194" i="1" s="1"/>
  <c r="Q7195" i="1"/>
  <c r="P7195" i="1" s="1"/>
  <c r="Q7196" i="1"/>
  <c r="P7196" i="1" s="1"/>
  <c r="Q7197" i="1"/>
  <c r="P7197" i="1" s="1"/>
  <c r="Q7198" i="1"/>
  <c r="P7198" i="1" s="1"/>
  <c r="Q7199" i="1"/>
  <c r="P7199" i="1" s="1"/>
  <c r="Q7200" i="1"/>
  <c r="P7200" i="1" s="1"/>
  <c r="Q7201" i="1"/>
  <c r="P7201" i="1" s="1"/>
  <c r="Q7202" i="1"/>
  <c r="P7202" i="1" s="1"/>
  <c r="Q7203" i="1"/>
  <c r="P7203" i="1" s="1"/>
  <c r="Q7204" i="1"/>
  <c r="P7204" i="1" s="1"/>
  <c r="Q7205" i="1"/>
  <c r="P7205" i="1" s="1"/>
  <c r="Q7206" i="1"/>
  <c r="P7206" i="1" s="1"/>
  <c r="Q7207" i="1"/>
  <c r="P7207" i="1" s="1"/>
  <c r="Q7208" i="1"/>
  <c r="P7208" i="1" s="1"/>
  <c r="Q7209" i="1"/>
  <c r="P7209" i="1" s="1"/>
  <c r="Q7210" i="1"/>
  <c r="P7210" i="1" s="1"/>
  <c r="Q7211" i="1"/>
  <c r="P7211" i="1" s="1"/>
  <c r="Q7212" i="1"/>
  <c r="P7212" i="1" s="1"/>
  <c r="Q7213" i="1"/>
  <c r="P7213" i="1" s="1"/>
  <c r="Q7214" i="1"/>
  <c r="P7214" i="1" s="1"/>
  <c r="Q7215" i="1"/>
  <c r="P7215" i="1" s="1"/>
  <c r="Q7216" i="1"/>
  <c r="P7216" i="1" s="1"/>
  <c r="Q7217" i="1"/>
  <c r="P7217" i="1" s="1"/>
  <c r="Q7218" i="1"/>
  <c r="P7218" i="1" s="1"/>
  <c r="Q7219" i="1"/>
  <c r="P7219" i="1" s="1"/>
  <c r="Q7220" i="1"/>
  <c r="P7220" i="1" s="1"/>
  <c r="Q7221" i="1"/>
  <c r="P7221" i="1" s="1"/>
  <c r="Q7222" i="1"/>
  <c r="P7222" i="1" s="1"/>
  <c r="Q7223" i="1"/>
  <c r="P7223" i="1" s="1"/>
  <c r="Q7224" i="1"/>
  <c r="P7224" i="1" s="1"/>
  <c r="Q7225" i="1"/>
  <c r="P7225" i="1" s="1"/>
  <c r="Q7226" i="1"/>
  <c r="P7226" i="1" s="1"/>
  <c r="Q7227" i="1"/>
  <c r="P7227" i="1" s="1"/>
  <c r="Q7228" i="1"/>
  <c r="P7228" i="1" s="1"/>
  <c r="Q7229" i="1"/>
  <c r="P7229" i="1" s="1"/>
  <c r="Q7230" i="1"/>
  <c r="P7230" i="1" s="1"/>
  <c r="Q7231" i="1"/>
  <c r="P7231" i="1" s="1"/>
  <c r="Q7232" i="1"/>
  <c r="P7232" i="1" s="1"/>
  <c r="Q7233" i="1"/>
  <c r="P7233" i="1" s="1"/>
  <c r="Q7234" i="1"/>
  <c r="P7234" i="1" s="1"/>
  <c r="Q7235" i="1"/>
  <c r="P7235" i="1" s="1"/>
  <c r="Q7236" i="1"/>
  <c r="P7236" i="1" s="1"/>
  <c r="Q7237" i="1"/>
  <c r="P7237" i="1" s="1"/>
  <c r="Q7238" i="1"/>
  <c r="P7238" i="1" s="1"/>
  <c r="Q7239" i="1"/>
  <c r="P7239" i="1" s="1"/>
  <c r="Q7240" i="1"/>
  <c r="P7240" i="1" s="1"/>
  <c r="Q7241" i="1"/>
  <c r="P7241" i="1" s="1"/>
  <c r="Q7242" i="1"/>
  <c r="P7242" i="1" s="1"/>
  <c r="Q7243" i="1"/>
  <c r="P7243" i="1" s="1"/>
  <c r="Q7244" i="1"/>
  <c r="P7244" i="1" s="1"/>
  <c r="Q7245" i="1"/>
  <c r="P7245" i="1" s="1"/>
  <c r="Q7246" i="1"/>
  <c r="P7246" i="1" s="1"/>
  <c r="Q7247" i="1"/>
  <c r="P7247" i="1" s="1"/>
  <c r="Q7248" i="1"/>
  <c r="P7248" i="1" s="1"/>
  <c r="Q7249" i="1"/>
  <c r="P7249" i="1" s="1"/>
  <c r="Q7250" i="1"/>
  <c r="P7250" i="1" s="1"/>
  <c r="Q7251" i="1"/>
  <c r="P7251" i="1" s="1"/>
  <c r="Q7252" i="1"/>
  <c r="P7252" i="1" s="1"/>
  <c r="Q7253" i="1"/>
  <c r="P7253" i="1" s="1"/>
  <c r="Q7254" i="1"/>
  <c r="P7254" i="1" s="1"/>
  <c r="Q7255" i="1"/>
  <c r="P7255" i="1" s="1"/>
  <c r="Q7256" i="1"/>
  <c r="P7256" i="1" s="1"/>
  <c r="Q7257" i="1"/>
  <c r="P7257" i="1" s="1"/>
  <c r="Q7258" i="1"/>
  <c r="P7258" i="1" s="1"/>
  <c r="Q7259" i="1"/>
  <c r="P7259" i="1" s="1"/>
  <c r="Q7260" i="1"/>
  <c r="P7260" i="1" s="1"/>
  <c r="Q7261" i="1"/>
  <c r="P7261" i="1" s="1"/>
  <c r="Q7262" i="1"/>
  <c r="P7262" i="1" s="1"/>
  <c r="Q7263" i="1"/>
  <c r="P7263" i="1" s="1"/>
  <c r="Q7264" i="1"/>
  <c r="P7264" i="1" s="1"/>
  <c r="Q7265" i="1"/>
  <c r="P7265" i="1" s="1"/>
  <c r="Q7266" i="1"/>
  <c r="P7266" i="1" s="1"/>
  <c r="Q7267" i="1"/>
  <c r="P7267" i="1" s="1"/>
  <c r="Q7268" i="1"/>
  <c r="P7268" i="1" s="1"/>
  <c r="Q7269" i="1"/>
  <c r="P7269" i="1" s="1"/>
  <c r="Q7270" i="1"/>
  <c r="P7270" i="1" s="1"/>
  <c r="Q7271" i="1"/>
  <c r="P7271" i="1" s="1"/>
  <c r="Q7272" i="1"/>
  <c r="P7272" i="1" s="1"/>
  <c r="Q7273" i="1"/>
  <c r="P7273" i="1" s="1"/>
  <c r="Q7274" i="1"/>
  <c r="P7274" i="1" s="1"/>
  <c r="Q7275" i="1"/>
  <c r="P7275" i="1" s="1"/>
  <c r="Q7276" i="1"/>
  <c r="P7276" i="1" s="1"/>
  <c r="Q7277" i="1"/>
  <c r="P7277" i="1" s="1"/>
  <c r="Q7278" i="1"/>
  <c r="P7278" i="1" s="1"/>
  <c r="Q7279" i="1"/>
  <c r="P7279" i="1" s="1"/>
  <c r="Q7280" i="1"/>
  <c r="P7280" i="1" s="1"/>
  <c r="Q7281" i="1"/>
  <c r="P7281" i="1" s="1"/>
  <c r="Q7282" i="1"/>
  <c r="P7282" i="1" s="1"/>
  <c r="Q7283" i="1"/>
  <c r="P7283" i="1" s="1"/>
  <c r="Q7284" i="1"/>
  <c r="P7284" i="1" s="1"/>
  <c r="Q7285" i="1"/>
  <c r="P7285" i="1" s="1"/>
  <c r="Q7286" i="1"/>
  <c r="P7286" i="1" s="1"/>
  <c r="Q7287" i="1"/>
  <c r="P7287" i="1" s="1"/>
  <c r="Q7288" i="1"/>
  <c r="P7288" i="1" s="1"/>
  <c r="Q7289" i="1"/>
  <c r="P7289" i="1" s="1"/>
  <c r="Q7290" i="1"/>
  <c r="P7290" i="1" s="1"/>
  <c r="Q7291" i="1"/>
  <c r="P7291" i="1" s="1"/>
  <c r="Q7292" i="1"/>
  <c r="P7292" i="1" s="1"/>
  <c r="Q7293" i="1"/>
  <c r="P7293" i="1" s="1"/>
  <c r="Q7294" i="1"/>
  <c r="P7294" i="1" s="1"/>
  <c r="Q7295" i="1"/>
  <c r="P7295" i="1" s="1"/>
  <c r="Q7296" i="1"/>
  <c r="P7296" i="1" s="1"/>
  <c r="Q7297" i="1"/>
  <c r="P7297" i="1" s="1"/>
  <c r="Q7298" i="1"/>
  <c r="P7298" i="1" s="1"/>
  <c r="Q7299" i="1"/>
  <c r="P7299" i="1" s="1"/>
  <c r="Q7300" i="1"/>
  <c r="P7300" i="1" s="1"/>
  <c r="Q7301" i="1"/>
  <c r="P7301" i="1" s="1"/>
  <c r="Q7302" i="1"/>
  <c r="P7302" i="1" s="1"/>
  <c r="Q7303" i="1"/>
  <c r="P7303" i="1" s="1"/>
  <c r="Q7304" i="1"/>
  <c r="P7304" i="1" s="1"/>
  <c r="Q7305" i="1"/>
  <c r="P7305" i="1" s="1"/>
  <c r="Q7306" i="1"/>
  <c r="P7306" i="1" s="1"/>
  <c r="Q7307" i="1"/>
  <c r="P7307" i="1" s="1"/>
  <c r="Q7308" i="1"/>
  <c r="P7308" i="1" s="1"/>
  <c r="Q7309" i="1"/>
  <c r="P7309" i="1" s="1"/>
  <c r="Q7310" i="1"/>
  <c r="P7310" i="1" s="1"/>
  <c r="Q7311" i="1"/>
  <c r="P7311" i="1" s="1"/>
  <c r="Q7312" i="1"/>
  <c r="P7312" i="1" s="1"/>
  <c r="Q7313" i="1"/>
  <c r="P7313" i="1" s="1"/>
  <c r="Q7314" i="1"/>
  <c r="P7314" i="1" s="1"/>
  <c r="Q7315" i="1"/>
  <c r="P7315" i="1" s="1"/>
  <c r="Q7316" i="1"/>
  <c r="P7316" i="1" s="1"/>
  <c r="Q7317" i="1"/>
  <c r="P7317" i="1" s="1"/>
  <c r="Q7318" i="1"/>
  <c r="P7318" i="1" s="1"/>
  <c r="Q7319" i="1"/>
  <c r="P7319" i="1" s="1"/>
  <c r="Q7320" i="1"/>
  <c r="P7320" i="1" s="1"/>
  <c r="Q7321" i="1"/>
  <c r="P7321" i="1" s="1"/>
  <c r="Q7322" i="1"/>
  <c r="P7322" i="1" s="1"/>
  <c r="Q7323" i="1"/>
  <c r="P7323" i="1" s="1"/>
  <c r="Q7324" i="1"/>
  <c r="P7324" i="1" s="1"/>
  <c r="Q7325" i="1"/>
  <c r="P7325" i="1" s="1"/>
  <c r="Q7326" i="1"/>
  <c r="P7326" i="1" s="1"/>
  <c r="Q7327" i="1"/>
  <c r="P7327" i="1" s="1"/>
  <c r="Q7328" i="1"/>
  <c r="P7328" i="1" s="1"/>
  <c r="Q7329" i="1"/>
  <c r="P7329" i="1" s="1"/>
  <c r="Q7330" i="1"/>
  <c r="P7330" i="1" s="1"/>
  <c r="Q7331" i="1"/>
  <c r="P7331" i="1" s="1"/>
  <c r="Q7332" i="1"/>
  <c r="P7332" i="1" s="1"/>
  <c r="Q7333" i="1"/>
  <c r="P7333" i="1" s="1"/>
  <c r="Q7334" i="1"/>
  <c r="P7334" i="1" s="1"/>
  <c r="Q7335" i="1"/>
  <c r="P7335" i="1" s="1"/>
  <c r="Q7336" i="1"/>
  <c r="P7336" i="1" s="1"/>
  <c r="Q7337" i="1"/>
  <c r="P7337" i="1" s="1"/>
  <c r="Q7338" i="1"/>
  <c r="P7338" i="1" s="1"/>
  <c r="Q7339" i="1"/>
  <c r="P7339" i="1" s="1"/>
  <c r="Q7340" i="1"/>
  <c r="P7340" i="1" s="1"/>
  <c r="Q7341" i="1"/>
  <c r="P7341" i="1" s="1"/>
  <c r="Q7342" i="1"/>
  <c r="P7342" i="1" s="1"/>
  <c r="Q7343" i="1"/>
  <c r="P7343" i="1" s="1"/>
  <c r="Q7344" i="1"/>
  <c r="P7344" i="1" s="1"/>
  <c r="Q7345" i="1"/>
  <c r="P7345" i="1" s="1"/>
  <c r="Q7346" i="1"/>
  <c r="P7346" i="1" s="1"/>
  <c r="Q7347" i="1"/>
  <c r="P7347" i="1" s="1"/>
  <c r="Q7348" i="1"/>
  <c r="P7348" i="1" s="1"/>
  <c r="Q7349" i="1"/>
  <c r="P7349" i="1" s="1"/>
  <c r="Q7350" i="1"/>
  <c r="P7350" i="1" s="1"/>
  <c r="Q7351" i="1"/>
  <c r="P7351" i="1" s="1"/>
  <c r="Q7352" i="1"/>
  <c r="P7352" i="1" s="1"/>
  <c r="Q7353" i="1"/>
  <c r="P7353" i="1" s="1"/>
  <c r="Q7354" i="1"/>
  <c r="P7354" i="1" s="1"/>
  <c r="Q7355" i="1"/>
  <c r="P7355" i="1" s="1"/>
  <c r="Q7356" i="1"/>
  <c r="P7356" i="1" s="1"/>
  <c r="Q7357" i="1"/>
  <c r="P7357" i="1" s="1"/>
  <c r="Q7358" i="1"/>
  <c r="P7358" i="1" s="1"/>
  <c r="Q7359" i="1"/>
  <c r="P7359" i="1" s="1"/>
  <c r="Q7360" i="1"/>
  <c r="P7360" i="1" s="1"/>
  <c r="Q7361" i="1"/>
  <c r="P7361" i="1" s="1"/>
  <c r="Q7362" i="1"/>
  <c r="P7362" i="1" s="1"/>
  <c r="Q7363" i="1"/>
  <c r="P7363" i="1" s="1"/>
  <c r="Q7364" i="1"/>
  <c r="P7364" i="1" s="1"/>
  <c r="Q7365" i="1"/>
  <c r="P7365" i="1" s="1"/>
  <c r="Q7366" i="1"/>
  <c r="P7366" i="1" s="1"/>
  <c r="Q7367" i="1"/>
  <c r="P7367" i="1" s="1"/>
  <c r="Q7368" i="1"/>
  <c r="P7368" i="1" s="1"/>
  <c r="Q7369" i="1"/>
  <c r="P7369" i="1" s="1"/>
  <c r="Q7370" i="1"/>
  <c r="P7370" i="1" s="1"/>
  <c r="Q7371" i="1"/>
  <c r="P7371" i="1" s="1"/>
  <c r="Q7372" i="1"/>
  <c r="P7372" i="1" s="1"/>
  <c r="Q7373" i="1"/>
  <c r="P7373" i="1" s="1"/>
  <c r="Q7374" i="1"/>
  <c r="P7374" i="1" s="1"/>
  <c r="Q7375" i="1"/>
  <c r="P7375" i="1" s="1"/>
  <c r="Q7376" i="1"/>
  <c r="P7376" i="1" s="1"/>
  <c r="Q7377" i="1"/>
  <c r="P7377" i="1" s="1"/>
  <c r="Q7378" i="1"/>
  <c r="P7378" i="1" s="1"/>
  <c r="Q7379" i="1"/>
  <c r="P7379" i="1" s="1"/>
  <c r="Q7380" i="1"/>
  <c r="P7380" i="1" s="1"/>
  <c r="Q7381" i="1"/>
  <c r="P7381" i="1" s="1"/>
  <c r="Q7382" i="1"/>
  <c r="P7382" i="1" s="1"/>
  <c r="Q7383" i="1"/>
  <c r="P7383" i="1" s="1"/>
  <c r="Q7384" i="1"/>
  <c r="P7384" i="1" s="1"/>
  <c r="Q7385" i="1"/>
  <c r="P7385" i="1" s="1"/>
  <c r="Q7386" i="1"/>
  <c r="P7386" i="1" s="1"/>
  <c r="Q7387" i="1"/>
  <c r="P7387" i="1" s="1"/>
  <c r="Q7388" i="1"/>
  <c r="P7388" i="1" s="1"/>
  <c r="Q7389" i="1"/>
  <c r="P7389" i="1" s="1"/>
  <c r="Q7390" i="1"/>
  <c r="P7390" i="1" s="1"/>
  <c r="Q7391" i="1"/>
  <c r="P7391" i="1" s="1"/>
  <c r="Q7392" i="1"/>
  <c r="P7392" i="1" s="1"/>
  <c r="Q7393" i="1"/>
  <c r="P7393" i="1" s="1"/>
  <c r="Q7394" i="1"/>
  <c r="P7394" i="1" s="1"/>
  <c r="Q7395" i="1"/>
  <c r="P7395" i="1" s="1"/>
  <c r="Q7396" i="1"/>
  <c r="P7396" i="1" s="1"/>
  <c r="Q7397" i="1"/>
  <c r="P7397" i="1" s="1"/>
  <c r="Q7398" i="1"/>
  <c r="P7398" i="1" s="1"/>
  <c r="Q7399" i="1"/>
  <c r="P7399" i="1" s="1"/>
  <c r="Q7400" i="1"/>
  <c r="P7400" i="1" s="1"/>
  <c r="Q7401" i="1"/>
  <c r="P7401" i="1" s="1"/>
  <c r="Q7402" i="1"/>
  <c r="P7402" i="1" s="1"/>
  <c r="Q7403" i="1"/>
  <c r="P7403" i="1" s="1"/>
  <c r="Q7404" i="1"/>
  <c r="P7404" i="1" s="1"/>
  <c r="Q7405" i="1"/>
  <c r="P7405" i="1" s="1"/>
  <c r="Q7406" i="1"/>
  <c r="P7406" i="1" s="1"/>
  <c r="Q7407" i="1"/>
  <c r="P7407" i="1" s="1"/>
  <c r="Q7408" i="1"/>
  <c r="P7408" i="1" s="1"/>
  <c r="Q7409" i="1"/>
  <c r="P7409" i="1" s="1"/>
  <c r="Q7410" i="1"/>
  <c r="P7410" i="1" s="1"/>
  <c r="Q7411" i="1"/>
  <c r="P7411" i="1" s="1"/>
  <c r="Q7412" i="1"/>
  <c r="P7412" i="1" s="1"/>
  <c r="Q7413" i="1"/>
  <c r="P7413" i="1" s="1"/>
  <c r="Q7414" i="1"/>
  <c r="P7414" i="1" s="1"/>
  <c r="Q7415" i="1"/>
  <c r="P7415" i="1" s="1"/>
  <c r="Q7416" i="1"/>
  <c r="P7416" i="1" s="1"/>
  <c r="Q7417" i="1"/>
  <c r="P7417" i="1" s="1"/>
  <c r="Q7418" i="1"/>
  <c r="P7418" i="1" s="1"/>
  <c r="Q7419" i="1"/>
  <c r="P7419" i="1" s="1"/>
  <c r="Q7420" i="1"/>
  <c r="P7420" i="1" s="1"/>
  <c r="Q7421" i="1"/>
  <c r="P7421" i="1" s="1"/>
  <c r="Q7422" i="1"/>
  <c r="P7422" i="1" s="1"/>
  <c r="Q7423" i="1"/>
  <c r="P7423" i="1" s="1"/>
  <c r="Q7424" i="1"/>
  <c r="P7424" i="1" s="1"/>
  <c r="Q7425" i="1"/>
  <c r="P7425" i="1" s="1"/>
  <c r="Q7426" i="1"/>
  <c r="P7426" i="1" s="1"/>
  <c r="Q7427" i="1"/>
  <c r="P7427" i="1" s="1"/>
  <c r="Q7428" i="1"/>
  <c r="P7428" i="1" s="1"/>
  <c r="Q7429" i="1"/>
  <c r="P7429" i="1" s="1"/>
  <c r="Q7430" i="1"/>
  <c r="P7430" i="1" s="1"/>
  <c r="Q7431" i="1"/>
  <c r="P7431" i="1" s="1"/>
  <c r="Q7432" i="1"/>
  <c r="P7432" i="1" s="1"/>
  <c r="Q7433" i="1"/>
  <c r="P7433" i="1" s="1"/>
  <c r="Q7434" i="1"/>
  <c r="P7434" i="1" s="1"/>
  <c r="Q7435" i="1"/>
  <c r="P7435" i="1" s="1"/>
  <c r="Q7436" i="1"/>
  <c r="P7436" i="1" s="1"/>
  <c r="Q7437" i="1"/>
  <c r="P7437" i="1" s="1"/>
  <c r="Q7438" i="1"/>
  <c r="P7438" i="1" s="1"/>
  <c r="Q7439" i="1"/>
  <c r="P7439" i="1" s="1"/>
  <c r="Q7440" i="1"/>
  <c r="P7440" i="1" s="1"/>
  <c r="Q7441" i="1"/>
  <c r="P7441" i="1" s="1"/>
  <c r="Q7442" i="1"/>
  <c r="P7442" i="1" s="1"/>
  <c r="Q7443" i="1"/>
  <c r="P7443" i="1" s="1"/>
  <c r="Q7444" i="1"/>
  <c r="P7444" i="1" s="1"/>
  <c r="Q7445" i="1"/>
  <c r="P7445" i="1" s="1"/>
  <c r="Q7446" i="1"/>
  <c r="P7446" i="1" s="1"/>
  <c r="Q7447" i="1"/>
  <c r="P7447" i="1" s="1"/>
  <c r="Q7448" i="1"/>
  <c r="P7448" i="1" s="1"/>
  <c r="Q7449" i="1"/>
  <c r="P7449" i="1" s="1"/>
  <c r="Q7450" i="1"/>
  <c r="P7450" i="1" s="1"/>
  <c r="Q7451" i="1"/>
  <c r="P7451" i="1" s="1"/>
  <c r="Q7452" i="1"/>
  <c r="P7452" i="1" s="1"/>
  <c r="Q7453" i="1"/>
  <c r="P7453" i="1" s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Q6564" i="1"/>
  <c r="P6564" i="1" s="1"/>
  <c r="Q6565" i="1"/>
  <c r="P6565" i="1" s="1"/>
  <c r="Q6566" i="1"/>
  <c r="P6566" i="1" s="1"/>
  <c r="Q6567" i="1"/>
  <c r="P6567" i="1" s="1"/>
  <c r="Q6568" i="1"/>
  <c r="P6568" i="1" s="1"/>
  <c r="Q6569" i="1"/>
  <c r="P6569" i="1" s="1"/>
  <c r="Q6570" i="1"/>
  <c r="P6570" i="1" s="1"/>
  <c r="Q6571" i="1"/>
  <c r="P6571" i="1" s="1"/>
  <c r="Q6572" i="1"/>
  <c r="P6572" i="1" s="1"/>
  <c r="Q6573" i="1"/>
  <c r="P6573" i="1" s="1"/>
  <c r="Q6574" i="1"/>
  <c r="P6574" i="1" s="1"/>
  <c r="Q6575" i="1"/>
  <c r="P6575" i="1" s="1"/>
  <c r="Q6576" i="1"/>
  <c r="P6576" i="1" s="1"/>
  <c r="Q6577" i="1"/>
  <c r="P6577" i="1" s="1"/>
  <c r="Q6578" i="1"/>
  <c r="P6578" i="1" s="1"/>
  <c r="Q6579" i="1"/>
  <c r="P6579" i="1" s="1"/>
  <c r="Q6580" i="1"/>
  <c r="P6580" i="1" s="1"/>
  <c r="Q6581" i="1"/>
  <c r="P6581" i="1" s="1"/>
  <c r="Q6582" i="1"/>
  <c r="P6582" i="1" s="1"/>
  <c r="Q6583" i="1"/>
  <c r="P6583" i="1" s="1"/>
  <c r="Q6584" i="1"/>
  <c r="P6584" i="1" s="1"/>
  <c r="Q6585" i="1"/>
  <c r="P6585" i="1" s="1"/>
  <c r="Q6586" i="1"/>
  <c r="P6586" i="1" s="1"/>
  <c r="Q6587" i="1"/>
  <c r="P6587" i="1" s="1"/>
  <c r="Q6588" i="1"/>
  <c r="P6588" i="1" s="1"/>
  <c r="Q6589" i="1"/>
  <c r="P6589" i="1" s="1"/>
  <c r="Q6590" i="1"/>
  <c r="P6590" i="1" s="1"/>
  <c r="Q6591" i="1"/>
  <c r="P6591" i="1" s="1"/>
  <c r="Q6592" i="1"/>
  <c r="P6592" i="1" s="1"/>
  <c r="Q6593" i="1"/>
  <c r="P6593" i="1" s="1"/>
  <c r="B6563" i="1"/>
  <c r="H6563" i="1"/>
  <c r="J6563" i="1"/>
  <c r="K6563" i="1"/>
  <c r="Q6563" i="1"/>
  <c r="P6563" i="1" s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Q6522" i="1"/>
  <c r="P6522" i="1" s="1"/>
  <c r="Q6523" i="1"/>
  <c r="P6523" i="1" s="1"/>
  <c r="Q6524" i="1"/>
  <c r="P6524" i="1" s="1"/>
  <c r="Q6525" i="1"/>
  <c r="P6525" i="1" s="1"/>
  <c r="Q6526" i="1"/>
  <c r="P6526" i="1" s="1"/>
  <c r="Q6527" i="1"/>
  <c r="P6527" i="1" s="1"/>
  <c r="Q6528" i="1"/>
  <c r="P6528" i="1" s="1"/>
  <c r="Q6529" i="1"/>
  <c r="P6529" i="1" s="1"/>
  <c r="Q6530" i="1"/>
  <c r="P6530" i="1" s="1"/>
  <c r="Q6531" i="1"/>
  <c r="P6531" i="1" s="1"/>
  <c r="Q6532" i="1"/>
  <c r="P6532" i="1" s="1"/>
  <c r="Q6533" i="1"/>
  <c r="P6533" i="1" s="1"/>
  <c r="Q6534" i="1"/>
  <c r="P6534" i="1" s="1"/>
  <c r="Q6535" i="1"/>
  <c r="P6535" i="1" s="1"/>
  <c r="Q6536" i="1"/>
  <c r="P6536" i="1" s="1"/>
  <c r="Q6537" i="1"/>
  <c r="P6537" i="1" s="1"/>
  <c r="Q6538" i="1"/>
  <c r="P6538" i="1" s="1"/>
  <c r="Q6539" i="1"/>
  <c r="P6539" i="1" s="1"/>
  <c r="Q6540" i="1"/>
  <c r="P6540" i="1" s="1"/>
  <c r="Q6541" i="1"/>
  <c r="P6541" i="1" s="1"/>
  <c r="Q6542" i="1"/>
  <c r="P6542" i="1" s="1"/>
  <c r="Q6543" i="1"/>
  <c r="P6543" i="1" s="1"/>
  <c r="Q6544" i="1"/>
  <c r="P6544" i="1" s="1"/>
  <c r="Q6545" i="1"/>
  <c r="P6545" i="1" s="1"/>
  <c r="Q6546" i="1"/>
  <c r="P6546" i="1" s="1"/>
  <c r="Q6547" i="1"/>
  <c r="P6547" i="1" s="1"/>
  <c r="Q6548" i="1"/>
  <c r="P6548" i="1" s="1"/>
  <c r="Q6549" i="1"/>
  <c r="P6549" i="1" s="1"/>
  <c r="Q6550" i="1"/>
  <c r="P6550" i="1" s="1"/>
  <c r="Q6551" i="1"/>
  <c r="P6551" i="1" s="1"/>
  <c r="Q6552" i="1"/>
  <c r="P6552" i="1" s="1"/>
  <c r="Q6553" i="1"/>
  <c r="P6553" i="1" s="1"/>
  <c r="Q6554" i="1"/>
  <c r="P6554" i="1" s="1"/>
  <c r="Q6555" i="1"/>
  <c r="P6555" i="1" s="1"/>
  <c r="Q6556" i="1"/>
  <c r="P6556" i="1" s="1"/>
  <c r="Q6557" i="1"/>
  <c r="P6557" i="1" s="1"/>
  <c r="Q6558" i="1"/>
  <c r="P6558" i="1" s="1"/>
  <c r="Q6559" i="1"/>
  <c r="P6559" i="1" s="1"/>
  <c r="Q6560" i="1"/>
  <c r="P6560" i="1" s="1"/>
  <c r="Q6561" i="1"/>
  <c r="P6561" i="1" s="1"/>
  <c r="Q6562" i="1"/>
  <c r="P6562" i="1" s="1"/>
  <c r="Q6521" i="1"/>
  <c r="P6521" i="1" s="1"/>
  <c r="Q6520" i="1"/>
  <c r="P6520" i="1" s="1"/>
  <c r="Q6519" i="1"/>
  <c r="P6519" i="1" s="1"/>
  <c r="Q6518" i="1"/>
  <c r="P6518" i="1" s="1"/>
  <c r="Q6517" i="1"/>
  <c r="P6517" i="1" s="1"/>
  <c r="Q6516" i="1"/>
  <c r="P6516" i="1" s="1"/>
  <c r="Q6515" i="1"/>
  <c r="P6515" i="1" s="1"/>
  <c r="Q6514" i="1"/>
  <c r="P6514" i="1" s="1"/>
  <c r="Q6513" i="1"/>
  <c r="P6513" i="1" s="1"/>
  <c r="Q6512" i="1"/>
  <c r="P6512" i="1" s="1"/>
  <c r="Q6511" i="1"/>
  <c r="P6511" i="1" s="1"/>
  <c r="Q6510" i="1"/>
  <c r="P6510" i="1" s="1"/>
  <c r="Q6509" i="1"/>
  <c r="P6509" i="1" s="1"/>
  <c r="Q6508" i="1"/>
  <c r="P6508" i="1" s="1"/>
  <c r="Q6507" i="1"/>
  <c r="P6507" i="1" s="1"/>
  <c r="Q6506" i="1"/>
  <c r="P6506" i="1" s="1"/>
  <c r="Q6505" i="1"/>
  <c r="P6505" i="1" s="1"/>
  <c r="Q6504" i="1"/>
  <c r="P6504" i="1" s="1"/>
  <c r="Q6503" i="1"/>
  <c r="P6503" i="1" s="1"/>
  <c r="Q6502" i="1"/>
  <c r="P6502" i="1" s="1"/>
  <c r="Q6501" i="1"/>
  <c r="P6501" i="1" s="1"/>
  <c r="Q6500" i="1"/>
  <c r="P6500" i="1" s="1"/>
  <c r="Q6499" i="1"/>
  <c r="P6499" i="1" s="1"/>
  <c r="Q6498" i="1"/>
  <c r="P6498" i="1" s="1"/>
  <c r="Q6497" i="1"/>
  <c r="P6497" i="1" s="1"/>
  <c r="Q6496" i="1"/>
  <c r="P6496" i="1" s="1"/>
  <c r="Q6495" i="1"/>
  <c r="P6495" i="1" s="1"/>
  <c r="Q6494" i="1"/>
  <c r="P6494" i="1" s="1"/>
  <c r="Q6493" i="1"/>
  <c r="P6493" i="1" s="1"/>
  <c r="Q6492" i="1"/>
  <c r="P6492" i="1" s="1"/>
  <c r="Q6491" i="1"/>
  <c r="P6491" i="1" s="1"/>
  <c r="Q6490" i="1"/>
  <c r="P6490" i="1" s="1"/>
  <c r="Q6489" i="1"/>
  <c r="P6489" i="1" s="1"/>
  <c r="Q6488" i="1"/>
  <c r="P6488" i="1" s="1"/>
  <c r="Q6487" i="1"/>
  <c r="P6487" i="1" s="1"/>
  <c r="Q6486" i="1"/>
  <c r="P6486" i="1" s="1"/>
  <c r="Q6485" i="1"/>
  <c r="P6485" i="1" s="1"/>
  <c r="Q6484" i="1"/>
  <c r="P6484" i="1" s="1"/>
  <c r="Q6483" i="1"/>
  <c r="P6483" i="1" s="1"/>
  <c r="Q6482" i="1"/>
  <c r="P6482" i="1" s="1"/>
  <c r="Q6481" i="1"/>
  <c r="P6481" i="1" s="1"/>
  <c r="Q6480" i="1"/>
  <c r="P6480" i="1" s="1"/>
  <c r="Q6479" i="1"/>
  <c r="P6479" i="1" s="1"/>
  <c r="Q6478" i="1"/>
  <c r="P6478" i="1" s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B6478" i="1"/>
  <c r="H6478" i="1"/>
  <c r="J6478" i="1"/>
  <c r="K6478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Q6366" i="1"/>
  <c r="P6366" i="1" s="1"/>
  <c r="Q6367" i="1"/>
  <c r="P6367" i="1" s="1"/>
  <c r="Q6368" i="1"/>
  <c r="P6368" i="1" s="1"/>
  <c r="Q6369" i="1"/>
  <c r="P6369" i="1" s="1"/>
  <c r="Q6370" i="1"/>
  <c r="P6370" i="1" s="1"/>
  <c r="Q6371" i="1"/>
  <c r="P6371" i="1" s="1"/>
  <c r="Q6372" i="1"/>
  <c r="P6372" i="1" s="1"/>
  <c r="Q6373" i="1"/>
  <c r="P6373" i="1" s="1"/>
  <c r="Q6374" i="1"/>
  <c r="P6374" i="1" s="1"/>
  <c r="Q6375" i="1"/>
  <c r="P6375" i="1" s="1"/>
  <c r="Q6376" i="1"/>
  <c r="P6376" i="1" s="1"/>
  <c r="Q6377" i="1"/>
  <c r="P6377" i="1" s="1"/>
  <c r="Q6378" i="1"/>
  <c r="P6378" i="1" s="1"/>
  <c r="Q6379" i="1"/>
  <c r="P6379" i="1" s="1"/>
  <c r="Q6380" i="1"/>
  <c r="P6380" i="1" s="1"/>
  <c r="Q6381" i="1"/>
  <c r="P6381" i="1" s="1"/>
  <c r="Q6382" i="1"/>
  <c r="P6382" i="1" s="1"/>
  <c r="Q6383" i="1"/>
  <c r="P6383" i="1" s="1"/>
  <c r="Q6384" i="1"/>
  <c r="P6384" i="1" s="1"/>
  <c r="Q6385" i="1"/>
  <c r="P6385" i="1" s="1"/>
  <c r="Q6386" i="1"/>
  <c r="P6386" i="1" s="1"/>
  <c r="Q6387" i="1"/>
  <c r="P6387" i="1" s="1"/>
  <c r="Q6388" i="1"/>
  <c r="P6388" i="1" s="1"/>
  <c r="Q6389" i="1"/>
  <c r="P6389" i="1" s="1"/>
  <c r="Q6390" i="1"/>
  <c r="P6390" i="1" s="1"/>
  <c r="Q6391" i="1"/>
  <c r="P6391" i="1" s="1"/>
  <c r="Q6392" i="1"/>
  <c r="P6392" i="1" s="1"/>
  <c r="Q6393" i="1"/>
  <c r="P6393" i="1" s="1"/>
  <c r="Q6394" i="1"/>
  <c r="P6394" i="1" s="1"/>
  <c r="Q6395" i="1"/>
  <c r="P6395" i="1" s="1"/>
  <c r="Q6396" i="1"/>
  <c r="P6396" i="1" s="1"/>
  <c r="Q6397" i="1"/>
  <c r="P6397" i="1" s="1"/>
  <c r="Q6398" i="1"/>
  <c r="P6398" i="1" s="1"/>
  <c r="Q6399" i="1"/>
  <c r="P6399" i="1" s="1"/>
  <c r="Q6400" i="1"/>
  <c r="P6400" i="1" s="1"/>
  <c r="Q6401" i="1"/>
  <c r="P6401" i="1" s="1"/>
  <c r="Q6402" i="1"/>
  <c r="P6402" i="1" s="1"/>
  <c r="Q6403" i="1"/>
  <c r="P6403" i="1" s="1"/>
  <c r="Q6404" i="1"/>
  <c r="P6404" i="1" s="1"/>
  <c r="Q6405" i="1"/>
  <c r="P6405" i="1" s="1"/>
  <c r="Q6406" i="1"/>
  <c r="P6406" i="1" s="1"/>
  <c r="Q6407" i="1"/>
  <c r="P6407" i="1" s="1"/>
  <c r="Q6408" i="1"/>
  <c r="P6408" i="1" s="1"/>
  <c r="Q6409" i="1"/>
  <c r="P6409" i="1" s="1"/>
  <c r="Q6410" i="1"/>
  <c r="P6410" i="1" s="1"/>
  <c r="Q6411" i="1"/>
  <c r="P6411" i="1" s="1"/>
  <c r="Q6412" i="1"/>
  <c r="P6412" i="1" s="1"/>
  <c r="Q6413" i="1"/>
  <c r="P6413" i="1" s="1"/>
  <c r="Q6414" i="1"/>
  <c r="P6414" i="1" s="1"/>
  <c r="Q6415" i="1"/>
  <c r="P6415" i="1" s="1"/>
  <c r="Q6416" i="1"/>
  <c r="P6416" i="1" s="1"/>
  <c r="Q6417" i="1"/>
  <c r="P6417" i="1" s="1"/>
  <c r="Q6418" i="1"/>
  <c r="P6418" i="1" s="1"/>
  <c r="Q6419" i="1"/>
  <c r="P6419" i="1" s="1"/>
  <c r="Q6420" i="1"/>
  <c r="P6420" i="1" s="1"/>
  <c r="Q6421" i="1"/>
  <c r="P6421" i="1" s="1"/>
  <c r="Q6422" i="1"/>
  <c r="P6422" i="1" s="1"/>
  <c r="Q6423" i="1"/>
  <c r="P6423" i="1" s="1"/>
  <c r="Q6424" i="1"/>
  <c r="P6424" i="1" s="1"/>
  <c r="Q6425" i="1"/>
  <c r="P6425" i="1" s="1"/>
  <c r="Q6426" i="1"/>
  <c r="P6426" i="1" s="1"/>
  <c r="Q6427" i="1"/>
  <c r="P6427" i="1" s="1"/>
  <c r="Q6428" i="1"/>
  <c r="P6428" i="1" s="1"/>
  <c r="Q6429" i="1"/>
  <c r="P6429" i="1" s="1"/>
  <c r="Q6430" i="1"/>
  <c r="P6430" i="1" s="1"/>
  <c r="Q6431" i="1"/>
  <c r="P6431" i="1" s="1"/>
  <c r="Q6432" i="1"/>
  <c r="P6432" i="1" s="1"/>
  <c r="Q6433" i="1"/>
  <c r="P6433" i="1" s="1"/>
  <c r="Q6434" i="1"/>
  <c r="P6434" i="1" s="1"/>
  <c r="Q6435" i="1"/>
  <c r="P6435" i="1" s="1"/>
  <c r="Q6436" i="1"/>
  <c r="P6436" i="1" s="1"/>
  <c r="Q6437" i="1"/>
  <c r="P6437" i="1" s="1"/>
  <c r="Q6438" i="1"/>
  <c r="P6438" i="1" s="1"/>
  <c r="Q6439" i="1"/>
  <c r="P6439" i="1" s="1"/>
  <c r="Q6440" i="1"/>
  <c r="P6440" i="1" s="1"/>
  <c r="Q6441" i="1"/>
  <c r="P6441" i="1" s="1"/>
  <c r="Q6442" i="1"/>
  <c r="P6442" i="1" s="1"/>
  <c r="Q6443" i="1"/>
  <c r="P6443" i="1" s="1"/>
  <c r="Q6444" i="1"/>
  <c r="P6444" i="1" s="1"/>
  <c r="Q6445" i="1"/>
  <c r="P6445" i="1" s="1"/>
  <c r="Q6446" i="1"/>
  <c r="P6446" i="1" s="1"/>
  <c r="Q6447" i="1"/>
  <c r="P6447" i="1" s="1"/>
  <c r="Q6448" i="1"/>
  <c r="P6448" i="1" s="1"/>
  <c r="Q6449" i="1"/>
  <c r="P6449" i="1" s="1"/>
  <c r="Q6450" i="1"/>
  <c r="P6450" i="1" s="1"/>
  <c r="Q6451" i="1"/>
  <c r="P6451" i="1" s="1"/>
  <c r="Q6452" i="1"/>
  <c r="P6452" i="1" s="1"/>
  <c r="Q6453" i="1"/>
  <c r="P6453" i="1" s="1"/>
  <c r="Q6454" i="1"/>
  <c r="P6454" i="1" s="1"/>
  <c r="Q6455" i="1"/>
  <c r="P6455" i="1" s="1"/>
  <c r="Q6456" i="1"/>
  <c r="P6456" i="1" s="1"/>
  <c r="Q6457" i="1"/>
  <c r="P6457" i="1" s="1"/>
  <c r="Q6458" i="1"/>
  <c r="P6458" i="1" s="1"/>
  <c r="Q6459" i="1"/>
  <c r="P6459" i="1" s="1"/>
  <c r="Q6460" i="1"/>
  <c r="P6460" i="1" s="1"/>
  <c r="Q6461" i="1"/>
  <c r="P6461" i="1" s="1"/>
  <c r="Q6462" i="1"/>
  <c r="P6462" i="1" s="1"/>
  <c r="Q6463" i="1"/>
  <c r="P6463" i="1" s="1"/>
  <c r="Q6464" i="1"/>
  <c r="P6464" i="1" s="1"/>
  <c r="Q6465" i="1"/>
  <c r="P6465" i="1" s="1"/>
  <c r="Q6466" i="1"/>
  <c r="P6466" i="1" s="1"/>
  <c r="Q6467" i="1"/>
  <c r="P6467" i="1" s="1"/>
  <c r="Q6468" i="1"/>
  <c r="P6468" i="1" s="1"/>
  <c r="Q6469" i="1"/>
  <c r="P6469" i="1" s="1"/>
  <c r="Q6470" i="1"/>
  <c r="P6470" i="1" s="1"/>
  <c r="Q6471" i="1"/>
  <c r="P6471" i="1" s="1"/>
  <c r="Q6472" i="1"/>
  <c r="P6472" i="1" s="1"/>
  <c r="Q6473" i="1"/>
  <c r="P6473" i="1" s="1"/>
  <c r="Q6474" i="1"/>
  <c r="P6474" i="1" s="1"/>
  <c r="Q6475" i="1"/>
  <c r="P6475" i="1" s="1"/>
  <c r="Q6476" i="1"/>
  <c r="P6476" i="1" s="1"/>
  <c r="Q6477" i="1"/>
  <c r="P6477" i="1" s="1"/>
  <c r="B6365" i="1"/>
  <c r="H6365" i="1"/>
  <c r="J6365" i="1"/>
  <c r="K6365" i="1"/>
  <c r="Q6365" i="1"/>
  <c r="P6365" i="1" s="1"/>
  <c r="B6355" i="1"/>
  <c r="B6356" i="1"/>
  <c r="B6357" i="1"/>
  <c r="B6358" i="1"/>
  <c r="B6359" i="1"/>
  <c r="B6360" i="1"/>
  <c r="B6361" i="1"/>
  <c r="B6362" i="1"/>
  <c r="B6363" i="1"/>
  <c r="B6364" i="1"/>
  <c r="H6355" i="1"/>
  <c r="H6356" i="1"/>
  <c r="H6357" i="1"/>
  <c r="H6358" i="1"/>
  <c r="H6359" i="1"/>
  <c r="H6360" i="1"/>
  <c r="H6361" i="1"/>
  <c r="H6362" i="1"/>
  <c r="H6363" i="1"/>
  <c r="H6364" i="1"/>
  <c r="J6355" i="1"/>
  <c r="J6356" i="1"/>
  <c r="J6357" i="1"/>
  <c r="J6358" i="1"/>
  <c r="J6359" i="1"/>
  <c r="J6360" i="1"/>
  <c r="J6361" i="1"/>
  <c r="J6362" i="1"/>
  <c r="J6363" i="1"/>
  <c r="J6364" i="1"/>
  <c r="K6355" i="1"/>
  <c r="K6356" i="1"/>
  <c r="K6357" i="1"/>
  <c r="K6358" i="1"/>
  <c r="K6359" i="1"/>
  <c r="K6360" i="1"/>
  <c r="K6361" i="1"/>
  <c r="K6362" i="1"/>
  <c r="K6363" i="1"/>
  <c r="K6364" i="1"/>
  <c r="Q6355" i="1"/>
  <c r="P6355" i="1" s="1"/>
  <c r="Q6356" i="1"/>
  <c r="P6356" i="1" s="1"/>
  <c r="Q6357" i="1"/>
  <c r="P6357" i="1" s="1"/>
  <c r="Q6358" i="1"/>
  <c r="P6358" i="1" s="1"/>
  <c r="Q6359" i="1"/>
  <c r="P6359" i="1" s="1"/>
  <c r="Q6360" i="1"/>
  <c r="P6360" i="1" s="1"/>
  <c r="Q6361" i="1"/>
  <c r="P6361" i="1" s="1"/>
  <c r="Q6362" i="1"/>
  <c r="P6362" i="1" s="1"/>
  <c r="Q6363" i="1"/>
  <c r="P6363" i="1" s="1"/>
  <c r="Q6364" i="1"/>
  <c r="P6364" i="1" s="1"/>
  <c r="B6354" i="1"/>
  <c r="H6354" i="1"/>
  <c r="J6354" i="1"/>
  <c r="K6354" i="1"/>
  <c r="Q6354" i="1"/>
  <c r="P6354" i="1" s="1"/>
  <c r="B6353" i="1"/>
  <c r="H6353" i="1"/>
  <c r="J6353" i="1"/>
  <c r="K6353" i="1"/>
  <c r="Q6353" i="1"/>
  <c r="P6353" i="1" s="1"/>
  <c r="B6346" i="1"/>
  <c r="B6347" i="1"/>
  <c r="B6348" i="1"/>
  <c r="B6349" i="1"/>
  <c r="B6350" i="1"/>
  <c r="B6351" i="1"/>
  <c r="B6352" i="1"/>
  <c r="H6346" i="1"/>
  <c r="H6347" i="1"/>
  <c r="H6348" i="1"/>
  <c r="H6349" i="1"/>
  <c r="H6350" i="1"/>
  <c r="H6351" i="1"/>
  <c r="H6352" i="1"/>
  <c r="J6346" i="1"/>
  <c r="J6347" i="1"/>
  <c r="J6348" i="1"/>
  <c r="J6349" i="1"/>
  <c r="J6350" i="1"/>
  <c r="J6351" i="1"/>
  <c r="J6352" i="1"/>
  <c r="K6346" i="1"/>
  <c r="K6347" i="1"/>
  <c r="K6348" i="1"/>
  <c r="K6349" i="1"/>
  <c r="K6350" i="1"/>
  <c r="K6351" i="1"/>
  <c r="K6352" i="1"/>
  <c r="Q6346" i="1"/>
  <c r="P6346" i="1" s="1"/>
  <c r="Q6347" i="1"/>
  <c r="P6347" i="1" s="1"/>
  <c r="Q6348" i="1"/>
  <c r="P6348" i="1" s="1"/>
  <c r="Q6349" i="1"/>
  <c r="P6349" i="1" s="1"/>
  <c r="Q6350" i="1"/>
  <c r="P6350" i="1" s="1"/>
  <c r="Q6351" i="1"/>
  <c r="P6351" i="1" s="1"/>
  <c r="Q6352" i="1"/>
  <c r="P6352" i="1" s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Q6286" i="1"/>
  <c r="P6286" i="1" s="1"/>
  <c r="Q6287" i="1"/>
  <c r="P6287" i="1" s="1"/>
  <c r="Q6288" i="1"/>
  <c r="P6288" i="1" s="1"/>
  <c r="Q6289" i="1"/>
  <c r="P6289" i="1" s="1"/>
  <c r="Q6290" i="1"/>
  <c r="P6290" i="1" s="1"/>
  <c r="Q6291" i="1"/>
  <c r="P6291" i="1" s="1"/>
  <c r="Q6292" i="1"/>
  <c r="P6292" i="1" s="1"/>
  <c r="Q6293" i="1"/>
  <c r="P6293" i="1" s="1"/>
  <c r="Q6294" i="1"/>
  <c r="P6294" i="1" s="1"/>
  <c r="Q6295" i="1"/>
  <c r="P6295" i="1" s="1"/>
  <c r="Q6296" i="1"/>
  <c r="P6296" i="1" s="1"/>
  <c r="Q6297" i="1"/>
  <c r="P6297" i="1" s="1"/>
  <c r="Q6298" i="1"/>
  <c r="P6298" i="1" s="1"/>
  <c r="Q6299" i="1"/>
  <c r="P6299" i="1" s="1"/>
  <c r="Q6300" i="1"/>
  <c r="P6300" i="1" s="1"/>
  <c r="Q6301" i="1"/>
  <c r="P6301" i="1" s="1"/>
  <c r="Q6302" i="1"/>
  <c r="P6302" i="1" s="1"/>
  <c r="Q6303" i="1"/>
  <c r="P6303" i="1" s="1"/>
  <c r="Q6304" i="1"/>
  <c r="P6304" i="1" s="1"/>
  <c r="Q6305" i="1"/>
  <c r="P6305" i="1" s="1"/>
  <c r="Q6306" i="1"/>
  <c r="P6306" i="1" s="1"/>
  <c r="Q6307" i="1"/>
  <c r="P6307" i="1" s="1"/>
  <c r="Q6308" i="1"/>
  <c r="P6308" i="1" s="1"/>
  <c r="Q6309" i="1"/>
  <c r="P6309" i="1" s="1"/>
  <c r="Q6310" i="1"/>
  <c r="P6310" i="1" s="1"/>
  <c r="Q6311" i="1"/>
  <c r="P6311" i="1" s="1"/>
  <c r="Q6312" i="1"/>
  <c r="P6312" i="1" s="1"/>
  <c r="Q6313" i="1"/>
  <c r="P6313" i="1" s="1"/>
  <c r="Q6314" i="1"/>
  <c r="P6314" i="1" s="1"/>
  <c r="Q6315" i="1"/>
  <c r="P6315" i="1" s="1"/>
  <c r="Q6316" i="1"/>
  <c r="P6316" i="1" s="1"/>
  <c r="Q6317" i="1"/>
  <c r="P6317" i="1" s="1"/>
  <c r="Q6318" i="1"/>
  <c r="P6318" i="1" s="1"/>
  <c r="Q6319" i="1"/>
  <c r="P6319" i="1" s="1"/>
  <c r="Q6320" i="1"/>
  <c r="P6320" i="1" s="1"/>
  <c r="Q6321" i="1"/>
  <c r="P6321" i="1" s="1"/>
  <c r="Q6322" i="1"/>
  <c r="P6322" i="1" s="1"/>
  <c r="Q6323" i="1"/>
  <c r="P6323" i="1" s="1"/>
  <c r="Q6324" i="1"/>
  <c r="P6324" i="1" s="1"/>
  <c r="Q6325" i="1"/>
  <c r="P6325" i="1" s="1"/>
  <c r="Q6326" i="1"/>
  <c r="P6326" i="1" s="1"/>
  <c r="Q6327" i="1"/>
  <c r="P6327" i="1" s="1"/>
  <c r="Q6328" i="1"/>
  <c r="P6328" i="1" s="1"/>
  <c r="Q6329" i="1"/>
  <c r="P6329" i="1" s="1"/>
  <c r="Q6330" i="1"/>
  <c r="P6330" i="1" s="1"/>
  <c r="Q6331" i="1"/>
  <c r="P6331" i="1" s="1"/>
  <c r="Q6332" i="1"/>
  <c r="P6332" i="1" s="1"/>
  <c r="Q6333" i="1"/>
  <c r="P6333" i="1" s="1"/>
  <c r="Q6334" i="1"/>
  <c r="P6334" i="1" s="1"/>
  <c r="Q6335" i="1"/>
  <c r="P6335" i="1" s="1"/>
  <c r="Q6336" i="1"/>
  <c r="P6336" i="1" s="1"/>
  <c r="Q6337" i="1"/>
  <c r="P6337" i="1" s="1"/>
  <c r="Q6338" i="1"/>
  <c r="P6338" i="1" s="1"/>
  <c r="Q6339" i="1"/>
  <c r="P6339" i="1" s="1"/>
  <c r="Q6340" i="1"/>
  <c r="P6340" i="1" s="1"/>
  <c r="Q6341" i="1"/>
  <c r="P6341" i="1" s="1"/>
  <c r="Q6342" i="1"/>
  <c r="P6342" i="1" s="1"/>
  <c r="Q6343" i="1"/>
  <c r="P6343" i="1" s="1"/>
  <c r="Q6344" i="1"/>
  <c r="P6344" i="1" s="1"/>
  <c r="Q6345" i="1"/>
  <c r="P6345" i="1" s="1"/>
  <c r="B6285" i="1"/>
  <c r="H6285" i="1"/>
  <c r="J6285" i="1"/>
  <c r="K6285" i="1"/>
  <c r="Q6285" i="1"/>
  <c r="P6285" i="1" s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Q6253" i="1"/>
  <c r="P6253" i="1" s="1"/>
  <c r="Q6254" i="1"/>
  <c r="P6254" i="1" s="1"/>
  <c r="Q6255" i="1"/>
  <c r="P6255" i="1" s="1"/>
  <c r="Q6256" i="1"/>
  <c r="P6256" i="1" s="1"/>
  <c r="Q6257" i="1"/>
  <c r="P6257" i="1" s="1"/>
  <c r="Q6258" i="1"/>
  <c r="P6258" i="1" s="1"/>
  <c r="Q6259" i="1"/>
  <c r="P6259" i="1" s="1"/>
  <c r="Q6260" i="1"/>
  <c r="P6260" i="1" s="1"/>
  <c r="Q6261" i="1"/>
  <c r="P6261" i="1" s="1"/>
  <c r="Q6262" i="1"/>
  <c r="P6262" i="1" s="1"/>
  <c r="Q6263" i="1"/>
  <c r="P6263" i="1" s="1"/>
  <c r="Q6264" i="1"/>
  <c r="P6264" i="1" s="1"/>
  <c r="Q6265" i="1"/>
  <c r="P6265" i="1" s="1"/>
  <c r="Q6266" i="1"/>
  <c r="P6266" i="1" s="1"/>
  <c r="Q6267" i="1"/>
  <c r="P6267" i="1" s="1"/>
  <c r="Q6268" i="1"/>
  <c r="P6268" i="1" s="1"/>
  <c r="Q6269" i="1"/>
  <c r="P6269" i="1" s="1"/>
  <c r="Q6270" i="1"/>
  <c r="P6270" i="1" s="1"/>
  <c r="Q6271" i="1"/>
  <c r="P6271" i="1" s="1"/>
  <c r="Q6272" i="1"/>
  <c r="P6272" i="1" s="1"/>
  <c r="Q6273" i="1"/>
  <c r="P6273" i="1" s="1"/>
  <c r="Q6274" i="1"/>
  <c r="P6274" i="1" s="1"/>
  <c r="Q6275" i="1"/>
  <c r="P6275" i="1" s="1"/>
  <c r="Q6276" i="1"/>
  <c r="P6276" i="1" s="1"/>
  <c r="Q6277" i="1"/>
  <c r="P6277" i="1" s="1"/>
  <c r="Q6278" i="1"/>
  <c r="P6278" i="1" s="1"/>
  <c r="Q6279" i="1"/>
  <c r="P6279" i="1" s="1"/>
  <c r="Q6280" i="1"/>
  <c r="P6280" i="1" s="1"/>
  <c r="Q6281" i="1"/>
  <c r="P6281" i="1" s="1"/>
  <c r="Q6282" i="1"/>
  <c r="P6282" i="1" s="1"/>
  <c r="Q6283" i="1"/>
  <c r="P6283" i="1" s="1"/>
  <c r="Q6284" i="1"/>
  <c r="P6284" i="1" s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Q6240" i="1"/>
  <c r="P6240" i="1" s="1"/>
  <c r="Q6241" i="1"/>
  <c r="P6241" i="1" s="1"/>
  <c r="Q6242" i="1"/>
  <c r="P6242" i="1" s="1"/>
  <c r="Q6243" i="1"/>
  <c r="P6243" i="1" s="1"/>
  <c r="Q6244" i="1"/>
  <c r="P6244" i="1" s="1"/>
  <c r="Q6245" i="1"/>
  <c r="P6245" i="1" s="1"/>
  <c r="Q6246" i="1"/>
  <c r="P6246" i="1" s="1"/>
  <c r="Q6247" i="1"/>
  <c r="P6247" i="1" s="1"/>
  <c r="Q6248" i="1"/>
  <c r="P6248" i="1" s="1"/>
  <c r="Q6249" i="1"/>
  <c r="P6249" i="1" s="1"/>
  <c r="Q6250" i="1"/>
  <c r="P6250" i="1" s="1"/>
  <c r="Q6251" i="1"/>
  <c r="P6251" i="1" s="1"/>
  <c r="Q6252" i="1"/>
  <c r="P6252" i="1" s="1"/>
  <c r="B6239" i="1"/>
  <c r="H6239" i="1"/>
  <c r="J6239" i="1"/>
  <c r="K6239" i="1"/>
  <c r="Q6239" i="1"/>
  <c r="P6239" i="1" s="1"/>
  <c r="J6235" i="1"/>
  <c r="J6234" i="1"/>
  <c r="J6156" i="1"/>
  <c r="J5977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J6225" i="1"/>
  <c r="J6226" i="1"/>
  <c r="J6227" i="1"/>
  <c r="J6228" i="1"/>
  <c r="J6229" i="1"/>
  <c r="J6230" i="1"/>
  <c r="J6231" i="1"/>
  <c r="J6232" i="1"/>
  <c r="J6233" i="1"/>
  <c r="J6236" i="1"/>
  <c r="J6237" i="1"/>
  <c r="J6238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Q6225" i="1"/>
  <c r="P6225" i="1" s="1"/>
  <c r="Q6226" i="1"/>
  <c r="P6226" i="1" s="1"/>
  <c r="Q6227" i="1"/>
  <c r="P6227" i="1" s="1"/>
  <c r="Q6228" i="1"/>
  <c r="P6228" i="1" s="1"/>
  <c r="Q6229" i="1"/>
  <c r="P6229" i="1" s="1"/>
  <c r="Q6230" i="1"/>
  <c r="P6230" i="1" s="1"/>
  <c r="Q6231" i="1"/>
  <c r="P6231" i="1" s="1"/>
  <c r="Q6232" i="1"/>
  <c r="P6232" i="1" s="1"/>
  <c r="Q6233" i="1"/>
  <c r="P6233" i="1" s="1"/>
  <c r="Q6234" i="1"/>
  <c r="P6234" i="1" s="1"/>
  <c r="Q6235" i="1"/>
  <c r="P6235" i="1" s="1"/>
  <c r="Q6236" i="1"/>
  <c r="P6236" i="1" s="1"/>
  <c r="Q6237" i="1"/>
  <c r="P6237" i="1" s="1"/>
  <c r="Q6238" i="1"/>
  <c r="P6238" i="1" s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Q6194" i="1"/>
  <c r="P6194" i="1" s="1"/>
  <c r="Q6195" i="1"/>
  <c r="P6195" i="1" s="1"/>
  <c r="Q6196" i="1"/>
  <c r="P6196" i="1" s="1"/>
  <c r="Q6197" i="1"/>
  <c r="P6197" i="1" s="1"/>
  <c r="Q6198" i="1"/>
  <c r="P6198" i="1" s="1"/>
  <c r="Q6199" i="1"/>
  <c r="P6199" i="1" s="1"/>
  <c r="Q6200" i="1"/>
  <c r="P6200" i="1" s="1"/>
  <c r="Q6201" i="1"/>
  <c r="P6201" i="1" s="1"/>
  <c r="Q6202" i="1"/>
  <c r="P6202" i="1" s="1"/>
  <c r="Q6203" i="1"/>
  <c r="P6203" i="1" s="1"/>
  <c r="Q6204" i="1"/>
  <c r="P6204" i="1" s="1"/>
  <c r="Q6205" i="1"/>
  <c r="P6205" i="1" s="1"/>
  <c r="Q6206" i="1"/>
  <c r="P6206" i="1" s="1"/>
  <c r="Q6207" i="1"/>
  <c r="P6207" i="1" s="1"/>
  <c r="Q6208" i="1"/>
  <c r="P6208" i="1" s="1"/>
  <c r="Q6209" i="1"/>
  <c r="P6209" i="1" s="1"/>
  <c r="Q6210" i="1"/>
  <c r="P6210" i="1" s="1"/>
  <c r="Q6211" i="1"/>
  <c r="P6211" i="1" s="1"/>
  <c r="Q6212" i="1"/>
  <c r="P6212" i="1" s="1"/>
  <c r="Q6213" i="1"/>
  <c r="P6213" i="1" s="1"/>
  <c r="Q6214" i="1"/>
  <c r="P6214" i="1" s="1"/>
  <c r="Q6215" i="1"/>
  <c r="P6215" i="1" s="1"/>
  <c r="Q6216" i="1"/>
  <c r="P6216" i="1" s="1"/>
  <c r="Q6217" i="1"/>
  <c r="P6217" i="1" s="1"/>
  <c r="Q6218" i="1"/>
  <c r="P6218" i="1" s="1"/>
  <c r="Q6219" i="1"/>
  <c r="P6219" i="1" s="1"/>
  <c r="Q6220" i="1"/>
  <c r="P6220" i="1" s="1"/>
  <c r="Q6221" i="1"/>
  <c r="P6221" i="1" s="1"/>
  <c r="Q6222" i="1"/>
  <c r="P6222" i="1" s="1"/>
  <c r="Q6223" i="1"/>
  <c r="P6223" i="1" s="1"/>
  <c r="Q6224" i="1"/>
  <c r="P6224" i="1" s="1"/>
  <c r="B6193" i="1"/>
  <c r="H6193" i="1"/>
  <c r="J6193" i="1"/>
  <c r="Q6193" i="1"/>
  <c r="P6193" i="1" s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Q6179" i="1"/>
  <c r="P6179" i="1" s="1"/>
  <c r="Q6180" i="1"/>
  <c r="P6180" i="1" s="1"/>
  <c r="Q6181" i="1"/>
  <c r="P6181" i="1" s="1"/>
  <c r="Q6182" i="1"/>
  <c r="P6182" i="1" s="1"/>
  <c r="Q6183" i="1"/>
  <c r="P6183" i="1" s="1"/>
  <c r="Q6184" i="1"/>
  <c r="P6184" i="1" s="1"/>
  <c r="Q6185" i="1"/>
  <c r="P6185" i="1" s="1"/>
  <c r="Q6186" i="1"/>
  <c r="P6186" i="1" s="1"/>
  <c r="Q6187" i="1"/>
  <c r="P6187" i="1" s="1"/>
  <c r="Q6188" i="1"/>
  <c r="P6188" i="1" s="1"/>
  <c r="Q6189" i="1"/>
  <c r="P6189" i="1" s="1"/>
  <c r="Q6190" i="1"/>
  <c r="P6190" i="1" s="1"/>
  <c r="Q6191" i="1"/>
  <c r="P6191" i="1" s="1"/>
  <c r="Q6192" i="1"/>
  <c r="P6192" i="1" s="1"/>
  <c r="B6178" i="1"/>
  <c r="H6178" i="1"/>
  <c r="J6178" i="1"/>
  <c r="K6178" i="1"/>
  <c r="Q6178" i="1"/>
  <c r="P6178" i="1" s="1"/>
  <c r="J6168" i="1"/>
  <c r="J6166" i="1"/>
  <c r="J6165" i="1"/>
  <c r="J6164" i="1"/>
  <c r="J6163" i="1"/>
  <c r="J6162" i="1"/>
  <c r="J6146" i="1"/>
  <c r="J6145" i="1"/>
  <c r="J6144" i="1"/>
  <c r="J6143" i="1"/>
  <c r="J6142" i="1"/>
  <c r="J6141" i="1"/>
  <c r="J6133" i="1"/>
  <c r="J6132" i="1"/>
  <c r="J6111" i="1"/>
  <c r="J6020" i="1"/>
  <c r="J5751" i="1"/>
  <c r="J5662" i="1"/>
  <c r="J6157" i="1"/>
  <c r="J6148" i="1"/>
  <c r="J6147" i="1"/>
  <c r="J6129" i="1"/>
  <c r="J6128" i="1"/>
  <c r="J6127" i="1"/>
  <c r="J6122" i="1"/>
  <c r="J6121" i="1"/>
  <c r="J6120" i="1"/>
  <c r="J6119" i="1"/>
  <c r="J6118" i="1"/>
  <c r="J6113" i="1"/>
  <c r="J6112" i="1"/>
  <c r="J6010" i="1"/>
  <c r="J6009" i="1"/>
  <c r="J6008" i="1"/>
  <c r="J5994" i="1"/>
  <c r="J5993" i="1"/>
  <c r="J5992" i="1"/>
  <c r="J5991" i="1"/>
  <c r="J5990" i="1"/>
  <c r="J5978" i="1"/>
  <c r="J5976" i="1"/>
  <c r="J5975" i="1"/>
  <c r="J5961" i="1"/>
  <c r="J5960" i="1"/>
  <c r="J5959" i="1"/>
  <c r="J5945" i="1"/>
  <c r="J5944" i="1"/>
  <c r="J5943" i="1"/>
  <c r="J5929" i="1"/>
  <c r="J5928" i="1"/>
  <c r="J5927" i="1"/>
  <c r="J5913" i="1"/>
  <c r="J5912" i="1"/>
  <c r="J5911" i="1"/>
  <c r="J5899" i="1"/>
  <c r="J5897" i="1"/>
  <c r="J5896" i="1"/>
  <c r="J5895" i="1"/>
  <c r="J5881" i="1"/>
  <c r="J5880" i="1"/>
  <c r="J5879" i="1"/>
  <c r="J5868" i="1"/>
  <c r="J5865" i="1"/>
  <c r="J5864" i="1"/>
  <c r="J5863" i="1"/>
  <c r="J5858" i="1"/>
  <c r="J5852" i="1"/>
  <c r="J5849" i="1"/>
  <c r="J5848" i="1"/>
  <c r="J5809" i="1"/>
  <c r="J5806" i="1"/>
  <c r="J5794" i="1"/>
  <c r="J5793" i="1"/>
  <c r="J5792" i="1"/>
  <c r="J5789" i="1"/>
  <c r="J5778" i="1"/>
  <c r="J5777" i="1"/>
  <c r="J5776" i="1"/>
  <c r="J5773" i="1"/>
  <c r="J5772" i="1"/>
  <c r="J5746" i="1"/>
  <c r="J5705" i="1"/>
  <c r="J5704" i="1"/>
  <c r="J5694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8" i="1"/>
  <c r="J6159" i="1"/>
  <c r="J6160" i="1"/>
  <c r="J6161" i="1"/>
  <c r="J6167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K6129" i="1"/>
  <c r="Q6129" i="1"/>
  <c r="P6129" i="1" s="1"/>
  <c r="B6128" i="1"/>
  <c r="H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23" i="1"/>
  <c r="J6124" i="1"/>
  <c r="J6125" i="1"/>
  <c r="J6126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K6112" i="1"/>
  <c r="K6113" i="1"/>
  <c r="Q6112" i="1"/>
  <c r="P6112" i="1" s="1"/>
  <c r="Q6113" i="1"/>
  <c r="P6113" i="1" s="1"/>
  <c r="B6111" i="1"/>
  <c r="H6111" i="1"/>
  <c r="K6111" i="1"/>
  <c r="Q6111" i="1"/>
  <c r="P6111" i="1" s="1"/>
  <c r="J6110" i="1"/>
  <c r="J6109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8" i="1"/>
  <c r="J6057" i="1"/>
  <c r="J6056" i="1"/>
  <c r="J6055" i="1"/>
  <c r="J6054" i="1"/>
  <c r="J6053" i="1"/>
  <c r="J6052" i="1"/>
  <c r="J6051" i="1"/>
  <c r="J6049" i="1"/>
  <c r="J6048" i="1"/>
  <c r="J6047" i="1"/>
  <c r="J6046" i="1"/>
  <c r="J6045" i="1"/>
  <c r="J6044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4" i="1"/>
  <c r="J6023" i="1"/>
  <c r="J6022" i="1"/>
  <c r="J6021" i="1"/>
  <c r="J6018" i="1"/>
  <c r="J6017" i="1"/>
  <c r="J6016" i="1"/>
  <c r="J6015" i="1"/>
  <c r="J6014" i="1"/>
  <c r="J6013" i="1"/>
  <c r="J6011" i="1"/>
  <c r="J6007" i="1"/>
  <c r="J6006" i="1"/>
  <c r="J6005" i="1"/>
  <c r="J6004" i="1"/>
  <c r="J6002" i="1"/>
  <c r="J6001" i="1"/>
  <c r="J6000" i="1"/>
  <c r="J5999" i="1"/>
  <c r="J5998" i="1"/>
  <c r="J5997" i="1"/>
  <c r="J5995" i="1"/>
  <c r="J5989" i="1"/>
  <c r="J5988" i="1"/>
  <c r="J5986" i="1"/>
  <c r="J5985" i="1"/>
  <c r="J5984" i="1"/>
  <c r="J5983" i="1"/>
  <c r="J5982" i="1"/>
  <c r="J5981" i="1"/>
  <c r="J5979" i="1"/>
  <c r="J5974" i="1"/>
  <c r="J5973" i="1"/>
  <c r="J5972" i="1"/>
  <c r="J5970" i="1"/>
  <c r="J5969" i="1"/>
  <c r="J5968" i="1"/>
  <c r="J5967" i="1"/>
  <c r="J5966" i="1"/>
  <c r="J5965" i="1"/>
  <c r="J5963" i="1"/>
  <c r="J5962" i="1"/>
  <c r="J5958" i="1"/>
  <c r="J5957" i="1"/>
  <c r="J5956" i="1"/>
  <c r="J5954" i="1"/>
  <c r="J5953" i="1"/>
  <c r="J5952" i="1"/>
  <c r="J5951" i="1"/>
  <c r="J5950" i="1"/>
  <c r="J5949" i="1"/>
  <c r="J5947" i="1"/>
  <c r="J5946" i="1"/>
  <c r="J5942" i="1"/>
  <c r="J5941" i="1"/>
  <c r="J5940" i="1"/>
  <c r="J5938" i="1"/>
  <c r="J5937" i="1"/>
  <c r="J5936" i="1"/>
  <c r="J5935" i="1"/>
  <c r="J5934" i="1"/>
  <c r="J5933" i="1"/>
  <c r="J5930" i="1"/>
  <c r="J5926" i="1"/>
  <c r="J5924" i="1"/>
  <c r="J5922" i="1"/>
  <c r="J5921" i="1"/>
  <c r="J5920" i="1"/>
  <c r="J5919" i="1"/>
  <c r="J5918" i="1"/>
  <c r="J5917" i="1"/>
  <c r="J5915" i="1"/>
  <c r="J5914" i="1"/>
  <c r="J5910" i="1"/>
  <c r="J5909" i="1"/>
  <c r="J5908" i="1"/>
  <c r="J5906" i="1"/>
  <c r="J5905" i="1"/>
  <c r="J5904" i="1"/>
  <c r="J5903" i="1"/>
  <c r="J5902" i="1"/>
  <c r="J5901" i="1"/>
  <c r="J5898" i="1"/>
  <c r="J5894" i="1"/>
  <c r="J5893" i="1"/>
  <c r="J5892" i="1"/>
  <c r="J5890" i="1"/>
  <c r="J5889" i="1"/>
  <c r="J5888" i="1"/>
  <c r="J5887" i="1"/>
  <c r="J5886" i="1"/>
  <c r="J5885" i="1"/>
  <c r="J5882" i="1"/>
  <c r="J5878" i="1"/>
  <c r="J5877" i="1"/>
  <c r="J5874" i="1"/>
  <c r="J5873" i="1"/>
  <c r="J5872" i="1"/>
  <c r="J5871" i="1"/>
  <c r="J5870" i="1"/>
  <c r="J5869" i="1"/>
  <c r="J5867" i="1"/>
  <c r="J5866" i="1"/>
  <c r="J5862" i="1"/>
  <c r="J5860" i="1"/>
  <c r="J5857" i="1"/>
  <c r="J5856" i="1"/>
  <c r="J5855" i="1"/>
  <c r="J5854" i="1"/>
  <c r="J5853" i="1"/>
  <c r="J5851" i="1"/>
  <c r="J5850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8" i="1"/>
  <c r="J5807" i="1"/>
  <c r="J5805" i="1"/>
  <c r="J5803" i="1"/>
  <c r="J5802" i="1"/>
  <c r="J5801" i="1"/>
  <c r="J5800" i="1"/>
  <c r="J5799" i="1"/>
  <c r="J5798" i="1"/>
  <c r="J5797" i="1"/>
  <c r="J5796" i="1"/>
  <c r="J5795" i="1"/>
  <c r="J5791" i="1"/>
  <c r="J5790" i="1"/>
  <c r="J5787" i="1"/>
  <c r="J5786" i="1"/>
  <c r="J5785" i="1"/>
  <c r="J5784" i="1"/>
  <c r="J5783" i="1"/>
  <c r="J5782" i="1"/>
  <c r="J5781" i="1"/>
  <c r="J5780" i="1"/>
  <c r="J5779" i="1"/>
  <c r="J5775" i="1"/>
  <c r="J5774" i="1"/>
  <c r="J5771" i="1"/>
  <c r="J5770" i="1"/>
  <c r="J5769" i="1"/>
  <c r="J5768" i="1"/>
  <c r="J5767" i="1"/>
  <c r="J5766" i="1"/>
  <c r="J5765" i="1"/>
  <c r="J5764" i="1"/>
  <c r="J5696" i="1"/>
  <c r="J5695" i="1"/>
  <c r="J5680" i="1"/>
  <c r="J5679" i="1"/>
  <c r="J5673" i="1"/>
  <c r="J5661" i="1"/>
  <c r="J5659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88" i="1"/>
  <c r="J5804" i="1"/>
  <c r="J5831" i="1"/>
  <c r="J5859" i="1"/>
  <c r="J5861" i="1"/>
  <c r="J5875" i="1"/>
  <c r="J5876" i="1"/>
  <c r="J5883" i="1"/>
  <c r="J5884" i="1"/>
  <c r="J5891" i="1"/>
  <c r="J5900" i="1"/>
  <c r="J5907" i="1"/>
  <c r="J5916" i="1"/>
  <c r="J5923" i="1"/>
  <c r="J5925" i="1"/>
  <c r="J5931" i="1"/>
  <c r="J5932" i="1"/>
  <c r="J5939" i="1"/>
  <c r="J5948" i="1"/>
  <c r="J5955" i="1"/>
  <c r="J5964" i="1"/>
  <c r="J5971" i="1"/>
  <c r="J5980" i="1"/>
  <c r="J5987" i="1"/>
  <c r="J5996" i="1"/>
  <c r="J6003" i="1"/>
  <c r="J6012" i="1"/>
  <c r="J6019" i="1"/>
  <c r="J6025" i="1"/>
  <c r="J6043" i="1"/>
  <c r="J6050" i="1"/>
  <c r="J6059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<sst xmlns="http://schemas.openxmlformats.org/spreadsheetml/2006/main" count="64389" uniqueCount="9974">
  <si>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</si>
  <si>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</si>
  <si>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</si>
  <si>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</si>
  <si>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</si>
  <si>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</si>
  <si>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</si>
  <si>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</si>
  <si>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</si>
  <si>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</si>
  <si>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</si>
  <si>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</si>
  <si>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</si>
  <si>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</si>
  <si>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</si>
  <si>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</si>
  <si>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</si>
  <si>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</si>
  <si>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</si>
  <si>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</si>
  <si>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</si>
  <si>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</si>
  <si>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</si>
  <si>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</si>
  <si>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</si>
  <si>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</si>
  <si>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</si>
  <si>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</si>
  <si>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</si>
  <si>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</si>
  <si>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</si>
  <si>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</si>
  <si>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</si>
  <si>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</si>
  <si>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</si>
  <si>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</si>
  <si>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</si>
  <si>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</si>
  <si>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</si>
  <si>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</si>
  <si>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</si>
  <si>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</si>
  <si>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</si>
  <si>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</si>
  <si>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</si>
  <si>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</si>
  <si>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</si>
  <si>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</si>
  <si>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</si>
  <si>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</si>
  <si>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</si>
  <si>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</si>
  <si>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</si>
  <si>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</si>
  <si>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</si>
  <si>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</si>
  <si>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</si>
  <si>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</si>
  <si>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</si>
  <si>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</si>
  <si>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</si>
  <si>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</si>
  <si>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</si>
  <si>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</si>
  <si>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</si>
  <si>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</si>
  <si>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</si>
  <si>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</si>
  <si>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</si>
  <si>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</si>
  <si>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</si>
  <si>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</si>
  <si>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</si>
  <si>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</si>
  <si>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</si>
  <si>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</si>
  <si>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</si>
  <si>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</si>
  <si>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</si>
  <si>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</si>
  <si>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</si>
  <si>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</si>
  <si>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</si>
  <si>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</si>
  <si>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</si>
  <si>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</si>
  <si>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</si>
  <si>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</si>
  <si>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</si>
  <si>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</si>
  <si>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</si>
  <si>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</si>
  <si>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</si>
  <si>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</si>
  <si>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</si>
  <si>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</si>
  <si>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</si>
  <si>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</si>
  <si>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</si>
  <si>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</si>
  <si>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</si>
  <si>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</si>
  <si>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</si>
  <si>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</si>
  <si>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</si>
  <si>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</si>
  <si>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</si>
  <si>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</si>
  <si>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</si>
  <si>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</si>
  <si>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</si>
  <si>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</si>
  <si>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</si>
  <si>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</si>
  <si>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</si>
  <si>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</si>
  <si>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</si>
  <si>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</si>
  <si>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</si>
  <si>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</si>
  <si>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</si>
  <si>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</si>
  <si>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</si>
  <si>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</si>
  <si>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</si>
  <si>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</si>
  <si>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</si>
  <si>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</si>
  <si>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</si>
  <si>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</si>
  <si>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</si>
  <si>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</si>
  <si>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</si>
  <si>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</si>
  <si>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</si>
  <si>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</si>
  <si>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</si>
  <si>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</si>
  <si>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</si>
  <si>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</si>
  <si>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</si>
  <si>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</si>
  <si>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</si>
  <si>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</si>
  <si>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</si>
  <si>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</si>
  <si>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</si>
  <si>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</si>
  <si>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</si>
  <si>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</si>
  <si>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</si>
  <si>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</si>
  <si>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</si>
  <si>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</si>
  <si>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</si>
  <si>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</si>
  <si>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</si>
  <si>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</si>
  <si>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</si>
  <si>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</si>
  <si>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</si>
  <si>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</si>
  <si>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</si>
  <si>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</si>
  <si>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</si>
  <si>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</si>
  <si>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</si>
  <si>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</si>
  <si>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</si>
  <si>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</si>
  <si>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</si>
  <si>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</si>
  <si>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</si>
  <si>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</si>
  <si>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</si>
  <si>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</si>
  <si>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</si>
  <si>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</si>
  <si>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</si>
  <si>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</si>
  <si>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</si>
  <si>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</si>
  <si>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</si>
  <si>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</si>
  <si>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</si>
  <si>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</si>
  <si>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</si>
  <si>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</si>
  <si>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</si>
  <si>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</si>
  <si>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</si>
  <si>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</si>
  <si>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</si>
  <si>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</si>
  <si>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</si>
  <si>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</si>
  <si>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</si>
  <si>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</si>
  <si>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</si>
  <si>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</si>
  <si>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</si>
  <si>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</si>
  <si>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</si>
  <si>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</si>
  <si>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</si>
  <si>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</si>
  <si>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</si>
  <si>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</si>
  <si>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</si>
  <si>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</si>
  <si>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</si>
  <si>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</si>
  <si>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</si>
  <si>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</si>
  <si>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</si>
  <si>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</si>
  <si>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</si>
  <si>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</si>
  <si>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</si>
  <si>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</si>
  <si>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</si>
  <si>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</si>
  <si>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</si>
  <si>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</si>
  <si>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</si>
  <si>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</si>
  <si>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</si>
  <si>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</si>
  <si>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</si>
  <si>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</si>
  <si>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</si>
  <si>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</si>
  <si>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</si>
  <si>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</si>
  <si>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</si>
  <si>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</si>
  <si>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</si>
  <si>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</si>
  <si>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</si>
  <si>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</si>
  <si>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</si>
  <si>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</si>
  <si>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</si>
  <si>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</si>
  <si>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</si>
  <si>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</si>
  <si>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</si>
  <si>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</si>
  <si>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</si>
  <si>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</si>
  <si>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</si>
  <si>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</si>
  <si>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</si>
  <si>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</si>
  <si>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</si>
  <si>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</si>
  <si>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</si>
  <si>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</si>
  <si>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</si>
  <si>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</si>
  <si>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</si>
  <si>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</si>
  <si>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</si>
  <si>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</si>
  <si>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</si>
  <si>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</si>
  <si>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</si>
  <si>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</si>
  <si>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</si>
  <si>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</si>
  <si>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</si>
  <si>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</si>
  <si>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</si>
  <si>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</si>
  <si>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</si>
  <si>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</si>
  <si>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</si>
  <si>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</si>
  <si>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</si>
  <si>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</si>
  <si>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</si>
  <si>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</si>
  <si>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</si>
  <si>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</si>
  <si>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</si>
  <si>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</si>
  <si>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</si>
  <si>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</si>
  <si>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</si>
  <si>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</si>
  <si>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</si>
  <si>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</si>
  <si>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</si>
  <si>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</si>
  <si>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</si>
  <si>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</si>
  <si>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</si>
  <si>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</si>
  <si>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</si>
  <si>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</si>
  <si>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</si>
  <si>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</si>
  <si>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</si>
  <si>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</si>
  <si>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</si>
  <si>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</si>
  <si>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</si>
  <si>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</si>
  <si>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</si>
  <si>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</si>
  <si>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</si>
  <si>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</si>
  <si>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</si>
  <si>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</si>
  <si>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</si>
  <si>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</si>
  <si>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</si>
  <si>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</si>
  <si>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</si>
  <si>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</si>
  <si>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</si>
  <si>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</si>
  <si>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</si>
  <si>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</si>
  <si>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</si>
  <si>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</si>
  <si>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</si>
  <si>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</si>
  <si>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</si>
  <si>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</si>
  <si>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</si>
  <si>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</si>
  <si>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</si>
  <si>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</si>
  <si>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</si>
  <si>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</si>
  <si>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</si>
  <si>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</si>
  <si>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</si>
  <si>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</si>
  <si>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</si>
  <si>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</si>
  <si>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</si>
  <si>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</si>
  <si>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</si>
  <si>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</si>
  <si>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</si>
  <si>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</si>
  <si>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</si>
  <si>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</si>
  <si>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</si>
  <si>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</si>
  <si>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</si>
  <si>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</si>
  <si>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</si>
  <si>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</si>
  <si>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</si>
  <si>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</si>
  <si>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</si>
  <si>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</si>
  <si>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</si>
  <si>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</si>
  <si>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</si>
  <si>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</si>
  <si>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</si>
  <si>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</si>
  <si>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</si>
  <si>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</si>
  <si>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</si>
  <si>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</si>
  <si>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</si>
  <si>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</si>
  <si>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</si>
  <si>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</si>
  <si>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</si>
  <si>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</si>
  <si>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</si>
  <si>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</si>
  <si>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</si>
  <si>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</si>
  <si>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</si>
  <si>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</si>
  <si>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</si>
  <si>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</si>
  <si>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</si>
  <si>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</si>
  <si>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</si>
  <si>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</si>
  <si>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</si>
  <si>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</si>
  <si>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</si>
  <si>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</si>
  <si>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</si>
  <si>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</si>
  <si>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</si>
  <si>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</si>
  <si>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</si>
  <si>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</si>
  <si>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</si>
  <si>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</si>
  <si>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</si>
  <si>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</si>
  <si>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</si>
  <si>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</si>
  <si>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</si>
  <si>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</si>
  <si>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</si>
  <si>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</si>
  <si>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</si>
  <si>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</si>
  <si>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</si>
  <si>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</si>
  <si>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</si>
  <si>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</si>
  <si>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</si>
  <si>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</si>
  <si>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</si>
  <si>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</si>
  <si>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</si>
  <si>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</si>
  <si>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</si>
  <si>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</si>
  <si>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</si>
  <si>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</si>
  <si>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</si>
  <si>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</si>
  <si>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</si>
  <si>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</si>
  <si>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</si>
  <si>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</si>
  <si>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</si>
  <si>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</si>
  <si>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</si>
  <si>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</si>
  <si>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</si>
  <si>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</si>
  <si>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</si>
  <si>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</si>
  <si>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</si>
  <si>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</si>
  <si>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</si>
  <si>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</si>
  <si>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</si>
  <si>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</si>
  <si>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</si>
  <si>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</si>
  <si>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</si>
  <si>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</si>
  <si>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</si>
  <si>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</si>
  <si>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</si>
  <si>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</si>
  <si>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</si>
  <si>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</si>
  <si>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</si>
  <si>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</si>
  <si>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</si>
  <si>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</si>
  <si>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</si>
  <si>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</si>
  <si>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</si>
  <si>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</si>
  <si>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</si>
  <si>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</si>
  <si>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</si>
  <si>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</si>
  <si>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</si>
  <si>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</si>
  <si>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</si>
  <si>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</si>
  <si>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</si>
  <si>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</si>
  <si>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</si>
  <si>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</si>
  <si>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</si>
  <si>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</si>
  <si>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</si>
  <si>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</si>
  <si>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</si>
  <si>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</si>
  <si>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</si>
  <si>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</si>
  <si>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</si>
  <si>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</si>
  <si>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</si>
  <si>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</si>
  <si>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</si>
  <si>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</si>
  <si>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</si>
  <si>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</si>
  <si>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</si>
  <si>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</si>
  <si>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</si>
  <si>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</si>
  <si>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</si>
  <si>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</si>
  <si>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</si>
  <si>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</si>
  <si>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</si>
  <si>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</si>
  <si>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</si>
  <si>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</si>
  <si>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</si>
  <si>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</si>
  <si>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</si>
  <si>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</si>
  <si>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</si>
  <si>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</si>
  <si>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</si>
  <si>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</si>
  <si>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</si>
  <si>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</si>
  <si>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</si>
  <si>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</si>
  <si>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</si>
  <si>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</si>
  <si>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</si>
  <si>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</si>
  <si>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</si>
  <si>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</si>
  <si>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</si>
  <si>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</si>
  <si>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</si>
  <si>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</si>
  <si>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</si>
  <si>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</si>
  <si>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</si>
  <si>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</si>
  <si>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</si>
  <si>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</si>
  <si>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</si>
  <si>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</si>
  <si>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</si>
  <si>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</si>
  <si>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</si>
  <si>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</si>
  <si>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</si>
  <si>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</si>
  <si>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</si>
  <si>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</si>
  <si>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</si>
  <si>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</si>
  <si>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</si>
  <si>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</si>
  <si>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</si>
  <si>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</si>
  <si>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</si>
  <si>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</si>
  <si>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</si>
  <si>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</si>
  <si>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</si>
  <si>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</si>
  <si>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</si>
  <si>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</si>
  <si>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</si>
  <si>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</si>
  <si>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</si>
  <si>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</si>
  <si>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</si>
  <si>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</si>
  <si>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</si>
  <si>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</si>
  <si>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</si>
  <si>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</si>
  <si>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</si>
  <si>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</si>
  <si>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</si>
  <si>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</si>
  <si>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</si>
  <si>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</si>
  <si>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</si>
  <si>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</si>
  <si>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</si>
  <si>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</si>
  <si>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</si>
  <si>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</si>
  <si>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</si>
  <si>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</si>
  <si>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</si>
  <si>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</si>
  <si>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</si>
  <si>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</si>
  <si>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</si>
  <si>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</si>
  <si>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</si>
  <si>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</si>
  <si>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</si>
  <si>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</si>
  <si>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</si>
  <si>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</si>
  <si>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</si>
  <si>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</si>
  <si>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</si>
  <si>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</si>
  <si>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</si>
  <si>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</si>
  <si>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</si>
  <si>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</si>
  <si>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</si>
  <si>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</si>
  <si>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</si>
  <si>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</si>
  <si>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</si>
  <si>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</si>
  <si>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</si>
  <si>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</si>
  <si>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</si>
  <si>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</si>
  <si>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</si>
  <si>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</si>
  <si>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</si>
  <si>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</si>
  <si>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</si>
  <si>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</si>
  <si>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</si>
  <si>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</si>
  <si>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</si>
  <si>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</si>
  <si>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</si>
  <si>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</si>
  <si>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</si>
  <si>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</si>
  <si>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</si>
  <si>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</si>
  <si>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</si>
  <si>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</si>
  <si>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</si>
  <si>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</si>
  <si>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</si>
  <si>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</si>
  <si>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</si>
  <si>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</si>
  <si>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</si>
  <si>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</si>
  <si>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</si>
  <si>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</si>
  <si>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</si>
  <si>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</si>
  <si>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</si>
  <si>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</si>
  <si>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</si>
  <si>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</si>
  <si>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</si>
  <si>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</si>
  <si>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</si>
  <si>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</si>
  <si>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</si>
  <si>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</si>
  <si>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</si>
  <si>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</si>
  <si>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</si>
  <si>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</si>
  <si>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</si>
  <si>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</si>
  <si>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</si>
  <si>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</si>
  <si>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</si>
  <si>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</si>
  <si>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</si>
  <si>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</si>
  <si>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</si>
  <si>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</si>
  <si>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</si>
  <si>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</si>
  <si>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</si>
  <si>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</si>
  <si>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</si>
  <si>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</si>
  <si>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</si>
  <si>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</si>
  <si>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</si>
  <si>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</si>
  <si>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</si>
  <si>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</si>
  <si>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</si>
  <si>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</si>
  <si>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</si>
  <si>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</si>
  <si>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</si>
  <si>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</si>
  <si>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</si>
  <si>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</si>
  <si>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</si>
  <si>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</si>
  <si>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</si>
  <si>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</si>
  <si>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</si>
  <si>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</si>
  <si>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</si>
  <si>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</si>
  <si>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</si>
  <si>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</si>
  <si>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</si>
  <si>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</si>
  <si>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</si>
  <si>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</si>
  <si>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</si>
  <si>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</si>
  <si>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</si>
  <si>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</si>
  <si>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</si>
  <si>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</si>
  <si>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</si>
  <si>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</si>
  <si>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</si>
  <si>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</si>
  <si>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</si>
  <si>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</si>
  <si>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</si>
  <si>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</si>
  <si>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</si>
  <si>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</si>
  <si>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</si>
  <si>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</si>
  <si>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</si>
  <si>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</si>
  <si>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</si>
  <si>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</si>
  <si>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</si>
  <si>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</si>
  <si>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</si>
  <si>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</si>
  <si>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</si>
  <si>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</si>
  <si>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</si>
  <si>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</si>
  <si>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</si>
  <si>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</si>
  <si>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</si>
  <si>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</si>
  <si>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</si>
  <si>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</si>
  <si>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</si>
  <si>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</si>
  <si>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</si>
  <si>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</si>
  <si>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</si>
  <si>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</si>
  <si>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</si>
  <si>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</si>
  <si>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</si>
  <si>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</si>
  <si>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</si>
  <si>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</si>
  <si>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</si>
  <si>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</si>
  <si>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</si>
  <si>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</si>
  <si>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</si>
  <si>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</si>
  <si>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</si>
  <si>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</si>
  <si>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</si>
  <si>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</si>
  <si>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</si>
  <si>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</si>
  <si>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</si>
  <si>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</si>
  <si>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</si>
  <si>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</si>
  <si>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</si>
  <si>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</si>
  <si>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</si>
  <si>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</si>
  <si>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</si>
  <si>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</si>
  <si>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</si>
  <si>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</si>
  <si>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</si>
  <si>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</si>
  <si>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</si>
  <si>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</si>
  <si>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</si>
  <si>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</si>
  <si>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</si>
  <si>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</si>
  <si>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</si>
  <si>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</si>
  <si>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</si>
  <si>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</si>
  <si>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</si>
  <si>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</si>
  <si>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</si>
  <si>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</si>
  <si>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</si>
  <si>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</si>
  <si>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</si>
  <si>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</si>
  <si>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</si>
  <si>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</si>
  <si>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</si>
  <si>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</si>
  <si>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</si>
  <si>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</si>
  <si>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</si>
  <si>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</si>
  <si>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</si>
  <si>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</si>
  <si>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</si>
  <si>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</si>
  <si>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</si>
  <si>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</si>
  <si>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</si>
  <si>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</si>
  <si>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</si>
  <si>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</si>
  <si>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</si>
  <si>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</si>
  <si>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</si>
  <si>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</si>
  <si>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</si>
  <si>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</si>
  <si>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</si>
  <si>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</si>
  <si>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</si>
  <si>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</si>
  <si>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</si>
  <si>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</si>
  <si>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</si>
  <si>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</si>
  <si>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</si>
  <si>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</si>
  <si>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</si>
  <si>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</si>
  <si>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</si>
  <si>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</si>
  <si>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</si>
  <si>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</si>
  <si>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</si>
  <si>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</si>
  <si>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</si>
  <si>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</si>
  <si>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</si>
  <si>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</si>
  <si>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</si>
  <si>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</si>
  <si>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</si>
  <si>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</si>
  <si>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</si>
  <si>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</si>
  <si>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</si>
  <si>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</si>
  <si>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</si>
  <si>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</si>
  <si>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</si>
  <si>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</si>
  <si>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</si>
  <si>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</si>
  <si>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</si>
  <si>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</si>
  <si>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</si>
  <si>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</si>
  <si>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</si>
  <si>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</si>
  <si>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</si>
  <si>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</si>
  <si>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</si>
  <si>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</si>
  <si>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</si>
  <si>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</si>
  <si>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</si>
  <si>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</si>
  <si>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</si>
  <si>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</si>
  <si>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</si>
  <si>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</si>
  <si>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</si>
  <si>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</si>
  <si>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</si>
  <si>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</si>
  <si>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</si>
  <si>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</si>
  <si>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</si>
  <si>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</si>
  <si>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</si>
  <si>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</si>
  <si>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</si>
  <si>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</si>
  <si>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</si>
  <si>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</si>
  <si>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</si>
  <si>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</si>
  <si>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</si>
  <si>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</si>
  <si>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</si>
  <si>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</si>
  <si>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</si>
  <si>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</si>
  <si>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</si>
  <si>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</si>
  <si>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</si>
  <si>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</si>
  <si>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</si>
  <si>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</si>
  <si>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</si>
  <si>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</si>
  <si>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</si>
  <si>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</si>
  <si>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</si>
  <si>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</si>
  <si>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</si>
  <si>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</si>
  <si>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</si>
  <si>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</si>
  <si>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</si>
  <si>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</si>
  <si>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</si>
  <si>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</si>
  <si>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</si>
  <si>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</si>
  <si>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</si>
  <si>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</si>
  <si>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</si>
  <si>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</si>
  <si>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</si>
  <si>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</si>
  <si>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</si>
  <si>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</si>
  <si>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</si>
  <si>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</si>
  <si>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</si>
  <si>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</si>
  <si>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</si>
  <si>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</si>
  <si>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</si>
  <si>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</si>
  <si>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</si>
  <si>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</si>
  <si>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</si>
  <si>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</si>
  <si>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</si>
  <si>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</si>
  <si>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</si>
  <si>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</si>
  <si>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</si>
  <si>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</si>
  <si>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</si>
  <si>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</si>
  <si>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</si>
  <si>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</si>
  <si>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</si>
  <si>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</si>
  <si>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</si>
  <si>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</si>
  <si>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</si>
  <si>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</si>
  <si>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</si>
  <si>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</si>
  <si>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</si>
  <si>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</si>
  <si>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</si>
  <si>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</si>
  <si>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</si>
  <si>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</si>
  <si>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</si>
  <si>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</si>
  <si>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</si>
  <si>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</si>
  <si>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</si>
  <si>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</si>
  <si>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</si>
  <si>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</si>
  <si>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</si>
  <si>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</si>
  <si>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</si>
  <si>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</si>
  <si>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</si>
  <si>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</si>
  <si>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</si>
  <si>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</si>
  <si>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</si>
  <si>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</si>
  <si>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</si>
  <si>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</si>
  <si>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</si>
  <si>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</si>
  <si>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</si>
  <si>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</si>
  <si>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</si>
  <si>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</si>
  <si>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</si>
  <si>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</si>
  <si>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</si>
  <si>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</si>
  <si>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</si>
  <si>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</si>
  <si>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</si>
  <si>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</si>
  <si>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</si>
  <si>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</si>
  <si>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</si>
  <si>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</si>
  <si>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</si>
  <si>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</si>
  <si>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</si>
  <si>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</si>
  <si>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</si>
  <si>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</si>
  <si>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</si>
  <si>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</si>
  <si>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</si>
  <si>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</si>
  <si>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</si>
  <si>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</si>
  <si>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</si>
  <si>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</si>
  <si>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</si>
  <si>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</si>
  <si>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</si>
  <si>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</si>
  <si>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</si>
  <si>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</si>
  <si>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</si>
  <si>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</si>
  <si>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</si>
  <si>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</si>
  <si>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</si>
  <si>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</si>
  <si>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</si>
  <si>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</si>
  <si>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</si>
  <si>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</si>
  <si>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</si>
  <si>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</si>
  <si>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</si>
  <si>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</si>
  <si>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</si>
  <si>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</si>
  <si>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</si>
  <si>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</si>
  <si>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</si>
  <si>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</si>
  <si>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</si>
  <si>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</si>
  <si>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</si>
  <si>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</si>
  <si>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</si>
  <si>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</si>
  <si>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</si>
  <si>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</si>
  <si>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</si>
  <si>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</si>
  <si>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</si>
  <si>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</si>
  <si>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</si>
  <si>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</si>
  <si>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</si>
  <si>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</si>
  <si>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</si>
  <si>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</si>
  <si>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</si>
  <si>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</si>
  <si>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</si>
  <si>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</si>
  <si>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</si>
  <si>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</si>
  <si>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</si>
  <si>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</si>
  <si>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</si>
  <si>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</si>
  <si>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</si>
  <si>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</si>
  <si>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</si>
  <si>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</si>
  <si>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</si>
  <si>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</si>
  <si>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</si>
  <si>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</si>
  <si>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</si>
  <si>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</si>
  <si>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</si>
  <si>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</si>
  <si>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</si>
  <si>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</si>
  <si>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</si>
  <si>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</si>
  <si>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</si>
  <si>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</si>
  <si>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</si>
  <si>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</si>
  <si>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</si>
  <si>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</si>
  <si>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</si>
  <si>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</si>
  <si>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</si>
  <si>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</si>
  <si>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</si>
  <si>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</si>
  <si>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</si>
  <si>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</si>
  <si>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</si>
  <si>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</si>
  <si>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</si>
  <si>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</si>
  <si>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</si>
  <si>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</si>
  <si>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</si>
  <si>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</si>
  <si>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</si>
  <si>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</si>
  <si>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</si>
  <si>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</si>
  <si>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</si>
  <si>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</si>
  <si>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</si>
  <si>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</si>
  <si>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</si>
  <si>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</si>
  <si>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</si>
  <si>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</si>
  <si>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</si>
  <si>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</si>
  <si>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</si>
  <si>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</si>
  <si>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</si>
  <si>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</si>
  <si>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</si>
  <si>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</si>
  <si>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</si>
  <si>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</si>
  <si>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</si>
  <si>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</si>
  <si>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</si>
  <si>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</si>
  <si>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</si>
  <si>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</si>
  <si>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</si>
  <si>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</si>
  <si>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</si>
  <si>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</si>
  <si>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</si>
  <si>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</si>
  <si>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</si>
  <si>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</si>
  <si>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</si>
  <si>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</si>
  <si>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</si>
  <si>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</si>
  <si>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</si>
  <si>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</si>
  <si>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</si>
  <si>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</si>
  <si>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</si>
  <si>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</si>
  <si>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</si>
  <si>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</si>
  <si>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</si>
  <si>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</si>
  <si>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</si>
  <si>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</si>
  <si>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</si>
  <si>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</si>
  <si>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</si>
  <si>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</si>
  <si>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</si>
  <si>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</si>
  <si>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</si>
  <si>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</si>
  <si>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</si>
  <si>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</si>
  <si>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</si>
  <si>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</si>
  <si>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</si>
  <si>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</si>
  <si>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</si>
  <si>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</si>
  <si>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</si>
  <si>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</si>
  <si>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</si>
  <si>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</si>
  <si>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</si>
  <si>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</si>
  <si>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</si>
  <si>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</si>
  <si>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</si>
  <si>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</si>
  <si>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</si>
  <si>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</si>
  <si>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</si>
  <si>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</si>
  <si>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</si>
  <si>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</si>
  <si>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</si>
  <si>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</si>
  <si>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</si>
  <si>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</si>
  <si>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</si>
  <si>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</si>
  <si>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</si>
  <si>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</si>
  <si>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</si>
  <si>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</si>
  <si>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</si>
  <si>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</si>
  <si>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</si>
  <si>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</si>
  <si>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</si>
  <si>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</si>
  <si>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</si>
  <si>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</si>
  <si>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</si>
  <si>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</si>
  <si>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</si>
  <si>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</si>
  <si>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</si>
  <si>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</si>
  <si>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</si>
  <si>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</si>
  <si>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</si>
  <si>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</si>
  <si>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</si>
  <si>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</si>
  <si>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</si>
  <si>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</si>
  <si>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</si>
  <si>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</si>
  <si>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</si>
  <si>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</si>
  <si>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</si>
  <si>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</si>
  <si>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</si>
  <si>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</si>
  <si>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</si>
  <si>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</si>
  <si>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</si>
  <si>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</si>
  <si>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</si>
  <si>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</si>
  <si>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</si>
  <si>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</si>
  <si>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</si>
  <si>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</si>
  <si>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</si>
  <si>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</si>
  <si>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</si>
  <si>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</si>
  <si>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</si>
  <si>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</si>
  <si>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</si>
  <si>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</si>
  <si>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</si>
  <si>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</si>
  <si>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</si>
  <si>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</si>
  <si>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</si>
  <si>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</si>
  <si>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</si>
  <si>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</si>
  <si>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</si>
  <si>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</si>
  <si>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</si>
  <si>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</si>
  <si>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</si>
  <si>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</si>
  <si>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</si>
  <si>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</si>
  <si>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</si>
  <si>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</si>
  <si>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</si>
  <si>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</si>
  <si>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</si>
  <si>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</si>
  <si>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</si>
  <si>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</si>
  <si>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</si>
  <si>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</si>
  <si>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</si>
  <si>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</si>
  <si>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</si>
  <si>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</si>
  <si>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</si>
  <si>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</si>
  <si>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</si>
  <si>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</si>
  <si>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</si>
  <si>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</si>
  <si>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</si>
  <si>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</si>
  <si>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</si>
  <si>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</si>
  <si>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</si>
  <si>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</si>
  <si>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</si>
  <si>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</si>
  <si>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</si>
  <si>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</si>
  <si>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</si>
  <si>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</si>
  <si>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</si>
  <si>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</si>
  <si>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</si>
  <si>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</si>
  <si>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</si>
  <si>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</si>
  <si>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</si>
  <si>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</si>
  <si>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</si>
  <si>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</si>
  <si>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</si>
  <si>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</si>
  <si>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</si>
  <si>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</si>
  <si>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</si>
  <si>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</si>
  <si>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</si>
  <si>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</si>
  <si>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</si>
  <si>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</si>
  <si>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</si>
  <si>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</si>
  <si>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</si>
  <si>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</si>
  <si>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</si>
  <si>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</si>
  <si>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</si>
  <si>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</si>
  <si>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</si>
  <si>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</si>
  <si>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</si>
  <si>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</si>
  <si>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</si>
  <si>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</si>
  <si>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</si>
  <si>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</si>
  <si>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</si>
  <si>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</si>
  <si>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</si>
  <si>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</si>
  <si>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</si>
  <si>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</si>
  <si>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</si>
  <si>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</si>
  <si>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</si>
  <si>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</si>
  <si>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</si>
  <si>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</si>
  <si>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</si>
  <si>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</si>
  <si>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</si>
  <si>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</si>
  <si>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</si>
  <si>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</si>
  <si>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</si>
  <si>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</si>
  <si>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</si>
  <si>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</si>
  <si>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</si>
  <si>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</si>
  <si>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</si>
  <si>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</si>
  <si>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</si>
  <si>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</si>
  <si>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</si>
  <si>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</si>
  <si>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</si>
  <si>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</si>
  <si>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</si>
  <si>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</si>
  <si>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</si>
  <si>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</si>
  <si>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</si>
  <si>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</si>
  <si>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</si>
  <si>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</si>
  <si>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</si>
  <si>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</si>
  <si>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</si>
  <si>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</si>
  <si>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</si>
  <si>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</si>
  <si>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</si>
  <si>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</si>
  <si>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</si>
  <si>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</si>
  <si>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</si>
  <si>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</si>
  <si>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</si>
  <si>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</si>
  <si>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</si>
  <si>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</si>
  <si>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</si>
  <si>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</si>
  <si>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</si>
  <si>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</si>
  <si>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</si>
  <si>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</si>
  <si>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</si>
  <si>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</si>
  <si>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</si>
  <si>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</si>
  <si>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</si>
  <si>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</si>
  <si>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</si>
  <si>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</si>
  <si>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</si>
  <si>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</si>
  <si>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</si>
  <si>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</si>
  <si>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</si>
  <si>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</si>
  <si>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</si>
  <si>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</si>
  <si>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</si>
  <si>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</si>
  <si>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</si>
  <si>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</si>
  <si>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</si>
  <si>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</si>
  <si>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</si>
  <si>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</si>
  <si>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</si>
  <si>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</si>
  <si>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</si>
  <si>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</si>
  <si>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</si>
  <si>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</si>
  <si>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</si>
  <si>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</si>
  <si>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</si>
  <si>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</si>
  <si>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</si>
  <si>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</si>
  <si>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</si>
  <si>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</si>
  <si>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</si>
  <si>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</si>
  <si>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</si>
  <si>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</si>
  <si>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</si>
  <si>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</si>
  <si>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</si>
  <si>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</si>
  <si>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</si>
  <si>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</si>
  <si>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</si>
  <si>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</si>
  <si>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</si>
  <si>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</si>
  <si>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</si>
  <si>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</si>
  <si>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</si>
  <si>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</si>
  <si>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</si>
  <si>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</si>
  <si>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</si>
  <si>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</si>
  <si>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</si>
  <si>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</si>
  <si>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</si>
  <si>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</si>
  <si>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</si>
  <si>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</si>
  <si>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</si>
  <si>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</si>
  <si>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</si>
  <si>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</si>
  <si>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</si>
  <si>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</si>
  <si>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</si>
  <si>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</si>
  <si>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</si>
  <si>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</si>
  <si>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</si>
  <si>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</si>
  <si>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</si>
  <si>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</si>
  <si>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</si>
  <si>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</si>
  <si>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</si>
  <si>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</si>
  <si>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</si>
  <si>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</si>
  <si>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</si>
  <si>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</si>
  <si>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</si>
  <si>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</si>
  <si>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</si>
  <si>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</si>
  <si>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</si>
  <si>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</si>
  <si>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</si>
  <si>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</si>
  <si>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</si>
  <si>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</si>
  <si>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</si>
  <si>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</si>
  <si>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</si>
  <si>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</si>
  <si>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</si>
  <si>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</si>
  <si>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</si>
  <si>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</si>
  <si>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</si>
  <si>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</si>
  <si>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</si>
  <si>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</si>
  <si>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</si>
  <si>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</si>
  <si>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</si>
  <si>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</si>
  <si>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</si>
  <si>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</si>
  <si>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</si>
  <si>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</si>
  <si>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</si>
  <si>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</si>
  <si>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</si>
  <si>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</si>
  <si>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</si>
  <si>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</si>
  <si>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</si>
  <si>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</si>
  <si>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</si>
  <si>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</si>
  <si>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</si>
  <si>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</si>
  <si>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</si>
  <si>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</si>
  <si>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</si>
  <si>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</si>
  <si>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</si>
  <si>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</si>
  <si>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</si>
  <si>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</si>
  <si>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</si>
  <si>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</si>
  <si>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</si>
  <si>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</si>
  <si>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</si>
  <si>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</si>
  <si>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</si>
  <si>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</si>
  <si>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</si>
  <si>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</si>
  <si>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</si>
  <si>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</si>
  <si>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</si>
  <si>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</si>
  <si>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</si>
  <si>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</si>
  <si>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</si>
  <si>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</si>
  <si>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</si>
  <si>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</si>
  <si>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</si>
  <si>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</si>
  <si>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</si>
  <si>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</si>
  <si>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</si>
  <si>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</si>
  <si>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</si>
  <si>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</si>
  <si>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</si>
  <si>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</si>
  <si>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</si>
  <si>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</si>
  <si>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</si>
  <si>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</si>
  <si>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</si>
  <si>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</si>
  <si>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</si>
  <si>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</si>
  <si>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</si>
  <si>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</si>
  <si>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</si>
  <si>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</si>
  <si>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</si>
  <si>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</si>
  <si>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</si>
  <si>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</si>
  <si>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</si>
  <si>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</si>
  <si>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</si>
  <si>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</si>
  <si>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</si>
  <si>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</si>
  <si>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</si>
  <si>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</si>
  <si>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</si>
  <si>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</si>
  <si>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</si>
  <si>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</si>
  <si>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</si>
  <si>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</si>
  <si>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</si>
  <si>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</si>
  <si>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</si>
  <si>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</si>
  <si>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</si>
  <si>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</si>
  <si>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</si>
  <si>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</si>
  <si>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</si>
  <si>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</si>
  <si>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</si>
  <si>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</si>
  <si>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</si>
  <si>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</si>
  <si>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</si>
  <si>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</si>
  <si>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</si>
  <si>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</si>
  <si>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</si>
  <si>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</si>
  <si>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</si>
  <si>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</si>
  <si>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</si>
  <si>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</si>
  <si>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</si>
  <si>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</si>
  <si>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</si>
  <si>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</si>
  <si>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</si>
  <si>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</si>
  <si>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</si>
  <si>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</si>
  <si>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</si>
  <si>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</si>
  <si>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</si>
  <si>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</si>
  <si>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</si>
  <si>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</si>
  <si>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</si>
  <si>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</si>
  <si>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</si>
  <si>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</si>
  <si>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</si>
  <si>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</si>
  <si>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</si>
  <si>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</si>
  <si>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</si>
  <si>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</si>
  <si>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</si>
  <si>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</si>
  <si>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</si>
  <si>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</si>
  <si>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</si>
  <si>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</si>
  <si>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</si>
  <si>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</si>
  <si>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</si>
  <si>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</si>
  <si>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</si>
  <si>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</si>
  <si>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</si>
  <si>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</si>
  <si>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</si>
  <si>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</si>
  <si>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</si>
  <si>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</si>
  <si>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</si>
  <si>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</si>
  <si>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</si>
  <si>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</si>
  <si>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</si>
  <si>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</si>
  <si>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</si>
  <si>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</si>
  <si>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</si>
  <si>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</si>
  <si>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</si>
  <si>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</si>
  <si>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</si>
  <si>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</si>
  <si>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</si>
  <si>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</si>
  <si>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</si>
  <si>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</si>
  <si>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</si>
  <si>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</si>
  <si>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</si>
  <si>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</si>
  <si>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</si>
  <si>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</si>
  <si>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</si>
  <si>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</si>
  <si>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</si>
  <si>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</si>
  <si>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</si>
  <si>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</si>
  <si>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</si>
  <si>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</si>
  <si>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</si>
  <si>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</si>
  <si>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</si>
  <si>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</si>
  <si>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</si>
  <si>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</si>
  <si>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</si>
  <si>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</si>
  <si>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</si>
  <si>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</si>
  <si>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</si>
  <si>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</si>
  <si>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</si>
  <si>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</si>
  <si>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</si>
  <si>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</si>
  <si>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</si>
  <si>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</si>
  <si>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</si>
  <si>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</si>
  <si>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</si>
  <si>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</si>
  <si>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</si>
  <si>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</si>
  <si>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</si>
  <si>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</si>
  <si>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</si>
  <si>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</si>
  <si>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</si>
  <si>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</si>
  <si>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</si>
  <si>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</si>
  <si>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</si>
  <si>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</si>
  <si>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</si>
  <si>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</si>
  <si>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</si>
  <si>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</si>
  <si>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</si>
  <si>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</si>
  <si>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</si>
  <si>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</si>
  <si>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</si>
  <si>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</si>
  <si>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</si>
  <si>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</si>
  <si>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</si>
  <si>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</si>
  <si>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</si>
  <si>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</si>
  <si>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</si>
  <si>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</si>
  <si>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</si>
  <si>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</si>
  <si>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</si>
  <si>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</si>
  <si>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</si>
  <si>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</si>
  <si>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</si>
  <si>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</si>
  <si>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</si>
  <si>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</si>
  <si>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</si>
  <si>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</si>
  <si>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</si>
  <si>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</si>
  <si>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</si>
  <si>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</si>
  <si>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</si>
  <si>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</si>
  <si>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</si>
  <si>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</si>
  <si>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</si>
  <si>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</si>
  <si>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</si>
  <si>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</si>
  <si>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</si>
  <si>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</si>
  <si>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</si>
  <si>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</si>
  <si>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</si>
  <si>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</si>
  <si>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</si>
  <si>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</si>
  <si>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</si>
  <si>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</si>
  <si>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</si>
  <si>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</si>
  <si>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</si>
  <si>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</si>
  <si>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</si>
  <si>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</si>
  <si>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</si>
  <si>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</si>
  <si>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</si>
  <si>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</si>
  <si>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</si>
  <si>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</si>
  <si>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</si>
  <si>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</si>
  <si>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</si>
  <si>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</si>
  <si>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</si>
  <si>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</si>
  <si>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</si>
  <si>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</si>
  <si>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</si>
  <si>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</si>
  <si>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</si>
  <si>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</si>
  <si>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</si>
  <si>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</si>
  <si>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</si>
  <si>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</si>
  <si>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</si>
  <si>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</si>
  <si>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</si>
  <si>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</si>
  <si>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</si>
  <si>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</si>
  <si>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</si>
  <si>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</si>
  <si>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</si>
  <si>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</si>
  <si>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</si>
  <si>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</si>
  <si>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</si>
  <si>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</si>
  <si>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</si>
  <si>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</si>
  <si>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</si>
  <si>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</si>
  <si>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</si>
  <si>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</si>
  <si>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</si>
  <si>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</si>
  <si>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</si>
  <si>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</si>
  <si>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</si>
  <si>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</si>
  <si>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</si>
  <si>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</si>
  <si>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</si>
  <si>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</si>
  <si>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</si>
  <si>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</si>
  <si>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</si>
  <si>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</si>
  <si>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</si>
  <si>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</si>
  <si>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</si>
  <si>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</si>
  <si>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</si>
  <si>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</si>
  <si>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</si>
  <si>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</si>
  <si>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</si>
  <si>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</si>
  <si>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</si>
  <si>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</si>
  <si>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</si>
  <si>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</si>
  <si>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</si>
  <si>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</si>
  <si>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</si>
  <si>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</si>
  <si>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</si>
  <si>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</si>
  <si>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</si>
  <si>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</si>
  <si>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</si>
  <si>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</si>
  <si>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</si>
  <si>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</si>
  <si>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</si>
  <si>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</si>
  <si>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</si>
  <si>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</si>
  <si>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</si>
  <si>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</si>
  <si>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</si>
  <si>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</si>
  <si>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</si>
  <si>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</si>
  <si>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</si>
  <si>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</si>
  <si>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</si>
  <si>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</si>
  <si>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</si>
  <si>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</si>
  <si>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</si>
  <si>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</si>
  <si>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</si>
  <si>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</si>
  <si>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</si>
  <si>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</si>
  <si>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</si>
  <si>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</si>
  <si>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</si>
  <si>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</si>
  <si>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</si>
  <si>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</si>
  <si>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</si>
  <si>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</si>
  <si>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</si>
  <si>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</si>
  <si>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</si>
  <si>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</si>
  <si>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</si>
  <si>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</si>
  <si>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</si>
  <si>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</si>
  <si>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</si>
  <si>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</si>
  <si>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</si>
  <si>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</si>
  <si>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</si>
  <si>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</si>
  <si>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</si>
  <si>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</si>
  <si>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</si>
  <si>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</si>
  <si>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</si>
  <si>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</si>
  <si>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</si>
  <si>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</si>
  <si>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</si>
  <si>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</si>
  <si>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</si>
  <si>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</si>
  <si>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</si>
  <si>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</si>
  <si>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</si>
  <si>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</si>
  <si>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</si>
  <si>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</si>
  <si>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</si>
  <si>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</si>
  <si>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</si>
  <si>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</si>
  <si>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</si>
  <si>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</si>
  <si>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</si>
  <si>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</si>
  <si>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</si>
  <si>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</si>
  <si>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</si>
  <si>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</si>
  <si>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</si>
  <si>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</si>
  <si>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</si>
  <si>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</si>
  <si>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</si>
  <si>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</si>
  <si>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</si>
  <si>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</si>
  <si>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</si>
  <si>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</si>
  <si>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</si>
  <si>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</si>
  <si>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</si>
  <si>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</si>
  <si>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</si>
  <si>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</si>
  <si>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</si>
  <si>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</si>
  <si>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</si>
  <si>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</si>
  <si>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</si>
  <si>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</si>
  <si>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</si>
  <si>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</si>
  <si>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</si>
  <si>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</si>
  <si>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</si>
  <si>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</si>
  <si>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</si>
  <si>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</si>
  <si>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</si>
  <si>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</si>
  <si>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</si>
  <si>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</si>
  <si>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</si>
  <si>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</si>
  <si>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</si>
  <si>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</si>
  <si>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</si>
  <si>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</si>
  <si>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</si>
  <si>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</si>
  <si>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</si>
  <si>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</si>
  <si>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</si>
  <si>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</si>
  <si>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</si>
  <si>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</si>
  <si>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</si>
  <si>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</si>
  <si>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</si>
  <si>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</si>
  <si>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</si>
  <si>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</si>
  <si>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</si>
  <si>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</si>
  <si>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</si>
  <si>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</si>
  <si>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</si>
  <si>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</si>
  <si>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</si>
  <si>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</si>
  <si>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</si>
  <si>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</si>
  <si>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</si>
  <si>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</si>
  <si>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</si>
  <si>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</si>
  <si>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</si>
  <si>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</si>
  <si>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</si>
  <si>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</si>
  <si>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</si>
  <si>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</si>
  <si>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</si>
  <si>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</si>
  <si>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</si>
  <si>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</si>
  <si>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</si>
  <si>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</si>
  <si>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</si>
  <si>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</si>
  <si>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</si>
  <si>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</si>
  <si>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</si>
  <si>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</si>
  <si>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</si>
  <si>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</si>
  <si>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</si>
  <si>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</si>
  <si>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</si>
  <si>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</si>
  <si>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</si>
  <si>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</si>
  <si>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</si>
  <si>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</si>
  <si>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</si>
  <si>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</si>
  <si>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</si>
  <si>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</si>
  <si>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</si>
  <si>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</si>
  <si>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</si>
  <si>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</si>
  <si>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</si>
  <si>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</si>
  <si>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</si>
  <si>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</si>
  <si>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</si>
  <si>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</si>
  <si>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</si>
  <si>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</si>
  <si>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</si>
  <si>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</si>
  <si>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</si>
  <si>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</si>
  <si>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</si>
  <si>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</si>
  <si>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</si>
  <si>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</si>
  <si>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</si>
  <si>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</si>
  <si>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</si>
  <si>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</si>
  <si>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</si>
  <si>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</si>
  <si>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</si>
  <si>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</si>
  <si>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</si>
  <si>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</si>
  <si>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</si>
  <si>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</si>
  <si>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</si>
  <si>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</si>
  <si>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</si>
  <si>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</si>
  <si>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</si>
  <si>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</si>
  <si>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</si>
  <si>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</si>
  <si>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</si>
  <si>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</si>
  <si>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</si>
  <si>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</si>
  <si>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</si>
  <si>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</si>
  <si>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</si>
  <si>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</si>
  <si>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</si>
  <si>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</si>
  <si>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</si>
  <si>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</si>
  <si>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</si>
  <si>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</si>
  <si>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</si>
  <si>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</si>
  <si>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</si>
  <si>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</si>
  <si>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</si>
  <si>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</si>
  <si>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</si>
  <si>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</si>
  <si>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</si>
  <si>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</si>
  <si>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</si>
  <si>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</si>
  <si>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</si>
  <si>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</si>
  <si>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</si>
  <si>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</si>
  <si>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</si>
  <si>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</si>
  <si>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</si>
  <si>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</si>
  <si>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</si>
  <si>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</si>
  <si>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</si>
  <si>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</si>
  <si>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</si>
  <si>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</si>
  <si>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</si>
  <si>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</si>
  <si>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</si>
  <si>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</si>
  <si>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</si>
  <si>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</si>
  <si>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</si>
  <si>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</si>
  <si>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</si>
  <si>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</si>
  <si>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</si>
  <si>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</si>
  <si>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</si>
  <si>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</si>
  <si>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</si>
  <si>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</si>
  <si>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</si>
  <si>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</si>
  <si>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</si>
  <si>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</si>
  <si>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</si>
  <si>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</si>
  <si>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</si>
  <si>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</si>
  <si>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</si>
  <si>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</si>
  <si>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</si>
  <si>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</si>
  <si>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</si>
  <si>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</si>
  <si>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</si>
  <si>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</si>
  <si>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</si>
  <si>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</si>
  <si>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</si>
  <si>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</si>
  <si>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</si>
  <si>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</si>
  <si>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</si>
  <si>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</si>
  <si>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</si>
  <si>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</si>
  <si>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</si>
  <si>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</si>
  <si>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</si>
  <si>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</si>
  <si>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</si>
  <si>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</si>
  <si>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</si>
  <si>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</si>
  <si>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</si>
  <si>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</si>
  <si>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</si>
  <si>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</si>
  <si>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</si>
  <si>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</si>
  <si>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</si>
  <si>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</si>
  <si>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</si>
  <si>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</si>
  <si>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</si>
  <si>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</si>
  <si>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</si>
  <si>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</si>
  <si>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</si>
  <si>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</si>
  <si>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</si>
  <si>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</si>
  <si>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</si>
  <si>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</si>
  <si>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</si>
  <si>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</si>
  <si>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</si>
  <si>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</si>
  <si>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</si>
  <si>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</si>
  <si>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</si>
  <si>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</si>
  <si>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</si>
  <si>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</si>
  <si>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</si>
  <si>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</si>
  <si>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</si>
  <si>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</si>
  <si>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</si>
  <si>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</si>
  <si>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</si>
  <si>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</si>
  <si>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</si>
  <si>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</si>
  <si>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</si>
  <si>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</si>
  <si>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</si>
  <si>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</si>
  <si>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</si>
  <si>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</si>
  <si>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</si>
  <si>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</si>
  <si>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</si>
  <si>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</si>
  <si>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</si>
  <si>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</si>
  <si>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</si>
  <si>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</si>
  <si>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</si>
  <si>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</si>
  <si>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</si>
  <si>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</si>
  <si>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</si>
  <si>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</si>
  <si>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</si>
  <si>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</si>
  <si>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</si>
  <si>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</si>
  <si>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</si>
  <si>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</si>
  <si>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</si>
  <si>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</si>
  <si>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</si>
  <si>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</si>
  <si>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</si>
  <si>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</si>
  <si>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</si>
  <si>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</si>
  <si>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</si>
  <si>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</si>
  <si>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</si>
  <si>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</si>
  <si>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</si>
  <si>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</si>
  <si>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</si>
  <si>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</si>
  <si>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</si>
  <si>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</si>
  <si>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</si>
  <si>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</si>
  <si>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</si>
  <si>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</si>
  <si>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</si>
  <si>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</si>
  <si>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</si>
  <si>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</si>
  <si>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</si>
  <si>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</si>
  <si>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</si>
  <si>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</si>
  <si>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</si>
  <si>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</si>
  <si>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</si>
  <si>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</si>
  <si>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</si>
  <si>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</si>
  <si>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</si>
  <si>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</si>
  <si>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</si>
  <si>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</si>
  <si>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</si>
  <si>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</si>
  <si>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</si>
  <si>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</si>
  <si>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</si>
  <si>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</si>
  <si>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</si>
  <si>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</si>
  <si>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</si>
  <si>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</si>
  <si>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</si>
  <si>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</si>
  <si>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</si>
  <si>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</si>
  <si>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</si>
  <si>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</si>
  <si>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</si>
  <si>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</si>
  <si>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</si>
  <si>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</si>
  <si>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</si>
  <si>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</si>
  <si>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</si>
  <si>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</si>
  <si>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</si>
  <si>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</si>
  <si>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</si>
  <si>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</si>
  <si>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</si>
  <si>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</si>
  <si>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</si>
  <si>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</si>
  <si>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</si>
  <si>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</si>
  <si>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</si>
  <si>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</si>
  <si>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</si>
  <si>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</si>
  <si>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</si>
  <si>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</si>
  <si>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</si>
  <si>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</si>
  <si>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</si>
  <si>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</si>
  <si>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</si>
  <si>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</si>
  <si>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</si>
  <si>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</si>
  <si>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</si>
  <si>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</si>
  <si>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</si>
  <si>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</si>
  <si>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</si>
  <si>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</si>
  <si>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</si>
  <si>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</si>
  <si>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</si>
  <si>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</si>
  <si>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</si>
  <si>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</si>
  <si>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</si>
  <si>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</si>
  <si>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</si>
  <si>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</si>
  <si>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</si>
  <si>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</si>
  <si>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</si>
  <si>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</si>
  <si>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</si>
  <si>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</si>
  <si>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</si>
  <si>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</si>
  <si>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</si>
  <si>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</si>
  <si>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</si>
  <si>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</si>
  <si>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</si>
  <si>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</si>
  <si>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</si>
  <si>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</si>
  <si>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</si>
  <si>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</si>
  <si>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</si>
  <si>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</si>
  <si>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</si>
  <si>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</si>
  <si>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</si>
  <si>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</si>
  <si>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</si>
  <si>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</si>
  <si>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</si>
  <si>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</si>
  <si>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</si>
  <si>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</si>
  <si>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</si>
  <si>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</si>
  <si>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</si>
  <si>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</si>
  <si>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</si>
  <si>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</si>
  <si>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</si>
  <si>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</si>
  <si>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</si>
  <si>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</si>
  <si>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</si>
  <si>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</si>
  <si>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</si>
  <si>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</si>
  <si>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</si>
  <si>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</si>
  <si>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</si>
  <si>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</si>
  <si>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</si>
  <si>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</si>
  <si>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</si>
  <si>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</si>
  <si>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</si>
  <si>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</si>
  <si>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</si>
  <si>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</si>
  <si>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</si>
  <si>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</si>
  <si>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</si>
  <si>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</si>
  <si>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</si>
  <si>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</si>
  <si>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</si>
  <si>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</si>
  <si>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</si>
  <si>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</si>
  <si>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</si>
  <si>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</si>
  <si>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</si>
  <si>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</si>
  <si>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</si>
  <si>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</si>
  <si>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</si>
  <si>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</si>
  <si>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</si>
  <si>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</si>
  <si>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</si>
  <si>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</si>
  <si>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</si>
  <si>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</si>
  <si>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</si>
  <si>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</si>
  <si>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</si>
  <si>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</si>
  <si>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</si>
  <si>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</si>
  <si>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</si>
  <si>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</si>
  <si>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</si>
  <si>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</si>
  <si>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</si>
  <si>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</si>
  <si>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</si>
  <si>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</si>
  <si>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</si>
  <si>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</si>
  <si>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</si>
  <si>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</si>
  <si>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</si>
  <si>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</si>
  <si>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</si>
  <si>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</si>
  <si>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</si>
  <si>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</si>
  <si>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</si>
  <si>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</si>
  <si>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</si>
  <si>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</si>
  <si>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</si>
  <si>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</si>
  <si>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</si>
  <si>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</si>
  <si>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</si>
  <si>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</si>
  <si>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</si>
  <si>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</si>
  <si>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</si>
  <si>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</si>
  <si>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</si>
  <si>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</si>
  <si>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</si>
  <si>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</si>
  <si>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</si>
  <si>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</si>
  <si>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</si>
  <si>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</si>
  <si>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</si>
  <si>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</si>
  <si>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</si>
  <si>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</si>
  <si>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</si>
  <si>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</si>
  <si>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</si>
  <si>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</si>
  <si>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</si>
  <si>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</si>
  <si>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</si>
  <si>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</si>
  <si>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</si>
  <si>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</si>
  <si>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</si>
  <si>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</si>
  <si>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</si>
  <si>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</si>
  <si>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</si>
  <si>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</si>
  <si>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</si>
  <si>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</si>
  <si>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</si>
  <si>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</si>
  <si>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</si>
  <si>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</si>
  <si>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</si>
  <si>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</si>
  <si>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</si>
  <si>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</si>
  <si>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</si>
  <si>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</si>
  <si>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</si>
  <si>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</si>
  <si>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</si>
  <si>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</si>
  <si>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</si>
  <si>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</si>
  <si>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</si>
  <si>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</si>
  <si>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</si>
  <si>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</si>
  <si>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</si>
  <si>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</si>
  <si>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</si>
  <si>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</si>
  <si>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</si>
  <si>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</si>
  <si>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</si>
  <si>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</si>
  <si>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</si>
  <si>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</si>
  <si>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</si>
  <si>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</si>
  <si>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</si>
  <si>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</si>
  <si>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</si>
  <si>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</si>
  <si>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</si>
  <si>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</si>
  <si>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</si>
  <si>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</si>
  <si>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</si>
  <si>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</si>
  <si>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</si>
  <si>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</si>
  <si>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</si>
  <si>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</si>
  <si>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</si>
  <si>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</si>
  <si>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</si>
  <si>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</si>
  <si>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</si>
  <si>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</si>
  <si>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</si>
  <si>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</si>
  <si>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</si>
  <si>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</si>
  <si>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</si>
  <si>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</si>
  <si>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</si>
  <si>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</si>
  <si>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</si>
  <si>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</si>
  <si>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</si>
  <si>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</si>
  <si>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</si>
  <si>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</si>
  <si>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</si>
  <si>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</si>
  <si>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</si>
  <si>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</si>
  <si>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</si>
  <si>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</si>
  <si>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</si>
  <si>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</si>
  <si>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</si>
  <si>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</si>
  <si>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</si>
  <si>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</si>
  <si>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</si>
  <si>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</si>
  <si>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</si>
  <si>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</si>
  <si>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</si>
  <si>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</si>
  <si>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</si>
  <si>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</si>
  <si>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</si>
  <si>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</si>
  <si>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</si>
  <si>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</si>
  <si>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</si>
  <si>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</si>
  <si>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</si>
  <si>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</si>
  <si>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</si>
  <si>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</si>
  <si>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</si>
  <si>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</si>
  <si>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</si>
  <si>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</si>
  <si>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</si>
  <si>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</si>
  <si>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</si>
  <si>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</si>
  <si>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</si>
  <si>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</si>
  <si>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</si>
  <si>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</si>
  <si>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</si>
  <si>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</si>
  <si>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</si>
  <si>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</si>
  <si>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</si>
  <si>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</si>
  <si>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</si>
  <si>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</si>
  <si>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</si>
  <si>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</si>
  <si>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</si>
  <si>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</si>
  <si>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</si>
  <si>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</si>
  <si>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</si>
  <si>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</si>
  <si>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</si>
  <si>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</si>
  <si>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</si>
  <si>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</si>
  <si>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</si>
  <si>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</si>
  <si>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</si>
  <si>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</si>
  <si>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</si>
  <si>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</si>
  <si>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</si>
  <si>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</si>
  <si>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</si>
  <si>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</si>
  <si>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</si>
  <si>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</si>
  <si>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</si>
  <si>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</si>
  <si>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</si>
  <si>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</si>
  <si>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</si>
  <si>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</si>
  <si>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</si>
  <si>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</si>
  <si>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</si>
  <si>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</si>
  <si>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</si>
  <si>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</si>
  <si>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</si>
  <si>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</si>
  <si>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</si>
  <si>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</si>
  <si>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</si>
  <si>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</si>
  <si>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</si>
  <si>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</si>
  <si>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</si>
  <si>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</si>
  <si>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</si>
  <si>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</si>
  <si>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</si>
  <si>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</si>
  <si>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</si>
  <si>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</si>
  <si>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</si>
  <si>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</si>
  <si>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</si>
  <si>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</si>
  <si>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</si>
  <si>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</si>
  <si>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</si>
  <si>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</si>
  <si>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</si>
  <si>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</si>
  <si>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</si>
  <si>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</si>
  <si>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</si>
  <si>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</si>
  <si>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</si>
  <si>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</si>
  <si>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</si>
  <si>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</si>
  <si>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</si>
  <si>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</si>
  <si>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</si>
  <si>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</si>
  <si>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</si>
  <si>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</si>
  <si>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</si>
  <si>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</si>
  <si>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</si>
  <si>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</si>
  <si>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</si>
  <si>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</si>
  <si>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</si>
  <si>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</si>
  <si>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</si>
  <si>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</si>
  <si>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</si>
  <si>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</si>
  <si>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</si>
  <si>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</si>
  <si>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</si>
  <si>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</si>
  <si>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</si>
  <si>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</si>
  <si>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</si>
  <si>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</si>
  <si>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</si>
  <si>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</si>
  <si>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</si>
  <si>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</si>
  <si>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</si>
  <si>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</si>
  <si>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</si>
  <si>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</si>
  <si>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</si>
  <si>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</si>
  <si>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</si>
  <si>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</si>
  <si>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</si>
  <si>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</si>
  <si>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</si>
  <si>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</si>
  <si>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</si>
  <si>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</si>
  <si>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</si>
  <si>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</si>
  <si>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</si>
  <si>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</si>
  <si>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</si>
  <si>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</si>
  <si>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</si>
  <si>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</si>
  <si>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</si>
  <si>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</si>
  <si>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</si>
  <si>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</si>
  <si>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</si>
  <si>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</si>
  <si>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</si>
  <si>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</si>
  <si>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</si>
  <si>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</si>
  <si>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</si>
  <si>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</si>
  <si>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</si>
  <si>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</si>
  <si>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</si>
  <si>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</si>
  <si>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</si>
  <si>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</si>
  <si>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</si>
  <si>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</si>
  <si>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</si>
  <si>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</si>
  <si>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</si>
  <si>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</si>
  <si>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</si>
  <si>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</si>
  <si>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</si>
  <si>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</si>
  <si>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</si>
  <si>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</si>
  <si>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</si>
  <si>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</si>
  <si>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</si>
  <si>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</si>
  <si>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</si>
  <si>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</si>
  <si>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</si>
  <si>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</si>
  <si>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</si>
  <si>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</si>
  <si>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</si>
  <si>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</si>
  <si>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</si>
  <si>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</si>
  <si>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</si>
  <si>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</si>
  <si>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</si>
  <si>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</si>
  <si>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</si>
  <si>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</si>
  <si>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</si>
  <si>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</si>
  <si>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</si>
  <si>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</si>
  <si>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</si>
  <si>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</si>
  <si>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</si>
  <si>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</si>
  <si>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</si>
  <si>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</si>
  <si>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</si>
  <si>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</si>
  <si>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</si>
  <si>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</si>
  <si>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</si>
  <si>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</si>
  <si>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</si>
  <si>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</si>
  <si>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</si>
  <si>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</si>
  <si>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</si>
  <si>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</si>
  <si>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</si>
  <si>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</si>
  <si>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</si>
  <si>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</si>
  <si>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</si>
  <si>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</si>
  <si>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</si>
  <si>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</si>
  <si>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</si>
  <si>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</si>
  <si>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</si>
  <si>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</si>
  <si>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</si>
  <si>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</si>
  <si>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</si>
  <si>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</si>
  <si>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</si>
  <si>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</si>
  <si>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</si>
  <si>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</si>
  <si>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</si>
  <si>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</si>
  <si>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</si>
  <si>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</si>
  <si>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</si>
  <si>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</si>
  <si>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</si>
  <si>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</si>
  <si>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</si>
  <si>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</si>
  <si>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</si>
  <si>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</si>
  <si>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</si>
  <si>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</si>
  <si>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</si>
  <si>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</si>
  <si>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</si>
  <si>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</si>
  <si>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</si>
  <si>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</si>
  <si>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</si>
  <si>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</si>
  <si>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</si>
  <si>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</si>
  <si>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</si>
  <si>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</si>
  <si>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</si>
  <si>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</si>
  <si>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</si>
  <si>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</si>
  <si>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</si>
  <si>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</si>
  <si>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</si>
  <si>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</si>
  <si>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</si>
  <si>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</si>
  <si>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</si>
  <si>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</si>
  <si>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</si>
  <si>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</si>
  <si>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</si>
  <si>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</si>
  <si>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</si>
  <si>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</si>
  <si>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</si>
  <si>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</si>
  <si>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</si>
  <si>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</si>
  <si>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</si>
  <si>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</si>
  <si>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</si>
  <si>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</si>
  <si>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</si>
  <si>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</si>
  <si>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</si>
  <si>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</si>
  <si>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</si>
  <si>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</si>
  <si>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</si>
  <si>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</si>
  <si>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</si>
  <si>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</si>
  <si>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</si>
  <si>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</si>
  <si>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</si>
  <si>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</si>
  <si>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</si>
  <si>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</si>
  <si>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</si>
  <si>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</si>
  <si>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</si>
  <si>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</si>
  <si>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</si>
  <si>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</si>
  <si>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</si>
  <si>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</si>
  <si>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</si>
  <si>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</si>
  <si>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</si>
  <si>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</si>
  <si>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</si>
  <si>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</si>
  <si>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</si>
  <si>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</si>
  <si>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</si>
  <si>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</si>
  <si>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</si>
  <si>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</si>
  <si>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</si>
  <si>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</si>
  <si>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</si>
  <si>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</si>
  <si>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</si>
  <si>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</si>
  <si>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</si>
  <si>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</si>
  <si>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</si>
  <si>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</si>
  <si>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</si>
  <si>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</si>
  <si>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</si>
  <si>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</si>
  <si>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</si>
  <si>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</si>
  <si>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</si>
  <si>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</si>
  <si>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</si>
  <si>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</si>
  <si>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</si>
  <si>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</si>
  <si>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</si>
  <si>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</si>
  <si>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</si>
  <si>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</si>
  <si>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</si>
  <si>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</si>
  <si>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</si>
  <si>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</si>
  <si>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</si>
  <si>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</si>
  <si>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</si>
  <si>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</si>
  <si>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</si>
  <si>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</si>
  <si>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</si>
  <si>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</si>
  <si>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</si>
  <si>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</si>
  <si>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</si>
  <si>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</si>
  <si>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</si>
  <si>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</si>
  <si>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</si>
  <si>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</si>
  <si>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</si>
  <si>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</si>
  <si>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</si>
  <si>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</si>
  <si>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</si>
  <si>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</si>
  <si>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</si>
  <si>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</si>
  <si>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</si>
  <si>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</si>
  <si>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</si>
  <si>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</si>
  <si>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</si>
  <si>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</si>
  <si>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</si>
  <si>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</si>
  <si>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</si>
  <si>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</si>
  <si>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</si>
  <si>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</si>
  <si>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</si>
  <si>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</si>
  <si>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</si>
  <si>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</si>
  <si>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</si>
  <si>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</si>
  <si>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</si>
  <si>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</si>
  <si>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</si>
  <si>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</si>
  <si>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</si>
  <si>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</si>
  <si>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</si>
  <si>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</si>
  <si>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</si>
  <si>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</si>
  <si>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</si>
  <si>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</si>
  <si>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</si>
  <si>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</si>
  <si>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</si>
  <si>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</si>
  <si>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</si>
  <si>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</si>
  <si>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</si>
  <si>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</si>
  <si>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</si>
  <si>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</si>
  <si>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</si>
  <si>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</si>
  <si>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</si>
  <si>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</si>
  <si>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</si>
  <si>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</si>
  <si>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</si>
  <si>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</si>
  <si>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</si>
  <si>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</si>
  <si>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</si>
  <si>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</si>
  <si>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</si>
  <si>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</si>
  <si>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</si>
  <si>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</si>
  <si>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</si>
  <si>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</si>
  <si>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</si>
  <si>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</si>
  <si>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</si>
  <si>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</si>
  <si>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</si>
  <si>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</si>
  <si>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</si>
  <si>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</si>
  <si>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</si>
  <si>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</si>
  <si>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</si>
  <si>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</si>
  <si>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</si>
  <si>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</si>
  <si>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</si>
  <si>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</si>
  <si>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</si>
  <si>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</si>
  <si>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</si>
  <si>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</si>
  <si>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</si>
  <si>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</si>
  <si>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</si>
  <si>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</si>
  <si>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</si>
  <si>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</si>
  <si>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</si>
  <si>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</si>
  <si>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</si>
  <si>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</si>
  <si>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</si>
  <si>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</si>
  <si>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</si>
  <si>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</si>
  <si>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</si>
  <si>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</si>
  <si>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</si>
  <si>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</si>
  <si>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</si>
  <si>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</si>
  <si>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</si>
  <si>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</si>
  <si>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</si>
  <si>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</si>
  <si>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</si>
  <si>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</si>
  <si>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</si>
  <si>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</si>
  <si>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</si>
  <si>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</si>
  <si>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</si>
  <si>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</si>
  <si>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</si>
  <si>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</si>
  <si>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</si>
  <si>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</si>
  <si>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</si>
  <si>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</si>
  <si>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</si>
  <si>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</si>
  <si>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</si>
  <si>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</si>
  <si>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</si>
  <si>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</si>
  <si>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</si>
  <si>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</si>
  <si>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</si>
  <si>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</si>
  <si>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</si>
  <si>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</si>
  <si>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</si>
  <si>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</si>
  <si>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</si>
  <si>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</si>
  <si>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</si>
  <si>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</si>
  <si>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</si>
  <si>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</si>
  <si>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</si>
  <si>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</si>
  <si>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</si>
  <si>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</si>
  <si>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</si>
  <si>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</si>
  <si>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</si>
  <si>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</si>
  <si>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</si>
  <si>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</si>
  <si>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</si>
  <si>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</si>
  <si>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</si>
  <si>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</si>
  <si>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</si>
  <si>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</si>
  <si>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</si>
  <si>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</si>
  <si>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</si>
  <si>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</si>
  <si>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</si>
  <si>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</si>
  <si>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</si>
  <si>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</si>
  <si>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</si>
  <si>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</si>
  <si>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</si>
  <si>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</si>
  <si>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</si>
  <si>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</si>
  <si>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</si>
  <si>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</si>
  <si>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</si>
  <si>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</si>
  <si>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</si>
  <si>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</si>
  <si>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</si>
  <si>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</si>
  <si>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</si>
  <si>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</si>
  <si>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</si>
  <si>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</si>
  <si>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</si>
  <si>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</si>
  <si>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</si>
  <si>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</si>
  <si>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</si>
  <si>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</si>
  <si>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</si>
  <si>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</si>
  <si>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</si>
  <si>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</si>
  <si>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</si>
  <si>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</si>
  <si>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</si>
  <si>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</si>
  <si>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</si>
  <si>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</si>
  <si>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</si>
  <si>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</si>
  <si>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</si>
  <si>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</si>
  <si>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</si>
  <si>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</si>
  <si>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</si>
  <si>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</si>
  <si>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</si>
  <si>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</si>
  <si>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</si>
  <si>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</si>
  <si>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</si>
  <si>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</si>
  <si>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</si>
  <si>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</si>
  <si>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</si>
  <si>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</si>
  <si>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</si>
  <si>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</si>
  <si>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</si>
  <si>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</si>
  <si>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</si>
  <si>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</si>
  <si>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</si>
  <si>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</si>
  <si>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</si>
  <si>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</si>
  <si>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</si>
  <si>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</si>
  <si>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</si>
  <si>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</si>
  <si>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</si>
  <si>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</si>
  <si>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</si>
  <si>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</si>
  <si>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</si>
  <si>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</si>
  <si>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</si>
  <si>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</si>
  <si>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</si>
  <si>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</si>
  <si>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</si>
  <si>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</si>
  <si>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</si>
  <si>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</si>
  <si>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</si>
  <si>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</si>
  <si>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</si>
  <si>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</si>
  <si>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</si>
  <si>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</si>
  <si>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</si>
  <si>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</si>
  <si>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</si>
  <si>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</si>
  <si>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</si>
  <si>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</si>
  <si>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</si>
  <si>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</si>
  <si>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</si>
  <si>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</si>
  <si>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</si>
  <si>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</si>
  <si>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</si>
  <si>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</si>
  <si>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</si>
  <si>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</si>
  <si>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</si>
  <si>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</si>
  <si>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</si>
  <si>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</si>
  <si>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</si>
  <si>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</si>
  <si>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</si>
  <si>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</si>
  <si>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</si>
  <si>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</si>
  <si>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</si>
  <si>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</si>
  <si>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</si>
  <si>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</si>
  <si>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</si>
  <si>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</si>
  <si>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</si>
  <si>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</si>
  <si>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</si>
  <si>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</si>
  <si>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</si>
  <si>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</si>
  <si>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</si>
  <si>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</si>
  <si>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</si>
  <si>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</si>
  <si>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</si>
  <si>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</si>
  <si>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</si>
  <si>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</si>
  <si>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</si>
  <si>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</si>
  <si>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</si>
  <si>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</si>
  <si>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</si>
  <si>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</si>
  <si>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</si>
  <si>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</si>
  <si>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</si>
  <si>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</si>
  <si>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</si>
  <si>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</si>
  <si>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</si>
  <si>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</si>
  <si>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</si>
  <si>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</si>
  <si>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</si>
  <si>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</si>
  <si>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</si>
  <si>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</si>
  <si>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</si>
  <si>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</si>
  <si>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</si>
  <si>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</si>
  <si>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</si>
  <si>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</si>
  <si>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</si>
  <si>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</si>
  <si>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</si>
  <si>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</si>
  <si>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</si>
  <si>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</si>
  <si>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</si>
  <si>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</si>
  <si>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</si>
  <si>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</si>
  <si>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</si>
  <si>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</si>
  <si>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</si>
  <si>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</si>
  <si>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</si>
  <si>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</si>
  <si>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</si>
  <si>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</si>
  <si>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</si>
  <si>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</si>
  <si>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</si>
  <si>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</si>
  <si>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</si>
  <si>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</si>
  <si>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</si>
  <si>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</si>
  <si>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</si>
  <si>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</si>
  <si>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</si>
  <si>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</si>
  <si>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</si>
  <si>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</si>
  <si>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</si>
  <si>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</si>
  <si>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</si>
  <si>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</si>
  <si>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</si>
  <si>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</si>
  <si>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</si>
  <si>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</si>
  <si>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</si>
  <si>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</si>
  <si>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</si>
  <si>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</si>
  <si>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</si>
  <si>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</si>
  <si>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</si>
  <si>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</si>
  <si>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</si>
  <si>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</si>
  <si>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</si>
  <si>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</si>
  <si>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</si>
  <si>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</si>
  <si>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</si>
  <si>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</si>
  <si>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</si>
  <si>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</si>
  <si>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</si>
  <si>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</si>
  <si>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</si>
  <si>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</si>
  <si>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</si>
  <si>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</si>
  <si>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</si>
  <si>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</si>
  <si>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</si>
  <si>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</si>
  <si>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</si>
  <si>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</si>
  <si>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</si>
  <si>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</si>
  <si>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</si>
  <si>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</si>
  <si>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</si>
  <si>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</si>
  <si>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</si>
  <si>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</si>
  <si>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</si>
  <si>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</si>
  <si>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</si>
  <si>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</si>
  <si>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</si>
  <si>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</si>
  <si>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</si>
  <si>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</si>
  <si>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</si>
  <si>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</si>
  <si>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</si>
  <si>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</si>
  <si>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</si>
  <si>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</si>
  <si>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</si>
  <si>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</si>
  <si>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</si>
  <si>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</si>
  <si>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</si>
  <si>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</si>
  <si>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</si>
  <si>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</si>
  <si>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</si>
  <si>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</si>
  <si>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</si>
  <si>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</si>
  <si>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</si>
  <si>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</si>
  <si>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</si>
  <si>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</si>
  <si>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</si>
  <si>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</si>
  <si>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</si>
  <si>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</si>
  <si>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</si>
  <si>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</si>
  <si>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</si>
  <si>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</si>
  <si>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</si>
  <si>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</si>
  <si>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</si>
  <si>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</si>
  <si>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</si>
  <si>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</si>
  <si>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</si>
  <si>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</si>
  <si>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</si>
  <si>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</si>
  <si>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</si>
  <si>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</si>
  <si>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</si>
  <si>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</si>
  <si>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</si>
  <si>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</si>
  <si>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</si>
  <si>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</si>
  <si>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</si>
  <si>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</si>
  <si>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</si>
  <si>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</si>
  <si>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</si>
  <si>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</si>
  <si>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</si>
  <si>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</si>
  <si>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</si>
  <si>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</si>
  <si>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</si>
  <si>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</si>
  <si>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</si>
  <si>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</si>
  <si>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</si>
  <si>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</si>
  <si>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</si>
  <si>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</si>
  <si>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</si>
  <si>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</si>
  <si>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</si>
  <si>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</si>
  <si>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</si>
  <si>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</si>
  <si>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</si>
  <si>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</si>
  <si>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</si>
  <si>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</si>
  <si>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</si>
  <si>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</si>
  <si>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</si>
  <si>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</si>
  <si>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</si>
  <si>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</si>
  <si>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</si>
  <si>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</si>
  <si>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</si>
  <si>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</si>
  <si>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</si>
  <si>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</si>
  <si>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</si>
  <si>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</si>
  <si>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</si>
  <si>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</si>
  <si>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</si>
  <si>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</si>
  <si>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</si>
  <si>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</si>
  <si>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</si>
  <si>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</si>
  <si>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</si>
  <si>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</si>
  <si>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</si>
  <si>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</si>
  <si>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</si>
  <si>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</si>
  <si>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</si>
  <si>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</si>
  <si>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</si>
  <si>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</si>
  <si>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</si>
  <si>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</si>
  <si>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</si>
  <si>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</si>
  <si>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</si>
  <si>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</si>
  <si>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</si>
  <si>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</si>
  <si>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</si>
  <si>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</si>
  <si>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</si>
  <si>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</si>
  <si>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</si>
  <si>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</si>
  <si>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</si>
  <si>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</si>
  <si>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</si>
  <si>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</si>
  <si>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</si>
  <si>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</si>
  <si>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</si>
  <si>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</si>
  <si>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</si>
  <si>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</si>
  <si>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</si>
  <si>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</si>
  <si>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</si>
  <si>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</si>
  <si>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</si>
  <si>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</si>
  <si>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</si>
  <si>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</si>
  <si>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</si>
  <si>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</si>
  <si>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</si>
  <si>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</si>
  <si>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</si>
  <si>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</si>
  <si>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</si>
  <si>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</si>
  <si>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</si>
  <si>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</si>
  <si>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</si>
  <si>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</si>
  <si>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</si>
  <si>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</si>
  <si>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</si>
  <si>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</si>
  <si>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</si>
  <si>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</si>
  <si>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</si>
  <si>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</si>
  <si>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</si>
  <si>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</si>
  <si>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</si>
  <si>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</si>
  <si>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</si>
  <si>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</si>
  <si>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</si>
  <si>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</si>
  <si>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</si>
  <si>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</si>
  <si>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</si>
  <si>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</si>
  <si>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</si>
  <si>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</si>
  <si>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</si>
  <si>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</si>
  <si>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</si>
  <si>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</si>
  <si>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</si>
  <si>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</si>
  <si>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</si>
  <si>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</si>
  <si>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</si>
  <si>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</si>
  <si>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</si>
  <si>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</si>
  <si>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</si>
  <si>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</si>
  <si>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</si>
  <si>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</si>
  <si>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</si>
  <si>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</si>
  <si>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</si>
  <si>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</si>
  <si>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</si>
  <si>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</si>
  <si>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</si>
  <si>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</si>
  <si>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</si>
  <si>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</si>
  <si>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</si>
  <si>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</si>
  <si>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</si>
  <si>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</si>
  <si>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</si>
  <si>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</si>
  <si>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</si>
  <si>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</si>
  <si>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</si>
  <si>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</si>
  <si>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</si>
  <si>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</si>
  <si>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</si>
  <si>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</si>
  <si>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</si>
  <si>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</si>
  <si>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</si>
  <si>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</si>
  <si>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</si>
  <si>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</si>
  <si>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</si>
  <si>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</si>
  <si>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</si>
  <si>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</si>
  <si>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</si>
  <si>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</si>
  <si>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</si>
  <si>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</si>
  <si>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</si>
  <si>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</si>
  <si>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</si>
  <si>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</si>
  <si>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</si>
  <si>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</si>
  <si>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</si>
  <si>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</si>
  <si>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</si>
  <si>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</si>
  <si>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</si>
  <si>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</si>
  <si>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</si>
  <si>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</si>
  <si>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</si>
  <si>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</si>
  <si>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</si>
  <si>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</si>
  <si>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</si>
  <si>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</si>
  <si>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</si>
  <si>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</si>
  <si>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</si>
  <si>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</si>
  <si>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</si>
  <si>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</si>
  <si>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</si>
  <si>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</si>
  <si>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</si>
  <si>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</si>
  <si>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</si>
  <si>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</si>
  <si>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</si>
  <si>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</si>
  <si>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</si>
  <si>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</si>
  <si>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</si>
  <si>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</si>
  <si>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</si>
  <si>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</si>
  <si>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</si>
  <si>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</si>
  <si>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</si>
  <si>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</si>
  <si>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</si>
  <si>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</si>
  <si>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</si>
  <si>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</si>
  <si>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</si>
  <si>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</si>
  <si>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</si>
  <si>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</si>
  <si>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</si>
  <si>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</si>
  <si>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</si>
  <si>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</si>
  <si>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</si>
  <si>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</si>
  <si>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</si>
  <si>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</si>
  <si>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</si>
  <si>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</si>
  <si>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</si>
  <si>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</si>
  <si>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</si>
  <si>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</si>
  <si>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</si>
  <si>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</si>
  <si>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</si>
  <si>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</si>
  <si>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</si>
  <si>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</si>
  <si>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</si>
  <si>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</si>
  <si>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</si>
  <si>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</si>
  <si>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</si>
  <si>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</si>
  <si>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</si>
  <si>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</si>
  <si>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</si>
  <si>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</si>
  <si>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</si>
  <si>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</si>
  <si>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</si>
  <si>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</si>
  <si>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</si>
  <si>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</si>
  <si>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</si>
  <si>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</si>
  <si>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</si>
  <si>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</si>
  <si>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</si>
  <si>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</si>
  <si>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</si>
  <si>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</si>
  <si>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</si>
  <si>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</si>
  <si>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</si>
  <si>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</si>
  <si>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</si>
  <si>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</si>
  <si>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</si>
  <si>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</si>
  <si>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</si>
  <si>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</si>
  <si>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</si>
  <si>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</si>
  <si>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</si>
  <si>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</si>
  <si>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</si>
  <si>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</si>
  <si>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</si>
  <si>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</si>
  <si>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</si>
  <si>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</si>
  <si>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</si>
  <si>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</si>
  <si>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</si>
  <si>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</si>
  <si>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</si>
  <si>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</si>
  <si>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</si>
  <si>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</si>
  <si>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</si>
  <si>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</si>
  <si>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</si>
  <si>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</si>
  <si>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</si>
  <si>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</si>
  <si>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</si>
  <si>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</si>
  <si>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</si>
  <si>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</si>
  <si>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</si>
  <si>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</si>
  <si>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</si>
  <si>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</si>
  <si>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</si>
  <si>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</si>
  <si>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</si>
  <si>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</si>
  <si>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</si>
  <si>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</si>
  <si>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</si>
  <si>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</si>
  <si>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</si>
  <si>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</si>
  <si>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</si>
  <si>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</si>
  <si>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</si>
  <si>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</si>
  <si>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</si>
  <si>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</si>
  <si>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</si>
  <si>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</si>
  <si>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</si>
  <si>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</si>
  <si>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</si>
  <si>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</si>
  <si>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</si>
  <si>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</si>
  <si>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</si>
  <si>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</si>
  <si>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</si>
  <si>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</si>
  <si>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</si>
  <si>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</si>
  <si>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</si>
  <si>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</si>
  <si>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</si>
  <si>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</si>
  <si>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</si>
  <si>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</si>
  <si>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</si>
  <si>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</si>
  <si>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</si>
  <si>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</si>
  <si>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</si>
  <si>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</si>
  <si>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</si>
  <si>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</si>
  <si>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</si>
  <si>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</si>
  <si>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</si>
  <si>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</si>
  <si>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</si>
  <si>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</si>
  <si>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</si>
  <si>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</si>
  <si>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</si>
  <si>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</si>
  <si>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</si>
  <si>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</si>
  <si>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</si>
  <si>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</si>
  <si>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</si>
  <si>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</si>
  <si>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</si>
  <si>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</si>
  <si>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</si>
  <si>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</si>
  <si>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</si>
  <si>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</si>
  <si>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</si>
  <si>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</si>
  <si>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</si>
  <si>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</si>
  <si>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</si>
  <si>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</si>
  <si>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</si>
  <si>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</si>
  <si>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</si>
  <si>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</si>
  <si>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</si>
  <si>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</si>
  <si>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</si>
  <si>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</si>
  <si>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</si>
  <si>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</si>
  <si>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</si>
  <si>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</si>
  <si>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</si>
  <si>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</si>
  <si>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</si>
  <si>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</si>
  <si>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</si>
  <si>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</si>
  <si>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</si>
  <si>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</si>
  <si>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</si>
  <si>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</si>
  <si>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</si>
  <si>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</si>
  <si>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</si>
  <si>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</si>
  <si>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</si>
  <si>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</si>
  <si>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</si>
  <si>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</si>
  <si>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</si>
  <si>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</si>
  <si>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</si>
  <si>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</si>
  <si>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</si>
  <si>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</si>
  <si>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</si>
  <si>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</si>
  <si>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</si>
  <si>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</si>
  <si>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</si>
  <si>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</si>
  <si>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</si>
  <si>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</si>
  <si>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</si>
  <si>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</si>
  <si>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</si>
  <si>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</si>
  <si>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</si>
  <si>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</si>
  <si>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</si>
  <si>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</si>
  <si>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</si>
  <si>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</si>
  <si>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</si>
  <si>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</si>
  <si>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</si>
  <si>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</si>
  <si>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</si>
  <si>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</si>
  <si>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</si>
  <si>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</si>
  <si>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</si>
  <si>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</si>
  <si>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</si>
  <si>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</si>
  <si>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</si>
  <si>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</si>
  <si>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</si>
  <si>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</si>
  <si>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</si>
  <si>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</si>
  <si>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</si>
  <si>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</si>
  <si>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</si>
  <si>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</si>
  <si>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</si>
  <si>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</si>
  <si>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</si>
  <si>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</si>
  <si>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</si>
  <si>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</si>
  <si>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</si>
  <si>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</si>
  <si>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</si>
  <si>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</si>
  <si>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</si>
  <si>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</si>
  <si>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</si>
  <si>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</si>
  <si>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</si>
  <si>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</si>
  <si>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</si>
  <si>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</si>
  <si>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</si>
  <si>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</si>
  <si>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</si>
  <si>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</si>
  <si>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</si>
  <si>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</si>
  <si>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</si>
  <si>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</si>
  <si>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</si>
  <si>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</si>
  <si>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</si>
  <si>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</si>
  <si>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</si>
  <si>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</si>
  <si>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</si>
  <si>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</si>
  <si>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</si>
  <si>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</si>
  <si>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</si>
  <si>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</si>
  <si>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</si>
  <si>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</si>
  <si>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</si>
  <si>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</si>
  <si>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</si>
  <si>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</si>
  <si>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</si>
  <si>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</si>
  <si>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</si>
  <si>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</si>
  <si>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</si>
  <si>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</si>
  <si>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</si>
  <si>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</si>
  <si>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</si>
  <si>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</si>
  <si>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</si>
  <si>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</si>
  <si>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</si>
  <si>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</si>
  <si>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</si>
  <si>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</si>
  <si>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</si>
  <si>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</si>
  <si>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</si>
  <si>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</si>
  <si>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</si>
  <si>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</si>
  <si>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</si>
  <si>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</si>
  <si>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</si>
  <si>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</si>
  <si>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</si>
  <si>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</si>
  <si>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</si>
  <si>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</si>
  <si>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</si>
  <si>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</si>
  <si>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</si>
  <si>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</si>
  <si>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</si>
  <si>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</si>
  <si>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</si>
  <si>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</si>
  <si>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</si>
  <si>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</si>
  <si>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</si>
  <si>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</si>
  <si>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</si>
  <si>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</si>
  <si>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</si>
  <si>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</si>
  <si>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</si>
  <si>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</si>
  <si>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</si>
  <si>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</si>
  <si>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</si>
  <si>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</si>
  <si>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</si>
  <si>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</si>
  <si>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</si>
  <si>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</si>
  <si>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</si>
  <si>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</si>
  <si>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</si>
  <si>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</si>
  <si>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</si>
  <si>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</si>
  <si>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</si>
  <si>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</si>
  <si>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</si>
  <si>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</si>
  <si>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</si>
  <si>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</si>
  <si>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</si>
  <si>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</si>
  <si>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</si>
  <si>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</si>
  <si>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</si>
  <si>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</si>
  <si>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</si>
  <si>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</si>
  <si>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</si>
  <si>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</si>
  <si>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</si>
  <si>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</si>
  <si>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</si>
  <si>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</si>
  <si>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</si>
  <si>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</si>
  <si>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</si>
  <si>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</si>
  <si>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</si>
  <si>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</si>
  <si>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</si>
  <si>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</si>
  <si>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</si>
  <si>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</si>
  <si>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</si>
  <si>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</si>
  <si>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</si>
  <si>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</si>
  <si>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</si>
  <si>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</si>
  <si>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</si>
  <si>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</si>
  <si>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</si>
  <si>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</si>
  <si>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</si>
  <si>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</si>
  <si>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</si>
  <si>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</si>
  <si>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</si>
  <si>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</si>
  <si>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</si>
  <si>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</si>
  <si>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</si>
  <si>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</si>
  <si>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</si>
  <si>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</si>
  <si>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</si>
  <si>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</si>
  <si>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</si>
  <si>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</si>
  <si>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</si>
  <si>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</si>
  <si>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</si>
  <si>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</si>
  <si>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</si>
  <si>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</si>
  <si>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</si>
  <si>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</si>
  <si>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</si>
  <si>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</si>
  <si>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</si>
  <si>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</si>
  <si>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</si>
  <si>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</si>
  <si>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</si>
  <si>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</si>
  <si>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</si>
  <si>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</si>
  <si>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</si>
  <si>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</si>
  <si>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</si>
  <si>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</si>
  <si>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</si>
  <si>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</si>
  <si>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</si>
  <si>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</si>
  <si>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</si>
  <si>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</si>
  <si>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</si>
  <si>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</si>
  <si>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</si>
  <si>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</si>
  <si>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</si>
  <si>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</si>
  <si>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</si>
  <si>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</si>
  <si>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</si>
  <si>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</si>
  <si>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</si>
  <si>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</si>
  <si>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</si>
  <si>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</si>
  <si>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</si>
  <si>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</si>
  <si>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</si>
  <si>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</si>
  <si>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</si>
  <si>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</si>
  <si>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</si>
  <si>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</si>
  <si>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</si>
  <si>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</si>
  <si>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</si>
  <si>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</si>
  <si>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</si>
  <si>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</si>
  <si>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</si>
  <si>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</si>
  <si>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</si>
  <si>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</si>
  <si>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</si>
  <si>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</si>
  <si>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</si>
  <si>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</si>
  <si>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</si>
  <si>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</si>
  <si>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</si>
  <si>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</si>
  <si>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</si>
  <si>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</si>
  <si>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</si>
  <si>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</si>
  <si>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</si>
  <si>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</si>
  <si>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</si>
  <si>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</si>
  <si>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</si>
  <si>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</si>
  <si>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</si>
  <si>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</si>
  <si>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</si>
  <si>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</si>
  <si>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</si>
  <si>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</si>
  <si>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</si>
  <si>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</si>
  <si>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</si>
  <si>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</si>
  <si>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</si>
  <si>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</si>
  <si>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</si>
  <si>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</si>
  <si>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</si>
  <si>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</si>
  <si>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</si>
  <si>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</si>
  <si>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</si>
  <si>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</si>
  <si>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</si>
  <si>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</si>
  <si>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</si>
  <si>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</si>
  <si>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</si>
  <si>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</si>
  <si>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</si>
  <si>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</si>
  <si>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</si>
  <si>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</si>
  <si>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</si>
  <si>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</si>
  <si>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</si>
  <si>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</si>
  <si>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</si>
  <si>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</si>
  <si>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</si>
  <si>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</si>
  <si>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</si>
  <si>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</si>
  <si>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</si>
  <si>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</si>
  <si>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</si>
  <si>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</si>
  <si>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</si>
  <si>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</si>
  <si>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</si>
  <si>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</si>
  <si>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</si>
  <si>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</si>
  <si>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</si>
  <si>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</si>
  <si>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</si>
  <si>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</si>
  <si>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</si>
  <si>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</si>
  <si>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</si>
  <si>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</si>
  <si>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</si>
  <si>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</si>
  <si>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</si>
  <si>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</si>
  <si>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</si>
  <si>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</si>
  <si>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</si>
  <si>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</si>
  <si>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</si>
  <si>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</si>
  <si>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</si>
  <si>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</si>
  <si>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</si>
  <si>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</si>
  <si>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</si>
  <si>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</si>
  <si>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</si>
  <si>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</si>
  <si>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</si>
  <si>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</si>
  <si>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</si>
  <si>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</si>
  <si>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</si>
  <si>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</si>
  <si>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</si>
  <si>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</si>
  <si>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</si>
  <si>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</si>
  <si>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</si>
  <si>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</si>
  <si>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</si>
  <si>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</si>
  <si>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</si>
  <si>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</si>
  <si>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</si>
  <si>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</si>
  <si>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</si>
  <si>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</si>
  <si>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</si>
  <si>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</si>
  <si>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</si>
  <si>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</si>
  <si>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</si>
  <si>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</si>
  <si>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</si>
  <si>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</si>
  <si>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</si>
  <si>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</si>
  <si>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</si>
  <si>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</si>
  <si>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</si>
  <si>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</si>
  <si>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</si>
  <si>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</si>
  <si>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</si>
  <si>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</si>
  <si>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</si>
  <si>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</si>
  <si>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</si>
  <si>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</si>
  <si>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</si>
  <si>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</si>
  <si>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</si>
  <si>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</si>
  <si>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</si>
  <si>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</si>
  <si>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</si>
  <si>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</si>
  <si>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</si>
  <si>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</si>
  <si>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</si>
  <si>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</si>
  <si>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</si>
  <si>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</si>
  <si>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</si>
  <si>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</si>
  <si>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</si>
  <si>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</si>
  <si>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</si>
  <si>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</si>
  <si>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</si>
  <si>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</si>
  <si>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</si>
  <si>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</si>
  <si>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</si>
  <si>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</si>
  <si>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</si>
  <si>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</si>
  <si>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</si>
  <si>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</si>
  <si>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</si>
  <si>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</si>
  <si>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</si>
  <si>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</si>
  <si>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</si>
  <si>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</si>
  <si>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</si>
  <si>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</si>
  <si>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</si>
  <si>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</si>
  <si>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</si>
  <si>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</si>
  <si>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</si>
  <si>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</si>
  <si>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</si>
  <si>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</si>
  <si>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</si>
  <si>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</si>
  <si>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</si>
  <si>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</si>
  <si>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</si>
  <si>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</si>
  <si>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</si>
  <si>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</si>
  <si>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</si>
  <si>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</si>
  <si>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</si>
  <si>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</si>
  <si>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</si>
  <si>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</si>
  <si>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</si>
  <si>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</si>
  <si>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</si>
  <si>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</si>
  <si>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</si>
  <si>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</si>
  <si>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</si>
  <si>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</si>
  <si>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</si>
  <si>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</si>
  <si>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</si>
  <si>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</si>
  <si>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</si>
  <si>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</si>
  <si>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</si>
  <si>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</si>
  <si>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</si>
  <si>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</si>
  <si>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</si>
  <si>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</si>
  <si>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</si>
  <si>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</si>
  <si>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</si>
  <si>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</si>
  <si>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</si>
  <si>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</si>
  <si>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</si>
  <si>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</si>
  <si>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</si>
  <si>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</si>
  <si>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</si>
  <si>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</si>
  <si>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</si>
  <si>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</si>
  <si>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</si>
  <si>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</si>
  <si>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</si>
  <si>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</si>
  <si>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</si>
  <si>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</si>
  <si>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</si>
  <si>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</si>
  <si>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</si>
  <si>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</si>
  <si>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</si>
  <si>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</si>
  <si>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</si>
  <si>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</si>
  <si>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</si>
  <si>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</si>
  <si>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</si>
  <si>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</si>
  <si>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</si>
  <si>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</si>
  <si>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</si>
  <si>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</si>
  <si>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</si>
  <si>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</si>
  <si>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</si>
  <si>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</si>
  <si>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</si>
  <si>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</si>
  <si>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</si>
  <si>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</si>
  <si>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</si>
  <si>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</si>
  <si>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</si>
  <si>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</si>
  <si>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</si>
  <si>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</si>
  <si>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</si>
  <si>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</si>
  <si>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</si>
  <si>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</si>
  <si>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</si>
  <si>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</si>
  <si>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</si>
  <si>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</si>
  <si>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</si>
  <si>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</si>
  <si>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</si>
  <si>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</si>
  <si>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</si>
  <si>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</si>
  <si>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</si>
  <si>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</si>
  <si>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</si>
  <si>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</si>
  <si>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</si>
  <si>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</si>
  <si>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</si>
  <si>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</si>
  <si>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</si>
  <si>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</si>
  <si>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</si>
  <si>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</si>
  <si>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</si>
  <si>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</si>
  <si>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</si>
  <si>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</si>
  <si>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</si>
  <si>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</si>
  <si>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</si>
  <si>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</si>
  <si>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</si>
  <si>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</si>
  <si>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</si>
  <si>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</si>
  <si>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</si>
  <si>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</si>
  <si>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</si>
  <si>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</si>
  <si>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</si>
  <si>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</si>
  <si>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</si>
  <si>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</si>
  <si>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</si>
  <si>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</si>
  <si>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</si>
  <si>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</si>
  <si>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</si>
  <si>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</si>
  <si>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</si>
  <si>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</si>
  <si>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</si>
  <si>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</si>
  <si>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</si>
  <si>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</si>
  <si>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</si>
  <si>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</si>
  <si>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</si>
  <si>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</si>
  <si>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</si>
  <si>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</si>
  <si>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</si>
  <si>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</si>
  <si>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</si>
  <si>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</si>
  <si>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</si>
  <si>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</si>
  <si>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</si>
  <si>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</si>
  <si>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</si>
  <si>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</si>
  <si>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</si>
  <si>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</si>
  <si>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</si>
  <si>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</si>
  <si>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</si>
  <si>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</si>
  <si>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</si>
  <si>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</si>
  <si>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</si>
  <si>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</si>
  <si>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</si>
  <si>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</si>
  <si>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</si>
  <si>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</si>
  <si>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</si>
  <si>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</si>
  <si>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</si>
  <si>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</si>
  <si>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</si>
  <si>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</si>
  <si>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</si>
  <si>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</si>
  <si>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</si>
  <si>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</si>
  <si>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</si>
  <si>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</si>
  <si>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</si>
  <si>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</si>
  <si>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</si>
  <si>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</si>
  <si>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</si>
  <si>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</si>
  <si>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</si>
  <si>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</si>
  <si>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</si>
  <si>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</si>
  <si>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</si>
  <si>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</si>
  <si>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</si>
  <si>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</si>
  <si>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</si>
  <si>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</si>
  <si>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</si>
  <si>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</si>
  <si>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</si>
  <si>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</si>
  <si>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</si>
  <si>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</si>
  <si>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</si>
  <si>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</si>
  <si>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</si>
  <si>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</si>
  <si>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</si>
  <si>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</si>
  <si>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</si>
  <si>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</si>
  <si>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</si>
  <si>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</si>
  <si>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</si>
  <si>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</si>
  <si>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</si>
  <si>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</si>
  <si>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</si>
  <si>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</si>
  <si>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</si>
  <si>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</si>
  <si>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</si>
  <si>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</si>
  <si>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</si>
  <si>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</si>
  <si>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</si>
  <si>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</si>
  <si>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</si>
  <si>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</si>
  <si>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</si>
  <si>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</si>
  <si>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</si>
  <si>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</si>
  <si>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</si>
  <si>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</si>
  <si>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</si>
  <si>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</si>
  <si>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</si>
  <si>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</si>
  <si>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</si>
  <si>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</si>
  <si>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</si>
  <si>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</si>
  <si>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</si>
  <si>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</si>
  <si>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</si>
  <si>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</si>
  <si>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</si>
  <si>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</si>
  <si>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</si>
  <si>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</si>
  <si>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</si>
  <si>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</si>
  <si>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</si>
  <si>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</si>
  <si>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</si>
  <si>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</si>
  <si>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</si>
  <si>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</si>
  <si>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</si>
  <si>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</si>
  <si>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</si>
  <si>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</si>
  <si>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</si>
  <si>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</si>
  <si>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</si>
  <si>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</si>
  <si>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</si>
  <si>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</si>
  <si>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</si>
  <si>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</si>
  <si>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</si>
  <si>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</si>
  <si>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</si>
  <si>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</si>
  <si>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</si>
  <si>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</si>
  <si>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</si>
  <si>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</si>
  <si>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</si>
  <si>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</si>
  <si>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</si>
  <si>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</si>
  <si>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</si>
  <si>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</si>
  <si>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</si>
  <si>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</si>
  <si>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</si>
  <si>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</si>
  <si>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</si>
  <si>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</si>
  <si>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</si>
  <si>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</si>
  <si>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</si>
  <si>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</si>
  <si>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</si>
  <si>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</si>
  <si>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</si>
  <si>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</si>
  <si>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</si>
  <si>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</si>
  <si>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</si>
  <si>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</si>
  <si>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</si>
  <si>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</si>
  <si>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</si>
  <si>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</si>
  <si>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</si>
  <si>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</si>
  <si>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</si>
  <si>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</si>
  <si>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</si>
  <si>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</si>
  <si>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</si>
  <si>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</si>
  <si>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</si>
  <si>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</si>
  <si>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</si>
  <si>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</si>
  <si>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</si>
  <si>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</si>
  <si>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</si>
  <si>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</si>
  <si>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</si>
  <si>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</si>
  <si>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</si>
  <si>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</si>
  <si>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</si>
  <si>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</si>
  <si>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</si>
  <si>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</si>
  <si>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</si>
  <si>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</si>
  <si>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</si>
  <si>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</si>
  <si>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</si>
  <si>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</si>
  <si>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</si>
  <si>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</si>
  <si>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</si>
  <si>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</si>
  <si>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</si>
  <si>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</si>
  <si>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</si>
  <si>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</si>
  <si>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</si>
  <si>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</si>
  <si>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</si>
  <si>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</si>
  <si>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</si>
  <si>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</si>
  <si>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</si>
  <si>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</si>
  <si>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</si>
  <si>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</si>
  <si>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</si>
  <si>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</si>
  <si>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</si>
  <si>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</si>
  <si>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</si>
  <si>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</si>
  <si>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</si>
  <si>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</si>
  <si>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</si>
  <si>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</si>
  <si>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</si>
  <si>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</si>
  <si>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</si>
  <si>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</si>
  <si>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</si>
  <si>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</si>
  <si>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</si>
  <si>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</si>
  <si>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</si>
  <si>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</si>
  <si>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</si>
  <si>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</si>
  <si>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</si>
  <si>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</si>
  <si>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</si>
  <si>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</si>
  <si>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</si>
  <si>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</si>
  <si>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</si>
  <si>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</si>
  <si>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</si>
  <si>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</si>
  <si>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</si>
  <si>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</si>
  <si>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</si>
  <si>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</si>
  <si>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</si>
  <si>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</si>
  <si>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</si>
  <si>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</si>
  <si>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</si>
  <si>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</si>
  <si>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</si>
  <si>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</si>
  <si>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</si>
  <si>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</si>
  <si>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</si>
  <si>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</si>
  <si>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</si>
  <si>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</si>
  <si>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</si>
  <si>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</si>
  <si>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</si>
  <si>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</si>
  <si>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</si>
  <si>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</si>
  <si>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</si>
  <si>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</si>
  <si>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</si>
  <si>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</si>
  <si>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</si>
  <si>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</si>
  <si>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</si>
  <si>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</si>
  <si>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</si>
  <si>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</si>
  <si>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</si>
  <si>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</si>
  <si>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</si>
  <si>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</si>
  <si>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</si>
  <si>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</si>
  <si>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</si>
  <si>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</si>
  <si>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</si>
  <si>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</si>
  <si>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</si>
  <si>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</si>
  <si>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</si>
  <si>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</si>
  <si>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</si>
  <si>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</si>
  <si>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</si>
  <si>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</si>
  <si>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</si>
  <si>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</si>
  <si>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</si>
  <si>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</si>
  <si>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</si>
  <si>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</si>
  <si>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</si>
  <si>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</si>
  <si>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</si>
  <si>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</si>
  <si>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</si>
  <si>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</si>
  <si>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</si>
  <si>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</si>
  <si>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</si>
  <si>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</si>
  <si>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</si>
  <si>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</si>
  <si>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</si>
  <si>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</si>
  <si>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</si>
  <si>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</si>
  <si>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</si>
  <si>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</si>
  <si>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</si>
  <si>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</si>
  <si>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</si>
  <si>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</si>
  <si>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</si>
  <si>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</si>
  <si>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</si>
  <si>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</si>
  <si>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</si>
  <si>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</si>
  <si>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</si>
  <si>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</si>
  <si>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</si>
  <si>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</si>
  <si>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</si>
  <si>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</si>
  <si>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</si>
  <si>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</si>
  <si>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</si>
  <si>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</si>
  <si>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</si>
  <si>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</si>
  <si>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</si>
  <si>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</si>
  <si>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</si>
  <si>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</si>
  <si>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</si>
  <si>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</si>
  <si>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</si>
  <si>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</si>
  <si>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</si>
  <si>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</si>
  <si>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</si>
  <si>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</si>
  <si>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</si>
  <si>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</si>
  <si>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</si>
  <si>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</si>
  <si>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</si>
  <si>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</si>
  <si>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</si>
  <si>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</si>
  <si>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</si>
  <si>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</si>
  <si>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</si>
  <si>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</si>
  <si>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</si>
  <si>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</si>
  <si>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</si>
  <si>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</si>
  <si>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</si>
  <si>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</si>
  <si>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</si>
  <si>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</si>
  <si>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</si>
  <si>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</si>
  <si>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</si>
  <si>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</si>
  <si>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</si>
  <si>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</si>
  <si>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</si>
  <si>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</si>
  <si>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</si>
  <si>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</si>
  <si>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</si>
  <si>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</si>
  <si>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</si>
  <si>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</si>
  <si>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</si>
  <si>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</si>
  <si>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</si>
  <si>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</si>
  <si>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</si>
  <si>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</si>
  <si>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</si>
  <si>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</si>
  <si>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</si>
  <si>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</si>
  <si>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</si>
  <si>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</si>
  <si>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</si>
  <si>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</si>
  <si>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</si>
  <si>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</si>
  <si>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</si>
  <si>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</si>
  <si>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</si>
  <si>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</si>
  <si>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</si>
  <si>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</si>
  <si>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</si>
  <si>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</si>
  <si>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</si>
  <si>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</si>
  <si>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</si>
  <si>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</si>
  <si>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</si>
  <si>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</si>
  <si>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</si>
  <si>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</si>
  <si>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</si>
  <si>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</si>
  <si>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</si>
  <si>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</si>
  <si>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</si>
  <si>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</si>
  <si>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</si>
  <si>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</si>
  <si>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</si>
  <si>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</si>
  <si>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</si>
  <si>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</si>
  <si>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</si>
  <si>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</si>
  <si>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</si>
  <si>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</si>
  <si>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</si>
  <si>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</si>
  <si>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</si>
  <si>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</si>
  <si>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</si>
  <si>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</si>
  <si>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</si>
  <si>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</si>
  <si>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</si>
  <si>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</si>
  <si>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</si>
  <si>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</si>
  <si>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</si>
  <si>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</si>
  <si>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</si>
  <si>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</si>
  <si>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</si>
  <si>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</si>
  <si>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</si>
  <si>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</si>
  <si>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</si>
  <si>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</si>
  <si>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</si>
  <si>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</si>
  <si>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</si>
  <si>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</si>
  <si>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</si>
  <si>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</si>
  <si>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</si>
  <si>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</si>
  <si>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</si>
  <si>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</si>
  <si>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</si>
  <si>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</si>
  <si>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</si>
  <si>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</si>
  <si>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</si>
  <si>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</si>
  <si>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</si>
  <si>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</si>
  <si>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</si>
  <si>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</si>
  <si>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</si>
  <si>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</si>
  <si>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</si>
  <si>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</si>
  <si>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</si>
  <si>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</si>
  <si>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</si>
  <si>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</si>
  <si>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</si>
  <si>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</si>
  <si>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</si>
  <si>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</si>
  <si>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</si>
  <si>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</si>
  <si>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</si>
  <si>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</si>
  <si>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</si>
  <si>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</si>
  <si>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</si>
  <si>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</si>
  <si>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</si>
  <si>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</si>
  <si>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</si>
  <si>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</si>
  <si>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</si>
  <si>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</si>
  <si>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</si>
  <si>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</si>
  <si>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</si>
  <si>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</si>
  <si>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</si>
  <si>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</si>
  <si>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</si>
  <si>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</si>
  <si>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</si>
  <si>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</si>
  <si>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</si>
  <si>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</si>
  <si>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</si>
  <si>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</si>
  <si>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</si>
  <si>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</si>
  <si>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</si>
  <si>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</si>
  <si>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</si>
  <si>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</si>
  <si>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</si>
  <si>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</si>
  <si>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</si>
  <si>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</si>
  <si>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</si>
  <si>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</si>
  <si>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</si>
  <si>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</si>
  <si>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</si>
  <si>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</si>
  <si>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</si>
  <si>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</si>
  <si>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</si>
  <si>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</si>
  <si>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</si>
  <si>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</si>
  <si>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</si>
  <si>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</si>
  <si>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</si>
  <si>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</si>
  <si>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</si>
  <si>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</si>
  <si>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</si>
  <si>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</si>
  <si>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</si>
  <si>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</si>
  <si>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</si>
  <si>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</si>
  <si>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</si>
  <si>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</si>
  <si>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</si>
  <si>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</si>
  <si>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</si>
  <si>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</si>
  <si>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</si>
  <si>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</si>
  <si>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</si>
  <si>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</si>
  <si>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</si>
  <si>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</si>
  <si>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</si>
  <si>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</si>
  <si>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</si>
  <si>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</si>
  <si>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</si>
  <si>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</si>
  <si>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</si>
  <si>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</si>
  <si>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</si>
  <si>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</si>
  <si>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</si>
  <si>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</si>
  <si>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</si>
  <si>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</si>
  <si>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</si>
  <si>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</si>
  <si>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</si>
  <si>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</si>
  <si>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</si>
  <si>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</si>
  <si>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</si>
  <si>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</si>
  <si>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</si>
  <si>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</si>
  <si>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</si>
  <si>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</si>
  <si>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</si>
  <si>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</si>
  <si>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</si>
  <si>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</si>
  <si>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</si>
  <si>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</si>
  <si>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</si>
  <si>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</si>
  <si>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</si>
  <si>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</si>
  <si>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</si>
  <si>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</si>
  <si>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</si>
  <si>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</si>
  <si>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</si>
  <si>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</si>
  <si>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</si>
  <si>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</si>
  <si>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</si>
  <si>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</si>
  <si>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</si>
  <si>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</si>
  <si>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</si>
  <si>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</si>
  <si>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</si>
  <si>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</si>
  <si>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</si>
  <si>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</si>
  <si>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</si>
  <si>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</si>
  <si>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</si>
  <si>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</si>
  <si>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</si>
  <si>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</si>
  <si>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</si>
  <si>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</si>
  <si>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</si>
  <si>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</si>
  <si>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</si>
  <si>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</si>
  <si>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</si>
  <si>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</si>
  <si>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</si>
  <si>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</si>
  <si>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</si>
  <si>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</si>
  <si>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</si>
  <si>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</si>
  <si>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</si>
  <si>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</si>
  <si>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</si>
  <si>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</si>
  <si>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</si>
  <si>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</si>
  <si>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</si>
  <si>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</si>
  <si>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</si>
  <si>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</si>
  <si>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</si>
  <si>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</si>
  <si>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</si>
  <si>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</si>
  <si>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</si>
  <si>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</si>
  <si>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</si>
  <si>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</si>
  <si>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</si>
  <si>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</si>
  <si>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</si>
  <si>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</si>
  <si>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</si>
  <si>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</si>
  <si>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</si>
  <si>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</si>
  <si>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</si>
  <si>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</si>
  <si>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</si>
  <si>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</si>
  <si>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</si>
  <si>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</si>
  <si>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</si>
  <si>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</si>
  <si>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</si>
  <si>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</si>
  <si>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</si>
  <si>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</si>
  <si>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</si>
  <si>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</si>
  <si>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</si>
  <si>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</si>
  <si>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</si>
  <si>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</si>
  <si>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</si>
  <si>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</si>
  <si>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</si>
  <si>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</si>
  <si>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</si>
  <si>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</si>
  <si>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</si>
  <si>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</si>
  <si>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</si>
  <si>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</si>
  <si>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</si>
  <si>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</si>
  <si>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</si>
  <si>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</si>
  <si>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</si>
  <si>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</si>
  <si>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</si>
  <si>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</si>
  <si>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</si>
  <si>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</si>
  <si>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</si>
  <si>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</si>
  <si>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</si>
  <si>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</si>
  <si>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</si>
  <si>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</si>
  <si>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</si>
  <si>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</si>
  <si>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</si>
  <si>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</si>
  <si>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</si>
  <si>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</si>
  <si>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</si>
  <si>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</si>
  <si>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</si>
  <si>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</si>
  <si>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</si>
  <si>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</si>
  <si>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</si>
  <si>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</si>
  <si>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</si>
  <si>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</si>
  <si>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</si>
  <si>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</si>
  <si>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</si>
  <si>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</si>
  <si>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</si>
  <si>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</si>
  <si>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</si>
  <si>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</si>
  <si>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</si>
  <si>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</si>
  <si>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</si>
  <si>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</si>
  <si>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</si>
  <si>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</si>
  <si>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</si>
  <si>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</si>
  <si>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</si>
  <si>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</si>
  <si>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</si>
  <si>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</si>
  <si>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</si>
  <si>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</si>
  <si>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</si>
  <si>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</si>
  <si>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</si>
  <si>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</si>
  <si>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</si>
  <si>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</si>
  <si>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</si>
  <si>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</si>
  <si>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</si>
  <si>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</si>
  <si>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</si>
  <si>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</si>
  <si>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</si>
  <si>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</si>
  <si>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</si>
  <si>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</si>
  <si>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</si>
  <si>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</si>
  <si>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</si>
  <si>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</si>
  <si>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</si>
  <si>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</si>
  <si>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</si>
  <si>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</si>
  <si>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</si>
  <si>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</si>
  <si>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</si>
  <si>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</si>
  <si>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</si>
  <si>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</si>
  <si>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</si>
  <si>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</si>
  <si>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</si>
  <si>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</si>
  <si>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</si>
  <si>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</si>
  <si>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</si>
  <si>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</si>
  <si>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</si>
  <si>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</si>
  <si>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</si>
  <si>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</si>
  <si>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</si>
  <si>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</si>
  <si>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</si>
  <si>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</si>
  <si>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</si>
  <si>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</si>
  <si>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</si>
  <si>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</si>
  <si>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</si>
  <si>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</si>
  <si>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</si>
  <si>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</si>
  <si>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</si>
  <si>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</si>
  <si>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</si>
  <si>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</si>
  <si>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</si>
  <si>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</si>
  <si>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</si>
  <si>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</si>
  <si>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</si>
  <si>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</si>
  <si>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</si>
  <si>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</si>
  <si>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</si>
  <si>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</si>
  <si>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</si>
  <si>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</si>
  <si>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</si>
  <si>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</si>
  <si>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</si>
  <si>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</si>
  <si>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</si>
  <si>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</si>
  <si>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</si>
  <si>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</si>
  <si>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</si>
  <si>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</si>
  <si>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</si>
  <si>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</si>
  <si>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</si>
  <si>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</si>
  <si>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</si>
  <si>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</si>
  <si>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</si>
  <si>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</si>
  <si>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</si>
  <si>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</si>
  <si>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</si>
  <si>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</si>
  <si>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</si>
  <si>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</si>
  <si>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</si>
  <si>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</si>
  <si>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</si>
  <si>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</si>
  <si>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</si>
  <si>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</si>
  <si>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</si>
  <si>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</si>
  <si>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</si>
  <si>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</si>
  <si>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</si>
  <si>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</si>
  <si>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</si>
  <si>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</si>
  <si>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</si>
  <si>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</si>
  <si>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</si>
  <si>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</si>
  <si>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</si>
  <si>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</si>
  <si>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</si>
  <si>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</si>
  <si>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</si>
  <si>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</si>
  <si>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</si>
  <si>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</si>
  <si>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</si>
  <si>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</si>
  <si>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</si>
  <si>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</si>
  <si>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</si>
  <si>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</si>
  <si>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</si>
  <si>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</si>
  <si>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</si>
  <si>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</si>
  <si>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</si>
  <si>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</si>
  <si>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</si>
  <si>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</si>
  <si>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</si>
  <si>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</si>
  <si>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</si>
  <si>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</si>
  <si>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</si>
  <si>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</si>
  <si>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</si>
  <si>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</si>
  <si>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</si>
  <si>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</si>
  <si>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</si>
  <si>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</si>
  <si>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</si>
  <si>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</si>
  <si>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</si>
  <si>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</si>
  <si>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</si>
  <si>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</si>
  <si>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</si>
  <si>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</si>
  <si>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</si>
  <si>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</si>
  <si>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</si>
  <si>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</si>
  <si>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</si>
  <si>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</si>
  <si>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</si>
  <si>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</si>
  <si>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</si>
  <si>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</si>
  <si>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</si>
  <si>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</si>
  <si>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</si>
  <si>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</si>
  <si>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</si>
  <si>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</si>
  <si>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</si>
  <si>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</si>
  <si>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</si>
  <si>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</si>
  <si>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</si>
  <si>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</si>
  <si>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</si>
  <si>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</si>
  <si>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</si>
  <si>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</si>
  <si>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</si>
  <si>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</si>
  <si>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</si>
  <si>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</si>
  <si>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</si>
  <si>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</si>
  <si>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</si>
  <si>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</si>
  <si>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</si>
  <si>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</si>
  <si>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</si>
  <si>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</si>
  <si>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</si>
  <si>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</si>
  <si>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</si>
  <si>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</si>
  <si>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</si>
  <si>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</si>
  <si>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</si>
  <si>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</si>
  <si>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</si>
  <si>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</si>
  <si>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</si>
  <si>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</si>
  <si>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</si>
  <si>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</si>
  <si>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</si>
  <si>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</si>
  <si>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</si>
  <si>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</si>
  <si>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</si>
  <si>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</si>
  <si>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</si>
  <si>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</si>
  <si>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</si>
  <si>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</si>
  <si>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</si>
  <si>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</si>
  <si>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</si>
  <si>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</si>
  <si>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</si>
  <si>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</si>
  <si>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</si>
  <si>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</si>
  <si>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</si>
  <si>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</si>
  <si>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</si>
  <si>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</si>
  <si>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</si>
  <si>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</si>
  <si>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</si>
  <si>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</si>
  <si>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</si>
  <si>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</si>
  <si>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</si>
  <si>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</si>
  <si>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</si>
  <si>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</si>
  <si>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</si>
  <si>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</si>
  <si>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</si>
  <si>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</si>
  <si>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</si>
  <si>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</si>
  <si>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</si>
  <si>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</si>
  <si>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</si>
  <si>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</si>
  <si>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</si>
  <si>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</si>
  <si>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</si>
  <si>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</si>
  <si>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</si>
  <si>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</si>
  <si>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</si>
  <si>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</si>
  <si>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</si>
  <si>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</si>
  <si>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</si>
  <si>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</si>
  <si>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</si>
  <si>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</si>
  <si>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</si>
  <si>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</si>
  <si>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</si>
  <si>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</si>
  <si>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</si>
  <si>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</si>
  <si>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</si>
  <si>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</si>
  <si>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</si>
  <si>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</si>
  <si>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</si>
  <si>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</si>
  <si>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</si>
  <si>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</si>
  <si>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</si>
  <si>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</si>
  <si>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</si>
  <si>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</si>
  <si>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</si>
  <si>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</si>
  <si>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</si>
  <si>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</si>
  <si>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</si>
  <si>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</si>
  <si>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</si>
  <si>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</si>
  <si>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</si>
  <si>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</si>
  <si>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</si>
  <si>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</si>
  <si>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</si>
  <si>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</si>
  <si>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</si>
  <si>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</si>
  <si>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</si>
  <si>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</si>
  <si>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</si>
  <si>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</si>
  <si>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</si>
  <si>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</si>
  <si>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</si>
  <si>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</si>
  <si>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</si>
  <si>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</si>
  <si>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</si>
  <si>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</si>
  <si>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</si>
  <si>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</si>
  <si>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</si>
  <si>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</si>
  <si>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</si>
  <si>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</si>
  <si>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</si>
  <si>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</si>
  <si>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</si>
  <si>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</si>
  <si>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</si>
  <si>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</si>
  <si>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</si>
  <si>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</si>
  <si>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</si>
  <si>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</si>
  <si>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</si>
  <si>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</si>
  <si>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</si>
  <si>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</si>
  <si>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</si>
  <si>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</si>
  <si>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</si>
  <si>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</si>
  <si>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</si>
  <si>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</si>
  <si>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</si>
  <si>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</si>
  <si>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</si>
  <si>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</si>
  <si>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</si>
  <si>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</si>
  <si>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</si>
  <si>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</si>
  <si>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</si>
  <si>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</si>
  <si>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</si>
  <si>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</si>
  <si>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</si>
  <si>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</si>
  <si>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</si>
  <si>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</si>
  <si>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</si>
  <si>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</si>
  <si>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</si>
  <si>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</si>
  <si>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</si>
  <si>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</si>
  <si>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</si>
  <si>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</si>
  <si>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</si>
  <si>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</si>
  <si>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</si>
  <si>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</si>
  <si>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</si>
  <si>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</si>
  <si>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</si>
  <si>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</si>
  <si>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</si>
  <si>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</si>
  <si>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</si>
  <si>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</si>
  <si>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</si>
  <si>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</si>
  <si>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</si>
  <si>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</si>
  <si>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</si>
  <si>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</si>
  <si>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</si>
  <si>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</si>
  <si>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</si>
  <si>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</si>
  <si>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</si>
  <si>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</si>
  <si>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</si>
  <si>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</si>
  <si>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</si>
  <si>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</si>
  <si>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</si>
  <si>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</si>
  <si>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</si>
  <si>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</si>
  <si>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</si>
  <si>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</si>
  <si>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</si>
  <si>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</si>
  <si>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</si>
  <si>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</si>
  <si>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</si>
  <si>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</si>
  <si>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</si>
  <si>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</si>
  <si>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</si>
  <si>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</si>
  <si>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</si>
  <si>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</si>
  <si>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</si>
  <si>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</si>
  <si>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</si>
  <si>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</si>
  <si>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</si>
  <si>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</si>
  <si>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</si>
  <si>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</si>
  <si>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</si>
  <si>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</si>
  <si>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</si>
  <si>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</si>
  <si>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</si>
  <si>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</si>
  <si>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</si>
  <si>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</si>
  <si>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</si>
  <si>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</si>
  <si>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</si>
  <si>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</si>
  <si>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</si>
  <si>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</si>
  <si>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</si>
  <si>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</si>
  <si>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</si>
  <si>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</si>
  <si>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</si>
  <si>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</si>
  <si>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</si>
  <si>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</si>
  <si>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</si>
  <si>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</si>
  <si>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</si>
  <si>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</si>
  <si>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</si>
  <si>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</si>
  <si>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</si>
  <si>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</si>
  <si>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</si>
  <si>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</si>
  <si>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</si>
  <si>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</si>
  <si>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</si>
  <si>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</si>
  <si>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</si>
  <si>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</si>
  <si>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</si>
  <si>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</si>
  <si>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</si>
  <si>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</si>
  <si>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</si>
  <si>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</si>
  <si>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</si>
  <si>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</si>
  <si>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</si>
  <si>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</si>
  <si>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</si>
  <si>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</si>
  <si>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</si>
  <si>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</si>
  <si>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</si>
  <si>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</si>
  <si>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</si>
  <si>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</si>
  <si>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</si>
  <si>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</si>
  <si>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</si>
  <si>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</si>
  <si>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</si>
  <si>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</si>
  <si>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</si>
  <si>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</si>
  <si>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</si>
  <si>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</si>
  <si>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</si>
  <si>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</si>
  <si>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</si>
  <si>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</si>
  <si>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</si>
  <si>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</si>
  <si>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</si>
  <si>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</si>
  <si>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</si>
  <si>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</si>
  <si>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</si>
  <si>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</si>
  <si>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</si>
  <si>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</si>
  <si>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</si>
  <si>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</si>
  <si>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</si>
  <si>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</si>
  <si>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</si>
  <si>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</si>
  <si>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</si>
  <si>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</si>
  <si>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</si>
  <si>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</si>
  <si>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</si>
  <si>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</si>
  <si>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</si>
  <si>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</si>
  <si>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</si>
  <si>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</si>
  <si>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</si>
  <si>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</si>
  <si>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</si>
  <si>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</si>
  <si>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</si>
  <si>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</si>
  <si>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</si>
  <si>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</si>
  <si>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</si>
  <si>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</si>
  <si>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</si>
  <si>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</si>
  <si>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</si>
  <si>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</si>
  <si>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</si>
  <si>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</si>
  <si>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</si>
  <si>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</si>
  <si>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</si>
  <si>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</si>
  <si>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</si>
  <si>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</si>
  <si>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</si>
  <si>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</si>
  <si>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</si>
  <si>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</si>
  <si>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</si>
  <si>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</si>
  <si>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</si>
  <si>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</si>
  <si>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</si>
  <si>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</si>
  <si>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</si>
  <si>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</si>
  <si>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</si>
  <si>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</si>
  <si>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</si>
  <si>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</si>
  <si>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</si>
  <si>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</si>
  <si>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</si>
  <si>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</si>
  <si>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</si>
  <si>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</si>
  <si>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</si>
  <si>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</si>
  <si>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</si>
  <si>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</si>
  <si>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</si>
  <si>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</si>
  <si>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</si>
  <si>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</si>
  <si>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</si>
  <si>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</si>
  <si>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</si>
  <si>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</si>
  <si>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</si>
  <si>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</si>
  <si>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</si>
  <si>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</si>
  <si>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</si>
  <si>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</si>
  <si>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</si>
  <si>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</si>
  <si>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</si>
  <si>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</si>
  <si>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</si>
  <si>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</si>
  <si>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</si>
  <si>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</si>
  <si>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</si>
  <si>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</si>
  <si>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</si>
  <si>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</si>
  <si>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</si>
  <si>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</si>
  <si>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</si>
  <si>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</si>
  <si>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</si>
  <si>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</si>
  <si>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</si>
  <si>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</si>
  <si>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</si>
  <si>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</si>
  <si>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</si>
  <si>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</si>
  <si>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</si>
  <si>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</si>
  <si>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</si>
  <si>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</si>
  <si>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</si>
  <si>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</si>
  <si>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</si>
  <si>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</si>
  <si>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</si>
  <si>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</si>
  <si>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</si>
  <si>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</si>
  <si>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</si>
  <si>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</si>
  <si>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</si>
  <si>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</si>
  <si>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</si>
  <si>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</si>
  <si>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</si>
  <si>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</si>
  <si>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</si>
  <si>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</si>
  <si>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</si>
  <si>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</si>
  <si>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</si>
  <si>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</si>
  <si>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</si>
  <si>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</si>
  <si>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</si>
  <si>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</si>
  <si>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</si>
  <si>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</si>
  <si>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</si>
  <si>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</si>
  <si>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</si>
  <si>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</si>
  <si>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</si>
  <si>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</si>
  <si>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</si>
  <si>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</si>
  <si>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</si>
  <si>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</si>
  <si>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</si>
  <si>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</si>
  <si>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</si>
  <si>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</si>
  <si>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</si>
  <si>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</si>
  <si>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</si>
  <si>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</si>
  <si>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</si>
  <si>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</si>
  <si>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</si>
  <si>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</si>
  <si>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</si>
  <si>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</si>
  <si>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</si>
  <si>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</si>
  <si>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</si>
  <si>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</si>
  <si>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</si>
  <si>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</si>
  <si>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</si>
  <si>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</si>
  <si>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</si>
  <si>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</si>
  <si>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</si>
  <si>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</si>
  <si>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</si>
  <si>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</si>
  <si>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</si>
  <si>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</si>
  <si>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</si>
  <si>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</si>
  <si>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</si>
  <si>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</si>
  <si>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</si>
  <si>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</si>
  <si>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</si>
  <si>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</si>
  <si>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</si>
  <si>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</si>
  <si>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</si>
  <si>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</si>
  <si>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</si>
  <si>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</si>
  <si>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</si>
  <si>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</si>
  <si>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</si>
  <si>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</si>
  <si>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</si>
  <si>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</si>
  <si>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</si>
  <si>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</si>
  <si>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</si>
  <si>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</si>
  <si>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</si>
  <si>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</si>
  <si>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</si>
  <si>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</si>
  <si>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</si>
  <si>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</si>
  <si>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</si>
  <si>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</si>
  <si>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</si>
  <si>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</si>
  <si>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</si>
  <si>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</si>
  <si>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</si>
  <si>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</si>
  <si>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</si>
  <si>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</si>
  <si>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</si>
  <si>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</si>
  <si>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</si>
  <si>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</si>
  <si>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</si>
  <si>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</si>
  <si>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</si>
  <si>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</si>
  <si>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</si>
  <si>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</si>
  <si>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</si>
  <si>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</si>
  <si>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</si>
  <si>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</si>
  <si>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</si>
  <si>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</si>
  <si>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</si>
  <si>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</si>
  <si>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</si>
  <si>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</si>
  <si>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</si>
  <si>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</si>
  <si>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</si>
  <si>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</si>
  <si>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</si>
  <si>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</si>
  <si>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</si>
  <si>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</si>
  <si>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</si>
  <si>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</si>
  <si>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</si>
  <si>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</si>
  <si>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</si>
  <si>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</si>
  <si>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</si>
  <si>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</si>
  <si>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</si>
  <si>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</si>
  <si>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</si>
  <si>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</si>
  <si>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</si>
  <si>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</si>
  <si>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</si>
  <si>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</si>
  <si>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</si>
  <si>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</si>
  <si>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</si>
  <si>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</si>
  <si>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</si>
  <si>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</si>
  <si>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</si>
  <si>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</si>
  <si>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</si>
  <si>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</si>
  <si>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</si>
  <si>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</si>
  <si>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</si>
  <si>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</si>
  <si>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</si>
  <si>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</si>
  <si>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</si>
  <si>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</si>
  <si>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</si>
  <si>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</si>
  <si>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</si>
  <si>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</si>
  <si>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</si>
  <si>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</si>
  <si>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</si>
  <si>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</si>
  <si>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</si>
  <si>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</si>
  <si>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</si>
  <si>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</si>
  <si>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</si>
  <si>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</si>
  <si>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</si>
  <si>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</si>
  <si>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</si>
  <si>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</si>
  <si>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</si>
  <si>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</si>
  <si>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</si>
  <si>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</si>
  <si>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</si>
  <si>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</si>
  <si>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</si>
  <si>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</si>
  <si>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</si>
  <si>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</si>
  <si>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</si>
  <si>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</si>
  <si>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</si>
  <si>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</si>
  <si>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</si>
  <si>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</si>
  <si>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</si>
  <si>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</si>
  <si>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</si>
  <si>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</si>
  <si>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</si>
  <si>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</si>
  <si>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</si>
  <si>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</si>
  <si>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</si>
  <si>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</si>
  <si>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</si>
  <si>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</si>
  <si>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</si>
  <si>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</si>
  <si>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</si>
  <si>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</si>
  <si>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</si>
  <si>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</si>
  <si>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</si>
  <si>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</si>
  <si>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</si>
  <si>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</si>
  <si>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</si>
  <si>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</si>
  <si>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</si>
  <si>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</si>
  <si>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</si>
  <si>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</si>
  <si>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</si>
  <si>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</si>
  <si>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</si>
  <si>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</si>
  <si>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</si>
  <si>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</si>
  <si>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</si>
  <si>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</si>
  <si>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</si>
  <si>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</si>
  <si>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</si>
  <si>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</si>
  <si>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</si>
  <si>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</si>
  <si>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</si>
  <si>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</si>
  <si>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</si>
  <si>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</si>
  <si>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</si>
  <si>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</si>
  <si>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</si>
  <si>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</si>
  <si>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</si>
  <si>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</si>
  <si>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</si>
  <si>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</si>
  <si>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</si>
  <si>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</si>
  <si>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</si>
  <si>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</si>
  <si>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</si>
  <si>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</si>
  <si>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</si>
  <si>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</si>
  <si>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</si>
  <si>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</si>
  <si>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</si>
  <si>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</si>
  <si>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</si>
  <si>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</si>
  <si>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</si>
  <si>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</si>
  <si>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</si>
  <si>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</si>
  <si>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</si>
  <si>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</si>
  <si>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</si>
  <si>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</si>
  <si>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</si>
  <si>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</si>
  <si>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</si>
  <si>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</si>
  <si>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</si>
  <si>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</si>
  <si>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</si>
  <si>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</si>
  <si>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</si>
  <si>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</si>
  <si>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</si>
  <si>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</si>
  <si>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</si>
  <si>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</si>
  <si>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</si>
  <si>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</si>
  <si>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</si>
  <si>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</si>
  <si>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</si>
  <si>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</si>
  <si>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</si>
  <si>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</si>
  <si>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</si>
  <si>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</si>
  <si>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</si>
  <si>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</si>
  <si>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</si>
  <si>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</si>
  <si>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</si>
  <si>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</si>
  <si>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</si>
  <si>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</si>
  <si>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</si>
  <si>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</si>
  <si>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</si>
  <si>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</si>
  <si>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</si>
  <si>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</si>
  <si>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</si>
  <si>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</si>
  <si>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</si>
  <si>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</si>
  <si>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</si>
  <si>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</si>
  <si>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</si>
  <si>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</si>
  <si>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</si>
  <si>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</si>
  <si>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</si>
  <si>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</si>
  <si>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</si>
  <si>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</si>
  <si>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</si>
  <si>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</si>
  <si>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</si>
  <si>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</si>
  <si>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</si>
  <si>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</si>
  <si>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</si>
  <si>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</si>
  <si>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</si>
  <si>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</si>
  <si>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</si>
  <si>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</si>
  <si>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</si>
  <si>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</si>
  <si>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</si>
  <si>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</si>
  <si>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</si>
  <si>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</si>
  <si>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</si>
  <si>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</si>
  <si>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</si>
  <si>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</si>
  <si>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</si>
  <si>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</si>
  <si>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</si>
  <si>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</si>
  <si>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</si>
  <si>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</si>
  <si>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</si>
  <si>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</si>
  <si>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</si>
  <si>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</si>
  <si>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</si>
  <si>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</si>
  <si>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</si>
  <si>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</si>
  <si>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</si>
  <si>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</si>
  <si>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</si>
  <si>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</si>
  <si>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</si>
  <si>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</si>
  <si>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</si>
  <si>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</si>
  <si>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</si>
  <si>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</si>
  <si>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</si>
  <si>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</si>
  <si>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</si>
  <si>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</si>
  <si>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</si>
  <si>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</si>
  <si>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</si>
  <si>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</si>
  <si>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</si>
  <si>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</si>
  <si>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</si>
  <si>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</si>
  <si>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</si>
  <si>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</si>
  <si>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</si>
  <si>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</si>
  <si>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</si>
  <si>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</si>
  <si>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</si>
  <si>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</si>
  <si>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</si>
  <si>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</si>
  <si>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</si>
  <si>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</si>
  <si>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</si>
  <si>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</si>
  <si>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</si>
  <si>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</si>
  <si>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</si>
  <si>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</si>
  <si>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</si>
  <si>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</si>
  <si>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</si>
  <si>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</si>
  <si>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</si>
  <si>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</si>
  <si>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</si>
  <si>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</si>
  <si>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</si>
  <si>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</si>
  <si>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</si>
  <si>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</si>
  <si>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</si>
  <si>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</si>
  <si>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</si>
  <si>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</si>
  <si>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</si>
  <si>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</si>
  <si>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</si>
  <si>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</si>
  <si>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</si>
  <si>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</si>
  <si>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</si>
  <si>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</si>
  <si>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</si>
  <si>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</si>
  <si>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</si>
  <si>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</si>
  <si>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</si>
  <si>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</si>
  <si>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</si>
  <si>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</si>
  <si>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</si>
  <si>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</si>
  <si>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</si>
  <si>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</si>
  <si>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</si>
  <si>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</si>
  <si>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</si>
  <si>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</si>
  <si>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</si>
  <si>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</si>
  <si>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</si>
  <si>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</si>
  <si>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</si>
  <si>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</si>
  <si>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</si>
  <si>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</si>
  <si>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</si>
  <si>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</si>
  <si>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</si>
  <si>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</si>
  <si>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</si>
  <si>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</si>
  <si>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</si>
  <si>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</si>
  <si>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</si>
  <si>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</si>
  <si>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</si>
  <si>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</si>
  <si>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</si>
  <si>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</si>
  <si>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</si>
  <si>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</si>
  <si>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</si>
  <si>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</si>
  <si>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</si>
  <si>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</si>
  <si>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</si>
  <si>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</si>
  <si>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</si>
  <si>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</si>
  <si>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</si>
  <si>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</si>
  <si>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</si>
  <si>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</si>
  <si>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</si>
  <si>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</si>
  <si>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</si>
  <si>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</si>
  <si>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</si>
  <si>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</si>
  <si>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</si>
  <si>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</si>
  <si>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</si>
  <si>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</si>
  <si>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</si>
  <si>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</si>
  <si>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</si>
  <si>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</si>
  <si>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</si>
  <si>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</si>
  <si>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</si>
  <si>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</si>
  <si>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</si>
  <si>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</si>
  <si>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</si>
  <si>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</si>
  <si>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</si>
  <si>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</si>
  <si>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</si>
  <si>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</si>
  <si>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</si>
  <si>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</si>
  <si>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</si>
  <si>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</si>
  <si>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</si>
  <si>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</si>
  <si>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</si>
  <si>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</si>
  <si>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</si>
  <si>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</si>
  <si>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</si>
  <si>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</si>
  <si>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</si>
  <si>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</si>
  <si>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</si>
  <si>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</si>
  <si>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</si>
  <si>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</si>
  <si>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</si>
  <si>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</si>
  <si>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</si>
  <si>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</si>
  <si>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</si>
  <si>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</si>
  <si>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</si>
  <si>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</si>
  <si>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</si>
  <si>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</si>
  <si>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</si>
  <si>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</si>
  <si>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</si>
  <si>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</si>
  <si>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</si>
  <si>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</si>
  <si>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</si>
  <si>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</si>
  <si>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</si>
  <si>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</si>
  <si>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</si>
  <si>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</si>
  <si>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</si>
  <si>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</si>
  <si>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</si>
  <si>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</si>
  <si>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</si>
  <si>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</si>
  <si>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</si>
  <si>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</si>
  <si>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</si>
  <si>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</si>
  <si>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</si>
  <si>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</si>
  <si>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</si>
  <si>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</si>
  <si>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</si>
  <si>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</si>
  <si>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</si>
  <si>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</si>
  <si>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</si>
  <si>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</si>
  <si>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</si>
  <si>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</si>
  <si>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</si>
  <si>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</si>
  <si>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</si>
  <si>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</si>
  <si>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</si>
  <si>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</si>
  <si>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</si>
  <si>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</si>
  <si>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</si>
  <si>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</si>
  <si>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</si>
  <si>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</si>
  <si>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</si>
  <si>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</si>
  <si>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</si>
  <si>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</si>
  <si>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</si>
  <si>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</si>
  <si>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</si>
  <si>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</si>
  <si>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</si>
  <si>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</si>
  <si>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</si>
  <si>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</si>
  <si>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</si>
  <si>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</si>
  <si>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</si>
  <si>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</si>
  <si>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</si>
  <si>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</si>
  <si>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</si>
  <si>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</si>
  <si>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</si>
  <si>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</si>
  <si>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</si>
  <si>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</si>
  <si>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</si>
  <si>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</si>
  <si>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</si>
  <si>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</si>
  <si>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</si>
  <si>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</si>
  <si>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</si>
  <si>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</si>
  <si>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</si>
  <si>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</si>
  <si>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</si>
  <si>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</si>
  <si>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</si>
  <si>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</si>
  <si>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</si>
  <si>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</si>
  <si>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</si>
  <si>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</si>
  <si>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</si>
  <si>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</si>
  <si>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</si>
  <si>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</si>
  <si>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</si>
  <si>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</si>
  <si>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</si>
  <si>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</si>
  <si>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</si>
  <si>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</si>
  <si>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</si>
  <si>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</si>
  <si>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</si>
  <si>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</si>
  <si>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</si>
  <si>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</si>
  <si>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</si>
  <si>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</si>
  <si>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</si>
  <si>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</si>
  <si>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</si>
  <si>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</si>
  <si>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</si>
  <si>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</si>
  <si>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</si>
  <si>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</si>
  <si>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</si>
  <si>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</si>
  <si>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</si>
  <si>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</si>
  <si>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</si>
  <si>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</si>
  <si>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</si>
  <si>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</si>
  <si>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</si>
  <si>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</si>
  <si>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</si>
  <si>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</si>
  <si>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</si>
  <si>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</si>
  <si>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</si>
  <si>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</si>
  <si>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</si>
  <si>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</si>
  <si>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</si>
  <si>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</si>
  <si>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</si>
  <si>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</si>
  <si>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</si>
  <si>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</si>
  <si>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</si>
  <si>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</si>
  <si>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</si>
  <si>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</si>
  <si>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</si>
  <si>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</si>
  <si>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</si>
  <si>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</si>
  <si>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</si>
  <si>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</si>
  <si>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</si>
  <si>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</si>
  <si>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</si>
  <si>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</si>
  <si>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</si>
  <si>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</si>
  <si>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</si>
  <si>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</si>
  <si>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</si>
  <si>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</si>
  <si>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</si>
  <si>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</si>
  <si>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</si>
  <si>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</si>
  <si>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</si>
  <si>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</si>
  <si>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</si>
  <si>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</si>
  <si>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</si>
  <si>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</si>
  <si>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</si>
  <si>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</si>
  <si>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</si>
  <si>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</si>
  <si>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</si>
  <si>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</si>
  <si>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</si>
  <si>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</si>
  <si>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</si>
  <si>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</si>
  <si>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</si>
  <si>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</si>
  <si>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</si>
  <si>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</si>
  <si>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</si>
  <si>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</si>
  <si>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</si>
  <si>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</si>
  <si>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</si>
  <si>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</si>
  <si>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</si>
  <si>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</si>
  <si>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</si>
  <si>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</si>
  <si>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</si>
  <si>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</si>
  <si>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</si>
  <si>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</si>
  <si>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</si>
  <si>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</si>
  <si>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</si>
  <si>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</si>
  <si>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</si>
  <si>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</si>
  <si>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</si>
  <si>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</si>
  <si>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</si>
  <si>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</si>
  <si>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</si>
  <si>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</si>
  <si>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</si>
  <si>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</si>
  <si>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</si>
  <si>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</si>
  <si>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</si>
  <si>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</si>
  <si>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</si>
  <si>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</si>
  <si>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</si>
  <si>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</si>
  <si>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</si>
  <si>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</si>
  <si>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</si>
  <si>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</si>
  <si>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</si>
  <si>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</si>
  <si>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</si>
  <si>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</si>
  <si>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</si>
  <si>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</si>
  <si>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</si>
  <si>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</si>
  <si>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</si>
  <si>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</si>
  <si>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</si>
  <si>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</si>
  <si>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</si>
  <si>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</si>
  <si>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</si>
  <si>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</si>
  <si>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</si>
  <si>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</si>
  <si>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</si>
  <si>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</si>
  <si>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</si>
  <si>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</si>
  <si>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</si>
  <si>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</si>
  <si>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</si>
  <si>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</si>
  <si>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</si>
  <si>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</si>
  <si>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</si>
  <si>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</si>
  <si>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</si>
  <si>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</si>
  <si>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</si>
  <si>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</si>
  <si>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</si>
  <si>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</si>
  <si>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</si>
  <si>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</si>
  <si>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</si>
  <si>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</si>
  <si>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</si>
  <si>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</si>
  <si>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</si>
  <si>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</si>
  <si>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</si>
  <si>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</si>
  <si>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</si>
  <si>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</si>
  <si>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</si>
  <si>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</si>
  <si>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</si>
  <si>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</si>
  <si>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</si>
  <si>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</si>
  <si>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</si>
  <si>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</si>
  <si>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</si>
  <si>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</si>
  <si>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</si>
  <si>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</si>
  <si>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</si>
  <si>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</si>
  <si>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</si>
  <si>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</si>
  <si>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</si>
  <si>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</si>
  <si>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</si>
  <si>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</si>
  <si>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</si>
  <si>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</si>
  <si>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</si>
  <si>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</si>
  <si>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</si>
  <si>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</si>
  <si>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</si>
  <si>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</si>
  <si>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</si>
  <si>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</si>
  <si>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</si>
  <si>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</si>
  <si>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</si>
  <si>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</si>
  <si>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</si>
  <si>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</si>
  <si>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</si>
  <si>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</si>
  <si>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</si>
  <si>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</si>
  <si>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</si>
  <si>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</si>
  <si>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</si>
  <si>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</si>
  <si>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</si>
  <si>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</si>
  <si>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</si>
  <si>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</si>
  <si>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</si>
  <si>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</si>
  <si>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</si>
  <si>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</si>
  <si>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</si>
  <si>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</si>
  <si>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</si>
  <si>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</si>
  <si>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</si>
  <si>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</si>
  <si>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</si>
  <si>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</si>
  <si>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</si>
  <si>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</si>
  <si>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</si>
  <si>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</si>
  <si>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</si>
  <si>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</si>
  <si>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</si>
  <si>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</si>
  <si>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</si>
  <si>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</si>
  <si>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</si>
  <si>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</si>
  <si>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</si>
  <si>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</si>
  <si>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</si>
  <si>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</si>
  <si>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</si>
  <si>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</si>
  <si>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</si>
  <si>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</si>
  <si>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</si>
  <si>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</si>
  <si>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</si>
  <si>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</si>
  <si>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</si>
  <si>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</si>
  <si>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</si>
  <si>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</si>
  <si>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</si>
  <si>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</si>
  <si>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</si>
  <si>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</si>
  <si>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</si>
  <si>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</si>
  <si>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</si>
  <si>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</si>
  <si>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</si>
  <si>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</si>
  <si>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</si>
  <si>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</si>
  <si>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</si>
  <si>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</si>
  <si>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</si>
  <si>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</si>
  <si>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</si>
  <si>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</si>
  <si>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</si>
  <si>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</si>
  <si>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</si>
  <si>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</si>
  <si>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</si>
  <si>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</si>
  <si>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</si>
  <si>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</si>
  <si>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</si>
  <si>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</si>
  <si>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</si>
  <si>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</si>
  <si>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</si>
  <si>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</si>
  <si>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</si>
  <si>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</si>
  <si>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</si>
  <si>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</si>
  <si>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</si>
  <si>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</si>
  <si>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</si>
  <si>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</si>
  <si>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</si>
  <si>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</si>
  <si>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</si>
  <si>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</si>
  <si>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</si>
  <si>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</si>
  <si>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</si>
  <si>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</si>
  <si>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</si>
  <si>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</si>
  <si>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</si>
  <si>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</si>
  <si>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</si>
  <si>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</si>
  <si>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</si>
  <si>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</si>
  <si>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</si>
  <si>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</si>
  <si>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</si>
  <si>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</si>
  <si>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</si>
  <si>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</si>
  <si>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</si>
  <si>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</si>
  <si>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</si>
  <si>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</si>
  <si>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</si>
  <si>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</si>
  <si>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</si>
  <si>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</si>
  <si>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</si>
  <si>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</si>
  <si>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</si>
  <si>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</si>
  <si>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</si>
  <si>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</si>
  <si>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</si>
  <si>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</si>
  <si>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</si>
  <si>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</si>
  <si>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</si>
  <si>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</si>
  <si>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</si>
  <si>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</si>
  <si>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</si>
  <si>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</si>
  <si>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</si>
  <si>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</si>
  <si>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</si>
  <si>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</si>
  <si>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</si>
  <si>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</si>
  <si>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</si>
  <si>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</si>
  <si>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</si>
  <si>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</si>
  <si>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</si>
  <si>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</si>
  <si>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</si>
  <si>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</si>
  <si>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</si>
  <si>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</si>
  <si>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</si>
  <si>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</si>
  <si>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</si>
  <si>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</si>
  <si>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</si>
  <si>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</si>
  <si>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</si>
  <si>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</si>
  <si>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</si>
  <si>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</si>
  <si>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</si>
  <si>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</si>
  <si>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</si>
  <si>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</si>
  <si>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</si>
  <si>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</si>
  <si>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</si>
  <si>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</si>
  <si>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</si>
  <si>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</si>
  <si>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</si>
  <si>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</si>
  <si>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</si>
  <si>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</si>
  <si>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</si>
  <si>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</si>
  <si>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</si>
  <si>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</si>
  <si>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</si>
  <si>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</si>
  <si>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</si>
  <si>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</si>
  <si>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</si>
  <si>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</si>
  <si>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</si>
  <si>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</si>
  <si>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</si>
  <si>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</si>
  <si>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</si>
  <si>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</si>
  <si>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</si>
  <si>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</si>
  <si>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</si>
  <si>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</si>
  <si>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</si>
  <si>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</si>
  <si>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</si>
  <si>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</si>
  <si>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</si>
  <si>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</si>
  <si>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</si>
  <si>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</si>
  <si>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</si>
  <si>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</si>
  <si>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</si>
  <si>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</si>
  <si>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</si>
  <si>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</si>
  <si>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</si>
  <si>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</si>
  <si>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</si>
  <si>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</si>
  <si>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</si>
  <si>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</si>
  <si>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</si>
  <si>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</si>
  <si>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</si>
  <si>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</si>
  <si>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</si>
  <si>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</si>
  <si>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</si>
  <si>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</si>
  <si>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</si>
  <si>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</si>
  <si>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</si>
  <si>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</si>
  <si>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</si>
  <si>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</si>
  <si>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</si>
  <si>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</si>
  <si>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</si>
  <si>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</si>
  <si>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</si>
  <si>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</si>
  <si>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</si>
  <si>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</si>
  <si>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</si>
  <si>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</si>
  <si>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</si>
  <si>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</si>
  <si>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</si>
  <si>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</si>
  <si>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</si>
  <si>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</si>
  <si>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</si>
  <si>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</si>
  <si>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</si>
  <si>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</si>
  <si>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</si>
  <si>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</si>
  <si>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</si>
  <si>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</si>
  <si>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</si>
  <si>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</si>
  <si>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</si>
  <si>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</si>
  <si>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</si>
  <si>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</si>
  <si>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</si>
  <si>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</si>
  <si>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</si>
  <si>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</si>
  <si>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</si>
  <si>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</si>
  <si>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</si>
  <si>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</si>
  <si>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</si>
  <si>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</si>
  <si>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</si>
  <si>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</si>
  <si>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</si>
  <si>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</si>
  <si>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</si>
  <si>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</si>
  <si>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</si>
  <si>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</si>
  <si>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</si>
  <si>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</si>
  <si>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</si>
  <si>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</si>
  <si>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</si>
  <si>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</si>
  <si>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</si>
  <si>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</si>
  <si>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</si>
  <si>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</si>
  <si>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</si>
  <si>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</si>
  <si>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</si>
  <si>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</si>
  <si>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</si>
  <si>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</si>
  <si>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</si>
  <si>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</si>
  <si>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</si>
  <si>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</si>
  <si>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</si>
  <si>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</si>
  <si>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</si>
  <si>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</si>
  <si>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</si>
  <si>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</si>
  <si>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</si>
  <si>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</si>
  <si>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</si>
  <si>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</si>
  <si>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</si>
  <si>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</si>
  <si>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</si>
  <si>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</si>
  <si>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</si>
  <si>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</si>
  <si>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</si>
  <si>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</si>
  <si>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</si>
  <si>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</si>
  <si>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</si>
  <si>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</si>
  <si>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</si>
  <si>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</si>
  <si>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</si>
  <si>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</si>
  <si>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</si>
  <si>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</si>
  <si>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</si>
  <si>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</si>
  <si>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</si>
  <si>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</si>
  <si>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</si>
  <si>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</si>
  <si>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</si>
  <si>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</si>
  <si>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</si>
  <si>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</si>
  <si>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</si>
  <si>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</si>
  <si>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</si>
  <si>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</si>
  <si>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</si>
  <si>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</si>
  <si>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</si>
  <si>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</si>
  <si>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</si>
  <si>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</si>
  <si>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</si>
  <si>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</si>
  <si>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</si>
  <si>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</si>
  <si>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</si>
  <si>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</si>
  <si>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</si>
  <si>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</si>
  <si>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</si>
  <si>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</si>
  <si>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</si>
  <si>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</si>
  <si>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</si>
  <si>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</si>
  <si>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</si>
  <si>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</si>
  <si>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</si>
  <si>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</si>
  <si>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</si>
  <si>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</si>
  <si>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</si>
  <si>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</si>
  <si>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</si>
  <si>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</si>
  <si>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</si>
  <si>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</si>
  <si>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</si>
  <si>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</si>
  <si>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</si>
  <si>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</si>
  <si>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</si>
  <si>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</si>
  <si>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</si>
  <si>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</si>
  <si>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</si>
  <si>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</si>
  <si>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</si>
  <si>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</si>
  <si>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</si>
  <si>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</si>
  <si>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</si>
  <si>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</si>
  <si>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</si>
  <si>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</si>
  <si>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</si>
  <si>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</si>
  <si>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</si>
  <si>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</si>
  <si>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</si>
  <si>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</si>
  <si>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</si>
  <si>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</si>
  <si>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</si>
  <si>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</si>
  <si>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</si>
  <si>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</si>
  <si>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</si>
  <si>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</si>
  <si>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</si>
  <si>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</si>
  <si>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</si>
  <si>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</si>
  <si>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</si>
  <si>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</si>
  <si>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</si>
  <si>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</si>
  <si>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</si>
  <si>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</si>
  <si>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</si>
  <si>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</si>
  <si>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</si>
  <si>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</si>
  <si>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</si>
  <si>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</si>
  <si>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</si>
  <si>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</si>
  <si>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</si>
  <si>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</si>
  <si>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</si>
  <si>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</si>
  <si>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</si>
  <si>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</si>
  <si>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</si>
  <si>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</si>
  <si>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</si>
  <si>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</si>
  <si>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</si>
  <si>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</si>
  <si>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</si>
  <si>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</si>
  <si>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</si>
  <si>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</si>
  <si>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</si>
  <si>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</si>
  <si>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</si>
  <si>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</si>
  <si>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</si>
  <si>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</si>
  <si>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</si>
  <si>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</si>
  <si>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</si>
  <si>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</si>
  <si>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</si>
  <si>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</si>
  <si>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</si>
  <si>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</si>
  <si>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</si>
  <si>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</si>
  <si>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</si>
  <si>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</si>
  <si>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</si>
  <si>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</si>
  <si>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</si>
  <si>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</si>
  <si>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</si>
  <si>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</si>
  <si>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</si>
  <si>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</si>
  <si>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</si>
  <si>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</si>
  <si>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</si>
  <si>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</si>
  <si>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</si>
  <si>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</si>
  <si>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</si>
  <si>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</si>
  <si>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</si>
  <si>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</si>
  <si>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</si>
  <si>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</si>
  <si>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</si>
  <si>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</si>
  <si>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</si>
  <si>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</si>
  <si>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</si>
  <si>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</si>
  <si>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</si>
  <si>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</si>
  <si>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</si>
  <si>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</si>
  <si>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</si>
  <si>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</si>
  <si>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</si>
  <si>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</si>
  <si>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</si>
  <si>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</si>
  <si>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</si>
  <si>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</si>
  <si>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</si>
  <si>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</si>
  <si>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</si>
  <si>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</si>
  <si>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</si>
  <si>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</si>
  <si>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</si>
  <si>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</si>
  <si>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</si>
  <si>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</si>
  <si>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</si>
  <si>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</si>
  <si>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</si>
  <si>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</si>
  <si>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</si>
  <si>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</si>
  <si>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</si>
  <si>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</si>
  <si>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</si>
  <si>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</si>
  <si>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</si>
  <si>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</si>
  <si>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</si>
  <si>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</si>
  <si>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</si>
  <si>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</si>
  <si>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</si>
  <si>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</si>
  <si>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</si>
  <si>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</si>
  <si>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</si>
  <si>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</si>
  <si>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</si>
  <si>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</si>
  <si>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</si>
  <si>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</si>
  <si>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</si>
  <si>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</si>
  <si>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</si>
  <si>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</si>
  <si>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</si>
  <si>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</si>
  <si>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</si>
  <si>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</si>
  <si>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</si>
  <si>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</si>
  <si>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</si>
  <si>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</si>
  <si>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</si>
  <si>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</si>
  <si>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</si>
  <si>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</si>
  <si>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</si>
  <si>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</si>
  <si>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</si>
  <si>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</si>
  <si>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</si>
  <si>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</si>
  <si>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</si>
  <si>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</si>
  <si>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</si>
  <si>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</si>
  <si>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</si>
  <si>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</si>
  <si>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</si>
  <si>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</si>
  <si>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</si>
  <si>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</si>
  <si>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</si>
  <si>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</si>
  <si>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</si>
  <si>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</si>
  <si>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</si>
  <si>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</si>
  <si>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</si>
  <si>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</si>
  <si>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</si>
  <si>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</si>
  <si>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</si>
  <si>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</si>
  <si>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</si>
  <si>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</si>
  <si>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</si>
  <si>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</si>
  <si>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</si>
  <si>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</si>
  <si>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</si>
  <si>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</si>
  <si>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</si>
  <si>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</si>
  <si>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</si>
  <si>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</si>
  <si>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</si>
  <si>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</si>
  <si>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</si>
  <si>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</si>
  <si>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</si>
  <si>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</si>
  <si>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</si>
  <si>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</si>
  <si>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</si>
  <si>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</si>
  <si>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</si>
  <si>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</si>
  <si>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</si>
  <si>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</si>
  <si>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</si>
  <si>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</si>
  <si>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</si>
  <si>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</si>
  <si>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</si>
  <si>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</si>
  <si>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</si>
  <si>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</si>
  <si>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</si>
  <si>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</si>
  <si>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</si>
  <si>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</si>
  <si>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</si>
  <si>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</si>
  <si>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</si>
  <si>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</si>
  <si>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</si>
  <si>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</si>
  <si>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</si>
  <si>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</si>
  <si>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</si>
  <si>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</si>
  <si>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</si>
  <si>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</si>
  <si>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</si>
  <si>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</si>
  <si>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</si>
  <si>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</si>
  <si>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</si>
  <si>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</si>
  <si>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</si>
  <si>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</si>
  <si>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</si>
  <si>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</si>
  <si>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</si>
  <si>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</si>
  <si>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</si>
  <si>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</si>
  <si>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</si>
  <si>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</si>
  <si>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</si>
  <si>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</si>
  <si>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</si>
  <si>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</si>
  <si>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</si>
  <si>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</si>
  <si>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</si>
  <si>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</si>
  <si>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</si>
  <si>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</si>
  <si>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</si>
  <si>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</si>
  <si>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</si>
  <si>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</si>
  <si>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</si>
  <si>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</si>
  <si>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</si>
  <si>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</si>
  <si>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</si>
  <si>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</si>
  <si>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</si>
  <si>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</si>
  <si>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</si>
  <si>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</si>
  <si>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</si>
  <si>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</si>
  <si>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</si>
  <si>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</si>
  <si>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</si>
  <si>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</si>
  <si>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</si>
  <si>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</si>
  <si>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</si>
  <si>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</si>
  <si>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</si>
  <si>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</si>
  <si>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</si>
  <si>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</si>
  <si>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</si>
  <si>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</si>
  <si>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</si>
  <si>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</si>
  <si>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</si>
  <si>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</si>
  <si>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</si>
  <si>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</si>
  <si>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</si>
  <si>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</si>
  <si>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</si>
  <si>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</si>
  <si>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</si>
  <si>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</si>
  <si>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</si>
  <si>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</si>
  <si>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</si>
  <si>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</si>
  <si>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</si>
  <si>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</si>
  <si>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</si>
  <si>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</si>
  <si>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</si>
  <si>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</si>
  <si>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</si>
  <si>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</si>
  <si>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</si>
  <si>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</si>
  <si>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</si>
  <si>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</si>
  <si>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</si>
  <si>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</si>
  <si>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</si>
  <si>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</si>
  <si>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</si>
  <si>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</si>
  <si>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</si>
  <si>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</si>
  <si>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</si>
  <si>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</si>
  <si>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</si>
  <si>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</si>
  <si>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</si>
  <si>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</si>
  <si>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</si>
  <si>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</si>
  <si>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</si>
  <si>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</si>
  <si>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</si>
  <si>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</si>
  <si>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</si>
  <si>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</si>
  <si>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</si>
  <si>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</si>
  <si>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</si>
  <si>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</si>
  <si>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</si>
  <si>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</si>
  <si>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</si>
  <si>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</si>
  <si>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</si>
  <si>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</si>
  <si>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</si>
  <si>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</si>
  <si>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</si>
  <si>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</si>
  <si>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</si>
  <si>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</si>
  <si>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</si>
  <si>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</si>
  <si>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</si>
  <si>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</si>
  <si>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</si>
  <si>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</si>
  <si>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</si>
  <si>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</si>
  <si>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</si>
  <si>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</si>
  <si>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</si>
  <si>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</si>
  <si>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</si>
  <si>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</si>
  <si>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</si>
  <si>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</si>
  <si>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</si>
  <si>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</si>
  <si>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</si>
  <si>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</si>
  <si>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</si>
  <si>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</si>
  <si>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</si>
  <si>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</si>
  <si>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</si>
  <si>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</si>
  <si>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</si>
  <si>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</si>
  <si>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</si>
  <si>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</si>
  <si>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</si>
  <si>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</si>
  <si>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</si>
  <si>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</si>
  <si>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</si>
  <si>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</si>
  <si>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</si>
  <si>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</si>
  <si>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</si>
  <si>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</si>
  <si>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</si>
  <si>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</si>
  <si>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</si>
  <si>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</si>
  <si>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</si>
  <si>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</si>
  <si>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</si>
  <si>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</si>
  <si>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</si>
  <si>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</si>
  <si>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</si>
  <si>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</si>
  <si>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</si>
  <si>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</si>
  <si>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</si>
  <si>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</si>
  <si>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</si>
  <si>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</si>
  <si>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</si>
  <si>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</si>
  <si>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</si>
  <si>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</si>
  <si>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</si>
  <si>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</si>
  <si>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</si>
  <si>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</si>
  <si>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</si>
  <si>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</si>
  <si>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</si>
  <si>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</si>
  <si>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</si>
  <si>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</si>
  <si>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</si>
  <si>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</si>
  <si>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</si>
  <si>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</si>
  <si>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</si>
  <si>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</si>
  <si>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</si>
  <si>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</si>
  <si>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</si>
  <si>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</si>
  <si>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</si>
  <si>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</si>
  <si>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</si>
  <si>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</si>
  <si>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</si>
  <si>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</si>
  <si>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</si>
  <si>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</si>
  <si>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</si>
  <si>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</si>
  <si>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</si>
  <si>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</si>
  <si>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</si>
  <si>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</si>
  <si>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</si>
  <si>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</si>
  <si>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</si>
  <si>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</si>
  <si>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</si>
  <si>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</si>
  <si>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</si>
  <si>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</si>
  <si>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</si>
  <si>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</si>
  <si>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</si>
  <si>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</si>
  <si>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</si>
  <si>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</si>
  <si>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</si>
  <si>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</si>
  <si>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</si>
  <si>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</si>
  <si>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</si>
  <si>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</si>
  <si>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</si>
  <si>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</si>
  <si>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</si>
  <si>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</si>
  <si>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</si>
  <si>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</si>
  <si>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</si>
  <si>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</si>
  <si>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</si>
  <si>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</si>
  <si>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</si>
  <si>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</si>
  <si>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</si>
  <si>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</si>
  <si>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</si>
  <si>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</si>
  <si>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</si>
  <si>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</si>
  <si>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</si>
  <si>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</si>
  <si>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</si>
  <si>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</si>
  <si>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</si>
  <si>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</si>
  <si>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</si>
  <si>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</si>
  <si>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</si>
  <si>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</si>
  <si>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</si>
  <si>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</si>
  <si>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</si>
  <si>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</si>
  <si>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</si>
  <si>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</si>
  <si>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</si>
  <si>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</si>
  <si>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</si>
  <si>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</si>
  <si>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</si>
  <si>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</si>
  <si>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</si>
  <si>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</si>
  <si>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</si>
  <si>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</si>
  <si>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</si>
  <si>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</si>
  <si>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</si>
  <si>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</si>
  <si>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</si>
  <si>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</si>
  <si>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</si>
  <si>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mapped for 2025 mapped for 2026</t>
  </si>
  <si>
    <t>FR8113949</t>
  </si>
  <si>
    <t>CTEMPEU_1000PL10D03100</t>
  </si>
  <si>
    <t>CLFF_1000$$$DE10YIT020</t>
  </si>
  <si>
    <t>CLFF_1000$$$DE10YIT021</t>
  </si>
  <si>
    <t>H000004350</t>
  </si>
  <si>
    <t>Wait for Jay-r to respond whether for 2025 or 2026</t>
  </si>
  <si>
    <t>mapped for 2025 waiting for 2026</t>
  </si>
  <si>
    <t>WEIRD</t>
  </si>
  <si>
    <t>ITR_1000$$$1022ITR</t>
  </si>
  <si>
    <t>CNOW_7210$$$0000021322</t>
  </si>
  <si>
    <t>FR8137484</t>
  </si>
  <si>
    <t>FP000000466_IO EL-SC Integrated Supply Chain (IO)</t>
  </si>
  <si>
    <t>P000000466_IO EL-SC Integrated Supply Chain (IO)</t>
  </si>
  <si>
    <t>IPHOENX_000400757375 PM-OSL Mgt. cost to WH</t>
  </si>
  <si>
    <t>IPHOENX_000400757376 PM-OSL Mgt. Cost to GDP</t>
  </si>
  <si>
    <t>CLFF_1000$$$JP02TAAA04 Atsugi - Filling M30</t>
  </si>
  <si>
    <t>CLFF_1000$$$JP02TFAZ01 XX_Atsugi Site Common</t>
  </si>
  <si>
    <t>CLFF_1000$$$JP02TPAZ01 Display SC Planning</t>
  </si>
  <si>
    <t>CLFF_1000$$$JP01TFAZ01 Atsugi Site Common</t>
  </si>
  <si>
    <t>PL_E1_JPAC ProcOrd_'PM Atsugi_JPAC</t>
  </si>
  <si>
    <t>PL_E1_JPAK ProcOrd_PM Atsugi_JPAK</t>
  </si>
  <si>
    <t>RPL_E1_JPAK ProcOrd_PM Atsugi_JPAK(IO)</t>
  </si>
  <si>
    <t>CLFF_1000$$$US01TASD02 Sheboygan Filling Equipment</t>
  </si>
  <si>
    <t>CLFF_1000$$$US01TPHZ02 Sheboygan Delta Inbound Freight</t>
  </si>
  <si>
    <t>CLFF_1000$$$US01TAHA00 XXXHVR PDMAT Product</t>
  </si>
  <si>
    <t>CLFF_1000$$$US01TAHA99 DL -  Haverhill PDMAT</t>
  </si>
  <si>
    <t>CLFF_1000$$$US01TAHB00 XXXHVR ALDM1 Product</t>
  </si>
  <si>
    <t>CLFF_1000$$$US01TAHB99 XXXHVR ALDM1 DL</t>
  </si>
  <si>
    <t>CLFF_1000$$$US01TAHC01 Production Fix Equipment  -  HVR TMA</t>
  </si>
  <si>
    <t>CLFF_1000$$$US01TAHD00 XXXHVR FG Preparatio</t>
  </si>
  <si>
    <t>CLFF_1000$$$US01TAHD01 Production Fix Equipment  -  Bubbler Pre</t>
  </si>
  <si>
    <t>CLFF_1000$$$US01TAHD99 XXXHVR FG Prep DL</t>
  </si>
  <si>
    <t>CLFF_1000$$$US01TAHZ11 Site Director + Assistant</t>
  </si>
  <si>
    <t>CLFF_1000$$$US01TAHZ12 Ind. Personnel (Prod. Man. + Line Man.)</t>
  </si>
  <si>
    <t>CLFF_1000$$$US01TAHZ99 Haverhill - Direct Labor Pool</t>
  </si>
  <si>
    <t>FP000000220_IO THF-US-HA, Production (T1) (IO)</t>
  </si>
  <si>
    <t>P000000220_IO THF-US-HA, Production (T1) (IO)</t>
  </si>
  <si>
    <t>IQUATRO_001050000220 US01 Volume variance HVR TAHB00 100% H2</t>
  </si>
  <si>
    <t>IQUATRO_001050000222 US01 Volume variance HVR TAHD00 100% H2</t>
  </si>
  <si>
    <t>CLFF_1000$$$US01TMHZ01 Bubbler, Sensor &amp; Parts</t>
  </si>
  <si>
    <t>FI500613000000 Containers to support thin films</t>
  </si>
  <si>
    <t>I500613000000 Containers to support thin films</t>
  </si>
  <si>
    <t>QUATRO_I500613US01000000 Technical Project</t>
  </si>
  <si>
    <t>PQUATRO_I500613US01000000 Technical Project</t>
  </si>
  <si>
    <t>QUATRO_I500613US01100000 Capex</t>
  </si>
  <si>
    <t>PQUATRO_I500613US01100000 Capex</t>
  </si>
  <si>
    <t>QUATRO_I500613US01101000 Technical Equipment</t>
  </si>
  <si>
    <t>PQUATRO_I500613US01101000 Technical Equipment</t>
  </si>
  <si>
    <t>PQUATRO_I500613US01101001 Mechanical installations</t>
  </si>
  <si>
    <t>QUATRO_I500613US01700000 Opex</t>
  </si>
  <si>
    <t>PQUATRO_I500613US01700000 Opex</t>
  </si>
  <si>
    <t>QUATRO_I500613US01701000 Operative Expenditure</t>
  </si>
  <si>
    <t>PQUATRO_I500613US01701000 Operative Expenditure</t>
  </si>
  <si>
    <t>PQUATRO_I500613US01701001 Process consulting</t>
  </si>
  <si>
    <t>CLFF_1000$$$US01TCHZ01 XXXHVR Engineering</t>
  </si>
  <si>
    <t>CLFF_1000$$$US01TDHZ01 XXXHVR Energy &amp; Util</t>
  </si>
  <si>
    <t>CLFF_1000$$$US01TEHZ01 Haverhill EH&amp;S Waste AU</t>
  </si>
  <si>
    <t>CLFF_1000$$$US01TFHZ02 XXXHVR General Site</t>
  </si>
  <si>
    <t>FK10001195000 Fire Suppresion System</t>
  </si>
  <si>
    <t>K10001195000 Fire Suppresion System</t>
  </si>
  <si>
    <t>QUATRO_K10001195US01000 Fire Suppresion System</t>
  </si>
  <si>
    <t>PQUATRO_K10001195US01000 Fire Suppresion System</t>
  </si>
  <si>
    <t>PQUATRO_K10001195US01100 Fire Suppresion System</t>
  </si>
  <si>
    <t>CLFF_1000$$$US01TKHZ01 XXXHVR Mat-OH Surcha</t>
  </si>
  <si>
    <t>CLFF_1000$$$US01TQHZ02 XXXLogistics - Haver</t>
  </si>
  <si>
    <t>CLFF_1000$$$US01TLHZ01 Operations/Process Excellence, Process I</t>
  </si>
  <si>
    <t>CLFF_1000$$$US01TBHZ01 XXXHVR QA</t>
  </si>
  <si>
    <t>PL_E1_USAX ProcOrd_SAFC Hitech, Inc._USAX</t>
  </si>
  <si>
    <t>RPL_E1_USAX ProcOrd_SAFC Hitech, Inc._USAX(IO)</t>
  </si>
  <si>
    <t>CLFF_VMCA$$$US10C06080 Planarization ISC</t>
  </si>
  <si>
    <t>CLFF_VMCA$$$GB10C05000 PM-IOL-Y SC Planning</t>
  </si>
  <si>
    <t>CLFF_VMCA$$$KR07PD2332 Material Planning/Operations PLA/PAT</t>
  </si>
  <si>
    <t>CLFF_VMCA$$$US10PD1808 Material Planning/Operations</t>
  </si>
  <si>
    <t>CLFF_1000$$$DE04TAKZ01 Strategic Projects Thin Films</t>
  </si>
  <si>
    <t>CLFF_1000$$$TW03TBKZ02 QA Quality Assurance</t>
  </si>
  <si>
    <t>CLFF_1000$$$TW03TQKZ01 Warehouse _ site allocation</t>
  </si>
  <si>
    <t>CLFF_VMCA$$$US10L81000 DSS Global Head of ISC</t>
  </si>
  <si>
    <t>CLFF_VMCA$$$US10C01710 DS Mech/Sys Eng</t>
  </si>
  <si>
    <t>CLFF_VMCA$$$US10C01711 DS Polyflow Engineering</t>
  </si>
  <si>
    <t>CLFF_VMCA$$$US10PD1014 Engineering Licenses</t>
  </si>
  <si>
    <t>CLFF_VMCA$$$US10PD1807 DS Svcs Engineering Admin</t>
  </si>
  <si>
    <t>CVRSM_VMCA$$US10PD1807 DS Svcs Engineering Admin</t>
  </si>
  <si>
    <t>CLFF_VMCA$$$TW10C06306 DSS Engineering TW10</t>
  </si>
  <si>
    <t>CLFF_VMCA$$$TW91C06026 DSS Engineering TW91</t>
  </si>
  <si>
    <t>CLFF_VMCA$$$KR08PD2806 KR08 DSS Project Engineering</t>
  </si>
  <si>
    <t>CLFF_1000$$$JP02TASC00 Main Cost Collector - KFC (PHPS)</t>
  </si>
  <si>
    <t>CLFF_1000$$$JP02TASC01 Kawaken PHPS Plant 1</t>
  </si>
  <si>
    <t>CLFF_1000$$$JP02TASC02 Kawaken PHPS Plant 2</t>
  </si>
  <si>
    <t>CLFF_1000$$$DE04OF0402 Strategic Supply Network Planning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</si>
  <si>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</si>
  <si>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</si>
  <si>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</si>
  <si>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</si>
  <si>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</si>
  <si>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</si>
  <si>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</si>
  <si>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</si>
  <si>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</si>
  <si>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</si>
  <si>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</si>
  <si>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</si>
  <si>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</si>
  <si>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</si>
  <si>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</si>
  <si>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To be done in 2025</t>
  </si>
  <si>
    <t>FR8141530</t>
  </si>
  <si>
    <t>CSCALA_1025$ITEF_V40</t>
  </si>
  <si>
    <t>FR8146588</t>
  </si>
  <si>
    <t>CFLTFLE_22450000004827</t>
  </si>
  <si>
    <t xml:space="preserve">CNOW_7210$$$0000015880 </t>
  </si>
  <si>
    <t>FR8146597</t>
  </si>
  <si>
    <t>for 2025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</si>
  <si>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</si>
  <si>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</si>
  <si>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</si>
  <si>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</si>
  <si>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</si>
  <si>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</si>
  <si>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</si>
  <si>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</si>
  <si>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</si>
  <si>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</si>
  <si>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</si>
  <si>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</si>
  <si>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</si>
  <si>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</si>
  <si>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</si>
  <si>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</si>
  <si>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</si>
  <si>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</si>
  <si>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</si>
  <si>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</si>
  <si>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</si>
  <si>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</si>
  <si>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</si>
  <si>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</si>
  <si>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</si>
  <si>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</si>
  <si>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</si>
  <si>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</si>
  <si>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</si>
  <si>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</si>
  <si>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</si>
  <si>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</si>
  <si>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</si>
  <si>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</si>
  <si>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</si>
  <si>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</si>
  <si>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</si>
  <si>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</si>
  <si>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</si>
  <si>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</si>
  <si>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</si>
  <si>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</si>
  <si>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</si>
  <si>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</si>
  <si>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</si>
  <si>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</si>
  <si>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</si>
  <si>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</si>
  <si>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</si>
  <si>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</si>
  <si>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</si>
  <si>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</si>
  <si>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</si>
  <si>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</si>
  <si>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</si>
  <si>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</si>
  <si>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</si>
  <si>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</si>
  <si>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</si>
  <si>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</si>
  <si>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</si>
  <si>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</si>
  <si>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</si>
  <si>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</si>
  <si>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</si>
  <si>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</si>
  <si>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</si>
  <si>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</si>
  <si>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</si>
  <si>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</si>
  <si>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</si>
  <si>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</si>
  <si>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</si>
  <si>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</si>
  <si>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</si>
  <si>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</si>
  <si>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</si>
  <si>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</si>
  <si>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</si>
  <si>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</si>
  <si>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</si>
  <si>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</si>
  <si>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</si>
  <si>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</si>
  <si>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</si>
  <si>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</si>
  <si>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</si>
  <si>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</si>
  <si>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</si>
  <si>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</si>
  <si>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</si>
  <si>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</si>
  <si>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</si>
  <si>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CTEMPNA_1000US20CFAXPI Field Admin Pimi</t>
  </si>
  <si>
    <t>CTEMPNA_1000US20CMAXPI ISS Marketing Pimi</t>
  </si>
  <si>
    <t>CTEMPNA_1000US20CR00PI Medical Onc Pimi</t>
  </si>
  <si>
    <t>PTEMPNA_US201MEDOPM Pimicotinib Out Co-Promote</t>
  </si>
  <si>
    <t>PTEMPNA_US201MEDOPMPR Pimicotinib Out Co-Promote Program</t>
  </si>
  <si>
    <t>PTEMPNA_US201MEDOPMPR01 Pimi Out Co-Promote Consulting/Publicati</t>
  </si>
  <si>
    <t>PTEMPNA_US201MEDOPMPR03 Pimicotinib Out Co-Promote MEG</t>
  </si>
  <si>
    <t>PTEMPNA_US201MEDOPMPR04 Pimicotinib Out Co-Promote ISS/IST</t>
  </si>
  <si>
    <t>PTEMPNA_US201MEDOPMPR05 Pimi Out Co-Promote Ad Board/Congress/Bo</t>
  </si>
  <si>
    <t>PTEMPNA_US201MEDOPMPR06 Pimi Out Co-Promote Phase IIIb/IV Studie</t>
  </si>
  <si>
    <t>PTEMPNA_US201MEDOPMPR07 Pimi Out of CoPro Charitable Contributi</t>
  </si>
  <si>
    <t>PTEMPNA_US201MEDOPMPR08 Pimicotinib Out Co-Promote Samples</t>
  </si>
  <si>
    <t>PTEMPNA_US201MEDOPMPRS6 Pimi Out Co-Promote Med Info Program</t>
  </si>
  <si>
    <t>PTEMPNA_US201MEDOPMPRS9 Pimicotinib Out Co-Promote HEOR Programs</t>
  </si>
  <si>
    <t>PTEMPNA_US201PIOFSAAXPR01 Pimi Out Field Program Misc</t>
  </si>
  <si>
    <t>PTEMPNA_US201PIOFSAAXPR71 Pimi Out Field Program Internal Meeting</t>
  </si>
  <si>
    <t>PTEMPNA_US201PIOMEVBXPR01 Pimi Out Marketing Admin Program Misc</t>
  </si>
  <si>
    <t>PTEMPNA_US201PIOMEVBXPR71 Pimi Out Marketing Admin Int Mtngs</t>
  </si>
  <si>
    <t>PTEMPNA_US201PIOMEVBXPR74 Pimi Out Marketing Admin Congresses</t>
  </si>
  <si>
    <t>PTEMPNA_US201PIOMEVBXPR78 Pimi Out Marketing Admin Promotional Mat</t>
  </si>
  <si>
    <t>PTEMPNA_US201PIOMEVBXPR80 Pimi Out Marketing Admin Agency Fee</t>
  </si>
  <si>
    <t>PTEMPNA_US201PIOMVPLXPR73 Pimi Out OLL Program Speaker</t>
  </si>
  <si>
    <t>PTEMPNA_US201PIOMEVAXPR01 Pimi Out Marketing Program Misc</t>
  </si>
  <si>
    <t>PTEMPNA_US201PIOMEVAXPR50 Pimi Out Marketing Program Direct-to-Con</t>
  </si>
  <si>
    <t>PTEMPNA_US201PIOMEVAXPR72 Pimi Out Marketing Program Ad Boards</t>
  </si>
  <si>
    <t>PTEMPNA_US201PIOMEVAXPR73 Pimi Out Marketing Program Spkr Prgms</t>
  </si>
  <si>
    <t>PTEMPNA_US201PIOMEVAXPR74 Pimi Out Marketing Program Congresses</t>
  </si>
  <si>
    <t>PTEMPNA_US201PIOMEVAXPR78 Pimi Out Marketing Program Promo Mtls</t>
  </si>
  <si>
    <t>PTEMPNA_US201PIOMEVAXPR80 Pimi Out Marketing Program Agency</t>
  </si>
  <si>
    <t>PTEMPNA_US201PIOMEVAXPR81 Pimi Out Marketing Program DSA</t>
  </si>
  <si>
    <t>PTEMPNA_US201PIOMEVAXPR82 PIMI OUT MARKETING MEDIA - ONLINE</t>
  </si>
  <si>
    <t>PTEMPNA_US201PIOMEVAXPR84 Pimi Out Marketing Program Consulting</t>
  </si>
  <si>
    <t>PTEMPNA_US201PIOMVPTXPR85 Pimi Out OLL Program HUB</t>
  </si>
  <si>
    <t>PTEMPNA_US201PIOMCCIXPR90 Pimi MAPS Access Marketing</t>
  </si>
  <si>
    <t>PTEMPNA_US201PIOMCCEXPR75 Pimi Out OE&amp;I Data Program Misc</t>
  </si>
  <si>
    <t>PTEMPNA_US201PIOMCCEXPR76 Pimi Out GSI Program Misc</t>
  </si>
  <si>
    <t>PTEMPNA_US201PIOFCCHXPR89 Pimi OE&amp;I FFE</t>
  </si>
  <si>
    <t>PTEMPNA_US201PIOMCCGVPR60 Pimi Out GPA Advocacy</t>
  </si>
  <si>
    <t>PTEMPNA_US201PIOMCCGVPR00 Pimi Government Affairs Program</t>
  </si>
  <si>
    <t>PTEMPNA_US201PIOMCCGVPR01 Pimi Government Affairs Federal</t>
  </si>
  <si>
    <t>PTEMPNA_US201PIOMCCGVPR02 Pimi Government Affairs State</t>
  </si>
  <si>
    <t>PTEMPNA_US201PIOMEVCXPR01 Pimi  Comm.  Misc</t>
  </si>
  <si>
    <t>PTEMPNA_US201PIOMCCEXPR51 Pimi Out Commerical Ops Program Misc</t>
  </si>
  <si>
    <t>PTEMPNA_US201MEDOPMPR0300 Pimicotinib Out Co-Promote MEG</t>
  </si>
  <si>
    <t>PTEMPNA_US201MEDOPMPR0700 Pimi Out of CoPro Charitable Contributi</t>
  </si>
  <si>
    <t>PTEMPNA_US201MEDOPMPR0502 Pimicotinib MSL Training</t>
  </si>
  <si>
    <t>PTEMPNA_US201MEDOPMPR0574 Congresses - Pimicotinib</t>
  </si>
  <si>
    <t>PTEMPNA_US201MEDOPMPR0100 Pimi Out Co-Promote Consulting/Publicati</t>
  </si>
  <si>
    <t>PTEMPNA_US201MEDOPMPR0101 Medical Comm, Pubs, &amp; Agency Fees - Pimi</t>
  </si>
  <si>
    <t>PTEMPNA_US201MEDOPMPRS600 Pimi Out Co-Promote Med Info Program</t>
  </si>
  <si>
    <t>PTEMPNA_US201MEDOPMPR0571 Internal Meetings - Pimicotinib Medical</t>
  </si>
  <si>
    <t>PTEMPNA_US201MEDOPMPR0572 Ad Boards - Pimicotinib</t>
  </si>
  <si>
    <t>PTEMPNA_US201MEDOPMPR0573 Speaker Programs - Pimicotinib</t>
  </si>
  <si>
    <t>PTEMPNA_US201MEDOPMPR0400 Pimicotinib Out Co-Promote ISS/IST</t>
  </si>
  <si>
    <t>PTEMPNA_US201MEDOPMPR0600 Pimi Out Co-Promote Phase IIIb/IV Studie</t>
  </si>
  <si>
    <t>PTEMPNA_US201MEDOPMPR0800 Pimicotinib Out Co-Promote Samples</t>
  </si>
  <si>
    <t>PTEMPNA_US201MEDOPMPRS900 Pimicotinib Out Co-Promote HEOR Programs</t>
  </si>
  <si>
    <t>PTEMPNA_US201PIOSCCRAPR98 Regulatory  Affairs FDA Fees</t>
  </si>
  <si>
    <t>Gearlene Joy Valenzuela</t>
  </si>
  <si>
    <t>PL_E1_JPAK</t>
  </si>
  <si>
    <t>CTEMPEU_1000IT10B05A11</t>
  </si>
  <si>
    <t>CLFF_1000$$$DE10B14454 LS-SC-EAAC SME Global Aut</t>
  </si>
  <si>
    <t>CLFF_1000$$$DE10B64455 LS-SC-EC Proj&amp;Eng-US</t>
  </si>
  <si>
    <t>L000013795</t>
  </si>
  <si>
    <t>FR8175164</t>
  </si>
  <si>
    <t>FR8175722</t>
  </si>
  <si>
    <t>CTEMPNA_1000US12000001 Transaction cost acquisition Springworks</t>
  </si>
  <si>
    <t>FR8176547</t>
  </si>
  <si>
    <t>ITEMPLA_001520001179 Diseño campaña</t>
  </si>
  <si>
    <t>ITEMPLA_001520000529 UY10 Litigation Expenses</t>
  </si>
  <si>
    <t>H000000385</t>
  </si>
  <si>
    <t>FR8176920</t>
  </si>
  <si>
    <t>PFLTFLE_EMDPIBCT01 CTO group-Intercompany billing</t>
  </si>
  <si>
    <t>PFLTFLE_EMDPIBCT02 CTO group-Intercompany billing-KGaA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</si>
  <si>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</si>
  <si>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</si>
  <si>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</si>
  <si>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</si>
  <si>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</si>
  <si>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</si>
  <si>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</si>
  <si>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DONE ON MDGF, NOT YET REPLICATED</t>
  </si>
  <si>
    <t>FR8177537</t>
  </si>
  <si>
    <t>CFLTFLE_12950000000104 Production/Operations</t>
  </si>
  <si>
    <t>CFLTFLE_12950000000105</t>
  </si>
  <si>
    <t>CFLTFLE_12950000000110 Quality</t>
  </si>
  <si>
    <t>CFLTFLE_12950000000111 Metals Processing</t>
  </si>
  <si>
    <t>CFLTFLE_12950000000112 Organics Manufacturing</t>
  </si>
  <si>
    <t>CFLTFLE_12950000000113 Paste blending</t>
  </si>
  <si>
    <t>CFLTFLE_12950000000114 Packaging</t>
  </si>
  <si>
    <t>ITEMPEU_009000001337 BE40IC1500RG3212100000</t>
  </si>
  <si>
    <t>CLFF_1000$$$US01R00506 R&amp;D IC cross charges</t>
  </si>
  <si>
    <t>CLFF_1000$$$KR02R00103 R&amp;D IC Cross Charge Spinfil</t>
  </si>
  <si>
    <t>CLFF_VMCA$$$CN09L80000 Local Insurance</t>
  </si>
  <si>
    <t>CLFF_VMCA$$$CN10L80000 Local Insurance</t>
  </si>
  <si>
    <t>CLFF_VMCA$$$CN43L80000 Local Insurance</t>
  </si>
  <si>
    <t>CLFF_1000$$$SG09GIN004 XX_IN- Local Insurance</t>
  </si>
  <si>
    <t>CLFF_1000$$$CN01GIN004 Local Insurance</t>
  </si>
  <si>
    <t>CLFF_1000$$$CN02GIN005 Local Insurance</t>
  </si>
  <si>
    <t>CLFF_1000$$$CN03OF0502 Local Insurance</t>
  </si>
  <si>
    <t>CLFF_1000$$$HK01GIN005 XX_IN-Local Insurance</t>
  </si>
  <si>
    <t>CLFF_1000$$$US01GIN101 PM-Local Insurance</t>
  </si>
  <si>
    <t>CLFF_1000$$$IN01Z02185 XX_Prem/con/fees Oth</t>
  </si>
  <si>
    <t>CLFF_1000$$$JP01Z02182 XX_Prem/con/fees M&amp;S</t>
  </si>
  <si>
    <t>ITEMPEU_ES40AA0017 Premium/Contributions/Fees 3122105000</t>
  </si>
  <si>
    <t>ITEMPEU_IT41AA0017 Premium/Contributions/Fees 3122105000</t>
  </si>
  <si>
    <t>CLFF_1000$$$KR02Z02185 Prem/con/fees Oth</t>
  </si>
  <si>
    <t>CLFF_KR00$$$KR03Z02185 Prem/con/fees Oth</t>
  </si>
  <si>
    <t>CLFF_1000$$$DE04L80000 EL AP Accruals_1188</t>
  </si>
  <si>
    <t>CLFF_1000$$$DE10L80000 EL AP Accruals_1500</t>
  </si>
  <si>
    <t>CLFF_1000$$$US01L80000 EL AP Accruals_1283</t>
  </si>
  <si>
    <t>CLFF_VMCA$$$DE10L80001 EL AP Accruals_2319</t>
  </si>
  <si>
    <t>CLFF_1000$$$DE10B06200 EL-OP-SDPN NPI Transfer</t>
  </si>
  <si>
    <t>CLFF_1000$$$DE10B06210 EL-OP-SDPN NPI Transfer-A</t>
  </si>
  <si>
    <t>CPHOENX_01010000608800 EL-OP-SDPP Production Planning</t>
  </si>
  <si>
    <t>FR8178620</t>
  </si>
  <si>
    <t>Eileen Huey Leng Tan</t>
  </si>
  <si>
    <t>CFLTFLE_1798C38</t>
  </si>
  <si>
    <t>CTEMPLA_1000BR10202011 SVAC Prize Brazil 2022</t>
  </si>
  <si>
    <t>CTEMPLA_1000BR10200576 [MED] - Other Medical - CMCare Local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</si>
  <si>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</si>
  <si>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</si>
  <si>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</si>
  <si>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</si>
  <si>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</si>
  <si>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</si>
  <si>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</si>
  <si>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CLFF_1000$$$DE10Q00120 Product Development Germa</t>
  </si>
  <si>
    <t>CLFF_1000$$$US01C04501 DSS SG&amp;A EMD</t>
  </si>
  <si>
    <t>CLFF_1000$$$US01OF0403 US Corporate Affairs</t>
  </si>
  <si>
    <t>CLFF_VMCA$$$US10C05005 DSS G&amp;A US10</t>
  </si>
  <si>
    <t>P000001274</t>
  </si>
  <si>
    <t>FR8180833</t>
  </si>
  <si>
    <t>CSCALA_1042$EQ Environment, Health &amp; Safety</t>
  </si>
  <si>
    <t>CSCALA_1042$EQ_P15</t>
  </si>
  <si>
    <t>CSCALA_1042$EQ_P39</t>
  </si>
  <si>
    <t>CSCALA_1042$GADM General Admin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</si>
  <si>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</si>
  <si>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</si>
  <si>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</si>
  <si>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</si>
  <si>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</si>
  <si>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</si>
  <si>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</si>
  <si>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</si>
  <si>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</si>
  <si>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</si>
  <si>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</si>
  <si>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</si>
  <si>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</si>
  <si>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</si>
  <si>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</si>
  <si>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</si>
  <si>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</si>
  <si>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</si>
  <si>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</si>
  <si>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CLFF_VMCA$$$US10C61700 DS Polyflow COGS</t>
  </si>
  <si>
    <t>CLFF_VMCA$$$US10C61703 DS Parts Svcs COGS</t>
  </si>
  <si>
    <t>CLFF_VMCA$$$US10C61705 DS Gas Cab COGS</t>
  </si>
  <si>
    <t>CLFF_VMCA$$$US10C61706 DS BSGS COGS</t>
  </si>
  <si>
    <t>CLFF_VMCA$$$US10C61707 DS Chm Eq COGS</t>
  </si>
  <si>
    <t>CLFF_VMCA$$$US10C61708 DS QMAC COGS</t>
  </si>
  <si>
    <t>Peter Souza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</si>
  <si>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</si>
  <si>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</si>
  <si>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</si>
  <si>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</si>
  <si>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</si>
  <si>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</si>
  <si>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</si>
  <si>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</si>
  <si>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</si>
  <si>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</si>
  <si>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</si>
  <si>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</si>
  <si>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</si>
  <si>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</si>
  <si>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</si>
  <si>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</si>
  <si>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</si>
  <si>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</si>
  <si>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</si>
  <si>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</si>
  <si>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</si>
  <si>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</si>
  <si>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</si>
  <si>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</si>
  <si>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</si>
  <si>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</si>
  <si>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</si>
  <si>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</si>
  <si>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</si>
  <si>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</si>
  <si>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</si>
  <si>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</si>
  <si>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</si>
  <si>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</si>
  <si>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</si>
  <si>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</si>
  <si>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</si>
  <si>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</si>
  <si>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</si>
  <si>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</si>
  <si>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</si>
  <si>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</si>
  <si>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</si>
  <si>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</si>
  <si>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</si>
  <si>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</si>
  <si>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</si>
  <si>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</si>
  <si>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</si>
  <si>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</si>
  <si>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</si>
  <si>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</si>
  <si>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</si>
  <si>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</si>
  <si>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</si>
  <si>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</si>
  <si>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</si>
  <si>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</si>
  <si>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</si>
  <si>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</si>
  <si>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</si>
  <si>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</si>
  <si>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</si>
  <si>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</si>
  <si>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</si>
  <si>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</si>
  <si>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</si>
  <si>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</si>
  <si>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</si>
  <si>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</si>
  <si>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</si>
  <si>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</si>
  <si>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</si>
  <si>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</si>
  <si>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</si>
  <si>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</si>
  <si>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</si>
  <si>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</si>
  <si>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</si>
  <si>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</si>
  <si>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PEMERAL_6403F2026890101__1001 Anti-TROP2_B7H3 Bs ADC/Anti-TROP2_B7H3 m</t>
  </si>
  <si>
    <t>PEMERAL_6403G2026990108__0001 M2699 (TLR4) AIS/MS202699_0001</t>
  </si>
  <si>
    <t>PEMERAL_6403G2026990112__0001 M2699 (TLR4) AIS/Supportive and Manageri</t>
  </si>
  <si>
    <t>PEMERAL_6403G7013270509__0002 Pergoveris Pen/MS701327_0002</t>
  </si>
  <si>
    <t>PEMERAL_6403G7013270509__0006 Pergoveris Pen/MS132705_0006</t>
  </si>
  <si>
    <t>PEMERAL_6403G7013270509__0007 Pergoveris Pen/MS132705_0007</t>
  </si>
  <si>
    <t>PEMERAL_6403G7013270510__0001 Pergoveris Pen/Regulatory Activities</t>
  </si>
  <si>
    <t>PEMERAL_6403G7013270512__0001 Pergoveris Pen/Supportive and Managerial</t>
  </si>
  <si>
    <t>PEMERAL_6403H2026401801__1001 DD_Ruby/H.20264018.01.1001</t>
  </si>
  <si>
    <t>FR8174875</t>
  </si>
  <si>
    <t>FR8190612</t>
  </si>
  <si>
    <t>F2026890100 Anti-TROP2_B7H3 Bs ADC</t>
  </si>
  <si>
    <t>G2026990100 M2699 (TLR4) AIS</t>
  </si>
  <si>
    <t>G7013270500 Pergoveris China_Pen formulation</t>
  </si>
  <si>
    <t>H2018040200 SI_Project Chronos</t>
  </si>
  <si>
    <t>H2026401800 DD_Ruby</t>
  </si>
  <si>
    <t>H000004863</t>
  </si>
  <si>
    <t>H000004864</t>
  </si>
  <si>
    <t>H000004865</t>
  </si>
  <si>
    <t>H000002292</t>
  </si>
  <si>
    <t>NOT IN MDGF</t>
  </si>
  <si>
    <t>CLFF_1000$$$CH65R00014</t>
  </si>
  <si>
    <t>H000000912</t>
  </si>
  <si>
    <t>FR8191718</t>
  </si>
  <si>
    <t>FR8196257</t>
  </si>
  <si>
    <t>CTEMPNA_1000CA20176100 Field Force Pimicotinib</t>
  </si>
  <si>
    <t>CTEMPNA_1000CA20176200 ISS Marketing Pimicotinib</t>
  </si>
  <si>
    <t>CTEMPNA_1000CA20176210 Sales Promo Pimicotinib</t>
  </si>
  <si>
    <t>CTEMPNA_1000CA20176220 Sales Promo Advertising Pimicotinib</t>
  </si>
  <si>
    <t>CTEMPNA_1000CA20176230 Sales Promo Congress events Pimicotinib</t>
  </si>
  <si>
    <t>CTEMPNA_1000CA20176240 Sales Promo Other promo Pimicotinib</t>
  </si>
  <si>
    <t>CTEMPNA_1000CA20176600 Medical Affairs Pimicotinib</t>
  </si>
  <si>
    <t>CTEMPNA_1000CA20176500 Med Non-R&amp;D Medical education Pimi</t>
  </si>
  <si>
    <t>CTEMPNA_1000CA20176510 Med Non R&amp;D Medical donations Pimi</t>
  </si>
  <si>
    <t>CTEMPNA_1000CA20176520 Med Non-R&amp;D Medical consultants Pimi</t>
  </si>
  <si>
    <t>CTEMPNA_1000CA20176530 Med Non-R&amp;D Other medical non R&amp;D Pimi</t>
  </si>
  <si>
    <t>CTEMPNA_1000CA20176540 Med Non-R&amp;D Medical education Pimi</t>
  </si>
  <si>
    <t>CTEMPNA_1000CA20199272 Market Access Pimicotinib</t>
  </si>
  <si>
    <t>FR8196403</t>
  </si>
  <si>
    <t>CNOW_7210$$$0000052349</t>
  </si>
  <si>
    <t>CORAERP_MMOR1975.9748</t>
  </si>
  <si>
    <t>CPHOENX_01010000669795 LS-OHC-S Projects</t>
  </si>
  <si>
    <t>CPHOENX_01010000669610 External Manufacturing Quality Darmstadt</t>
  </si>
  <si>
    <t>CNOW_7210$$$0000025522 Quality Assurance - Serum</t>
  </si>
  <si>
    <t>CNOW_7210$$$0000008099 Continuing Laramie Costs</t>
  </si>
  <si>
    <t>CLFF_7210$$$2102TFSZ63 STL RS SPRING BUILDING</t>
  </si>
  <si>
    <t>CLFF_7210$$$2102TMSZ92 STL RS MISC EXPENSES - COGS 2110</t>
  </si>
  <si>
    <t>CLFF_7210$$$2102TMSZ95 STL RS MISCELLANEOUS EXPENSE G&amp;A</t>
  </si>
  <si>
    <t>CLFF_7210$$$2102TMCZ94 Decarbonization Strategy</t>
  </si>
  <si>
    <t>CNOW_7210$$$0000020223 STL RS SIGMA REDEVELOPMENT CORP (SPRUCE)</t>
  </si>
  <si>
    <t>CNOW_7210$$$0000020249 STL RS SECURITY BUILDING-OLIVE ST</t>
  </si>
  <si>
    <t>CNOW_7210$$$0000020251 STL RS SPRUCE BUILDING</t>
  </si>
  <si>
    <t>CNOW_7210$$$0000022109 RBI APP APPI ASSETS CO</t>
  </si>
  <si>
    <t>CNOW_7210$$$0000023303 STL BT 2230 PACKAGING DEPR</t>
  </si>
  <si>
    <t>CORAERP_MMOR1975.9667 LS Transformation Office - M&amp;A</t>
  </si>
  <si>
    <t>CORAERP_MMOR1975.9923 BD BP PS</t>
  </si>
  <si>
    <t>CPHOENX_01010000697906 BD BP PS</t>
  </si>
  <si>
    <t>CORAERP_MMOR1975.9924 BD BP SLS</t>
  </si>
  <si>
    <t>CLFF_7210$$$1756C05742 WW Business Development - AS</t>
  </si>
  <si>
    <t>CLFF_7210$$$2148C00002 AS Business Develp</t>
  </si>
  <si>
    <t>CNOW_7210$$$0000020347 STL APPLED BUSINESS DEVELOPMENT</t>
  </si>
  <si>
    <t>CNOW_7210$$$0000051420 Business Development</t>
  </si>
  <si>
    <t>CORAERP_MMOR1975.6729 SLS Business Development</t>
  </si>
  <si>
    <t>CEMERAL_70007001581588 SLS Business Development Singapore</t>
  </si>
  <si>
    <t>CLFF_7210$$$1919R05630 RS R&amp;D Business Dev. EMEA</t>
  </si>
  <si>
    <t>CLFF_7210$$$2118R00001 Research Solutions - BD China</t>
  </si>
  <si>
    <t>CNOW_7210$$$0000040178 R&amp;D LSC Licensing</t>
  </si>
  <si>
    <t>CNOW_7210$$$0000040271 MWK RS Business Development</t>
  </si>
  <si>
    <t>CNOW_7210$$$0000040542 MWK RS CHEMISTRY BD</t>
  </si>
  <si>
    <t>CNOW_7210$$$0000051569 RS R&amp;D Business Dev. Head of</t>
  </si>
  <si>
    <t>CNOW_7210$$$0000051869 RS R&amp;D Business Dev. Head of</t>
  </si>
  <si>
    <t>CORAERP_MMOR1975.6097 MWK RS Business Development</t>
  </si>
  <si>
    <t>CORAERP_MMOR1975.6713 Business Development Manager US</t>
  </si>
  <si>
    <t>CPHOENX_01010000697907 BD BP LSS</t>
  </si>
  <si>
    <t>CPHOENX_01010000697998 LS Change Management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</si>
  <si>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</si>
  <si>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</si>
  <si>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</si>
  <si>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</si>
  <si>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</si>
  <si>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</si>
  <si>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</si>
  <si>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</si>
  <si>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</si>
  <si>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</si>
  <si>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</si>
  <si>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</si>
  <si>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</si>
  <si>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CLFF_1000$$$CN01C00471 PMI Management</t>
  </si>
  <si>
    <t>CLFF_1000$$$CN01C00412 PMI Sales Specialty Accounts</t>
  </si>
  <si>
    <t>CLFF_1000$$$CN01C00415 PMI Tech Service Specialty Accounts</t>
  </si>
  <si>
    <t>CLFF_1000$$$CN02C00412 PMI Sales Specialty Accounts</t>
  </si>
  <si>
    <t>CLFF_1000$$$DE10B02070 EL-OP-SDP2 G1 Small Scale</t>
  </si>
  <si>
    <t>CLFF_1000$$$DE10B02075 EL-OP-SDP2 N5 Small Scale</t>
  </si>
  <si>
    <t>CPHOENX_01010000602070 EL-OP-SDP2 G1 Small Scale 1</t>
  </si>
  <si>
    <t>CPHOENX_01010000602075 EL-OP-SDP2 N5 Small Scale 2</t>
  </si>
  <si>
    <t>DS190030 DSS_REVENUE_YMTC_24K_GG</t>
  </si>
  <si>
    <t>DS220072 DS REV MIT GAS EQ-GCS-FSE SVC Q-15860</t>
  </si>
  <si>
    <t>DS220079 DS REV INTEL F34MOD1 SICL4 INSTL Q-21005</t>
  </si>
  <si>
    <t>DS220086 DSS REVENUE EFP_TSMC12P6 SC070</t>
  </si>
  <si>
    <t>DS220104 DS_Revenue_CG Intel DL Bluesea CGX52</t>
  </si>
  <si>
    <t>DS220117 DSS_Revenue_CG_Kingway_2302Project</t>
  </si>
  <si>
    <t>DS230016 DS REV MEMC TURNKEY Q-20130</t>
  </si>
  <si>
    <t>DS230024 DSS REVENUE EFP/BSGS/GasSTAR_SAFC</t>
  </si>
  <si>
    <t>DS230049 DS REV SAMSUNG TAYLOR TECH TRANS Q-24022</t>
  </si>
  <si>
    <t>DS230059 DS REV INTEL F24 CG400 COMMMISSION</t>
  </si>
  <si>
    <t>DS230069 DSS REVENUE EFP_tsmcAP3-BP-CoW</t>
  </si>
  <si>
    <t>DS230070 DS_Revenue_EFP_AMAT_Xi'an_Qmac of SMRT</t>
  </si>
  <si>
    <t>DS240016 DS_Revenue_AMAT_Xi'an SMRT Project 24032</t>
  </si>
  <si>
    <t>DS240018 DS_Revenue_CG_SMSC 15sets</t>
  </si>
  <si>
    <t>DS240019 DS_Revenue_CG/GC_SIEN_29sets</t>
  </si>
  <si>
    <t>DS240021 DS_Revenue_Chuxing_CG&amp;EFP_CG2000*1set</t>
  </si>
  <si>
    <t>DS240024 DS_Revenue_CG_EVER DIRECT 7SETS</t>
  </si>
  <si>
    <t>DS240025 DSS REVENUE EFP-TSA BSGS utilities_SAFC</t>
  </si>
  <si>
    <t>DS240029 DS REV INTEL F38 SPARROW MOD 1</t>
  </si>
  <si>
    <t>DS240032 DSS Revenue_CG/EFP_XMC_CG2000_CG100</t>
  </si>
  <si>
    <t>DS240033 DS_Revenue_CG_EVER DIRECT 12SETS</t>
  </si>
  <si>
    <t>DS240034 DS_Revenue_CG_CXMT_Beijing&amp;Hefei_14set</t>
  </si>
  <si>
    <t>DS240036 DS_Revenue_CG_EFP_HHG Chengdu_10EA</t>
  </si>
  <si>
    <t>DS240043 DS_Revenue_CG_HHG WUXI_6EA</t>
  </si>
  <si>
    <t>DS240046 DSS REVENUE EFP_TSMC6 Controller upgrade</t>
  </si>
  <si>
    <t>DS240047 DS REV LAM FSE STARTUP SUPPORT</t>
  </si>
  <si>
    <t>DS240051 DS REV INTEL AZ FSE FW UPGRADE SUPP</t>
  </si>
  <si>
    <t>DS240053 DS_Revenue_CG/EFP_CXMT_88EA</t>
  </si>
  <si>
    <t>DS240054 DSS revenue_CG_Intel_5EA</t>
  </si>
  <si>
    <t>DS240056 DSS Revenue_BSGS/GC/EFP_Guangmao</t>
  </si>
  <si>
    <t>DS240061 DS REV INTEL OH CARDINAL QMAC REPLACEMEN</t>
  </si>
  <si>
    <t>DS240063 DSS REVENUE EFP_TSMC12P6 SC112</t>
  </si>
  <si>
    <t>DS240064 DS REV INTEL OR HCL QMAC ANALYZER MOD 2</t>
  </si>
  <si>
    <t>RP000001000000 DS REV TSMC FSE COORDINATOR &amp; REPAIR</t>
  </si>
  <si>
    <t>RP000002000000 DS_Revenue_CG_EFP_DongGuan-19EA</t>
  </si>
  <si>
    <t>RP000003000000 DSS revenue_CG/EFP_Intel_6EA</t>
  </si>
  <si>
    <t>RP000004000000 DS REV P3 HP CO2 Capacity-up</t>
  </si>
  <si>
    <t>RP000005000000 DS REV INTEL IRELAND 2025 PROJECT</t>
  </si>
  <si>
    <t>RP000008000000 DS REV INTEL AZ SPEC GAS FSE SUPPORT</t>
  </si>
  <si>
    <t>RP000009000000 DssKr Rev GkTrcHtr SKhynix Chungju</t>
  </si>
  <si>
    <t>RP000010000000 DS_Revenue_EFP_AMAT XI'an</t>
  </si>
  <si>
    <t>RP000011000000 DS REV INTEL AZ TOOL TIE-IN Q-28350</t>
  </si>
  <si>
    <t>RP000014000000 DS REV INTEL F14 GCS UPGRADE Q-27689</t>
  </si>
  <si>
    <t>RP000015000000 DS REV INTEL NM PF CONV FSE SUPPORT</t>
  </si>
  <si>
    <t>RP000016000000 DS_Revenue_CG/EFP_SMIC GROUP_9EA</t>
  </si>
  <si>
    <t>RP000017000000 DS REV ANALOG DEV GCS UPGRADE Q-26931</t>
  </si>
  <si>
    <t>RP000018000000 DS_Revenue_CG/EFP_Huali Fab8_21EA</t>
  </si>
  <si>
    <t>RP000019000000 DssRev Gk Gc RtrftCntlr 12set SecS1</t>
  </si>
  <si>
    <t>RP000020000000 DS_Revenue_CG/EFP_Huali Fab8_4EA</t>
  </si>
  <si>
    <t>RP000021000000 DS REV MICRON ID1 PHASE 1 Q-28126</t>
  </si>
  <si>
    <t>RP000024000000 DS_Revenue_CG/EFP_Fullsemi_3EA</t>
  </si>
  <si>
    <t>RP000026000000 DS REV LAM CA FSE SUPPORT</t>
  </si>
  <si>
    <t>RP000029000000 DSS-Revenue GCR/BSGS/EFP-YouMeng-19EA</t>
  </si>
  <si>
    <t>RP000033000000 DS REV MICRON VA FSE SUPPORT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</si>
  <si>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</si>
  <si>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</si>
  <si>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</si>
  <si>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</si>
  <si>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</si>
  <si>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</si>
  <si>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</si>
  <si>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</si>
  <si>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</si>
  <si>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</si>
  <si>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</si>
  <si>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</si>
  <si>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</si>
  <si>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</si>
  <si>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</si>
  <si>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</si>
  <si>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</si>
  <si>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</si>
  <si>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</si>
  <si>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</si>
  <si>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</si>
  <si>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</si>
  <si>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</si>
  <si>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</si>
  <si>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</si>
  <si>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</si>
  <si>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</si>
  <si>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</si>
  <si>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</si>
  <si>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</si>
  <si>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</si>
  <si>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</si>
  <si>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</si>
  <si>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</si>
  <si>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</si>
  <si>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</si>
  <si>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</si>
  <si>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</si>
  <si>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</si>
  <si>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</si>
  <si>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</si>
  <si>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</si>
  <si>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</si>
  <si>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</si>
  <si>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</si>
  <si>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</si>
  <si>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</si>
  <si>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</si>
  <si>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</si>
  <si>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</si>
  <si>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</si>
  <si>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</si>
  <si>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</si>
  <si>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</si>
  <si>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</si>
  <si>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</si>
  <si>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</si>
  <si>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</si>
  <si>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</si>
  <si>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</si>
  <si>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</si>
  <si>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</si>
  <si>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</si>
  <si>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</si>
  <si>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</si>
  <si>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</si>
  <si>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</si>
  <si>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</si>
  <si>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</si>
  <si>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</si>
  <si>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</si>
  <si>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</si>
  <si>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</si>
  <si>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</si>
  <si>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</si>
  <si>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</si>
  <si>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</si>
  <si>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</si>
  <si>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</si>
  <si>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</si>
  <si>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</si>
  <si>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</si>
  <si>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</si>
  <si>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</si>
  <si>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</si>
  <si>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</si>
  <si>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</si>
  <si>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</si>
  <si>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</si>
  <si>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</si>
  <si>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</si>
  <si>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</si>
  <si>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</si>
  <si>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</si>
  <si>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</si>
  <si>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</si>
  <si>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</si>
  <si>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</si>
  <si>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</si>
  <si>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</si>
  <si>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</si>
  <si>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</si>
  <si>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</si>
  <si>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</si>
  <si>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</si>
  <si>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</si>
  <si>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</si>
  <si>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</si>
  <si>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</si>
  <si>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</si>
  <si>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</si>
  <si>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</si>
  <si>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</si>
  <si>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</si>
  <si>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</si>
  <si>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</si>
  <si>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</si>
  <si>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</si>
  <si>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</si>
  <si>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</si>
  <si>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</si>
  <si>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</si>
  <si>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</si>
  <si>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</si>
  <si>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</si>
  <si>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</si>
  <si>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</si>
  <si>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</si>
  <si>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</si>
  <si>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</si>
  <si>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</si>
  <si>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</si>
  <si>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</si>
  <si>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</si>
  <si>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</si>
  <si>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</si>
  <si>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</si>
  <si>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</si>
  <si>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</si>
  <si>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</si>
  <si>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</si>
  <si>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</si>
  <si>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</si>
  <si>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</si>
  <si>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</si>
  <si>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</si>
  <si>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</si>
  <si>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</si>
  <si>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</si>
  <si>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</si>
  <si>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</si>
  <si>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</si>
  <si>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</si>
  <si>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</si>
  <si>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</si>
  <si>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</si>
  <si>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</si>
  <si>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</si>
  <si>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</si>
  <si>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</si>
  <si>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</si>
  <si>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</si>
  <si>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</si>
  <si>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</si>
  <si>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</si>
  <si>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</si>
  <si>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</si>
  <si>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</si>
  <si>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</si>
  <si>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</si>
  <si>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</si>
  <si>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</si>
  <si>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</si>
  <si>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</si>
  <si>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</si>
  <si>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</si>
  <si>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</si>
  <si>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</si>
  <si>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</si>
  <si>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</si>
  <si>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</si>
  <si>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</si>
  <si>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</si>
  <si>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</si>
  <si>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</si>
  <si>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</si>
  <si>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</si>
  <si>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</si>
  <si>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</si>
  <si>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</si>
  <si>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</si>
  <si>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</si>
  <si>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</si>
  <si>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</si>
  <si>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</si>
  <si>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</si>
  <si>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</si>
  <si>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</si>
  <si>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</si>
  <si>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</si>
  <si>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</si>
  <si>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</si>
  <si>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</si>
  <si>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</si>
  <si>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</si>
  <si>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</si>
  <si>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</si>
  <si>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</si>
  <si>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</si>
  <si>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</si>
  <si>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</si>
  <si>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</si>
  <si>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</si>
  <si>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</si>
  <si>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</si>
  <si>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</si>
  <si>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</si>
  <si>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</si>
  <si>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</si>
  <si>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</si>
  <si>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</si>
  <si>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</si>
  <si>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</si>
  <si>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</si>
  <si>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</si>
  <si>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</si>
  <si>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</si>
  <si>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</si>
  <si>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</si>
  <si>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</si>
  <si>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</si>
  <si>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</si>
  <si>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</si>
  <si>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</si>
  <si>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</si>
  <si>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</si>
  <si>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</si>
  <si>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</si>
  <si>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</si>
  <si>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</si>
  <si>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</si>
  <si>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</si>
  <si>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</si>
  <si>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</si>
  <si>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</si>
  <si>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</si>
  <si>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</si>
  <si>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</si>
  <si>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</si>
  <si>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</si>
  <si>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</si>
  <si>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</si>
  <si>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</si>
  <si>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</si>
  <si>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</si>
  <si>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</si>
  <si>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</si>
  <si>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</si>
  <si>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</si>
  <si>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</si>
  <si>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</si>
  <si>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</si>
  <si>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</si>
  <si>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</si>
  <si>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</si>
  <si>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</si>
  <si>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</si>
  <si>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</si>
  <si>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</si>
  <si>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</si>
  <si>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</si>
  <si>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</si>
  <si>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</si>
  <si>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</si>
  <si>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</si>
  <si>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</si>
  <si>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</si>
  <si>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</si>
  <si>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</si>
  <si>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</si>
  <si>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</si>
  <si>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</si>
  <si>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</si>
  <si>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</si>
  <si>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</si>
  <si>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</si>
  <si>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</si>
  <si>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</si>
  <si>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</si>
  <si>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</si>
  <si>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</si>
  <si>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</si>
  <si>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</si>
  <si>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</si>
  <si>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</si>
  <si>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</si>
  <si>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</si>
  <si>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</si>
  <si>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</si>
  <si>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</si>
  <si>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</si>
  <si>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</si>
  <si>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</si>
  <si>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</si>
  <si>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</si>
  <si>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</si>
  <si>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</si>
  <si>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</si>
  <si>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</si>
  <si>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</si>
  <si>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</si>
  <si>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</si>
  <si>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</si>
  <si>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</si>
  <si>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</si>
  <si>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</si>
  <si>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</si>
  <si>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</si>
  <si>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</si>
  <si>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</si>
  <si>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</si>
  <si>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</si>
  <si>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</si>
  <si>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</si>
  <si>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</si>
  <si>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</si>
  <si>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</si>
  <si>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</si>
  <si>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</si>
  <si>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</si>
  <si>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</si>
  <si>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</si>
  <si>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</si>
  <si>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</si>
  <si>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</si>
  <si>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</si>
  <si>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</si>
  <si>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</si>
  <si>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</si>
  <si>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</si>
  <si>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</si>
  <si>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</si>
  <si>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</si>
  <si>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</si>
  <si>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</si>
  <si>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</si>
  <si>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</si>
  <si>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</si>
  <si>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</si>
  <si>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P000001108</t>
  </si>
  <si>
    <t>CORAERP_MMOR1975.9977</t>
  </si>
  <si>
    <t>O000000000</t>
  </si>
  <si>
    <t>FR8201138</t>
  </si>
  <si>
    <t>ITEMPLA_001520000225 Op Curr Diff BF 77 - Thyroids</t>
  </si>
  <si>
    <t>CTEMPLA_1000GT10ZZ9A60 IC ADM Expenses</t>
  </si>
  <si>
    <t>CTEMPLA_1000PA10ZZ9A60 IC ADM Expenses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</si>
  <si>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</si>
  <si>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</si>
  <si>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</si>
  <si>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</si>
  <si>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</si>
  <si>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</si>
  <si>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</si>
  <si>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</si>
  <si>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</si>
  <si>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</si>
  <si>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</si>
  <si>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</si>
  <si>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</si>
  <si>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</si>
  <si>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</si>
  <si>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>L000006562</t>
  </si>
  <si>
    <t>FR8196802</t>
  </si>
  <si>
    <t>FR8203915</t>
  </si>
  <si>
    <t>CORAERP_MMOR1945.SLBV</t>
  </si>
  <si>
    <t>CORAERP_MMOR1975.SLBV</t>
  </si>
  <si>
    <t>FR8206254</t>
  </si>
  <si>
    <t>Ysabelle Mae Daplinan</t>
  </si>
  <si>
    <t>FR8207782</t>
  </si>
  <si>
    <t>CNOW_7210$$$0000057266 Global Distribution EHS&amp;S</t>
  </si>
  <si>
    <t>CNOW_7210$$$0000057336 Global Distribution Sustain&amp;Enhance</t>
  </si>
  <si>
    <t>CORAERP_MMOR1945.4135 Global Distribution Sustain &amp; Enhance</t>
  </si>
  <si>
    <t>CORAERP_MMOR1975.4135 Global Distribution Sustain &amp; Enhance</t>
  </si>
  <si>
    <t>CLFF_7210$$$2131TQKZ99 Global Distribution Sustain&amp;Enhance</t>
  </si>
  <si>
    <t>CEMERAL_70007102151726 Global Distribution Sustain &amp; Enhance</t>
  </si>
  <si>
    <t>CNOW_7210$$$0000021376 Digital Marketing Content Marketing</t>
  </si>
  <si>
    <t>ITEMPEU_003900000054 CH70 LMTH Isofol</t>
  </si>
  <si>
    <t>ITEMPEU_003900000095 CH70 REV Anc services Falk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</si>
  <si>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</si>
  <si>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</si>
  <si>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</si>
  <si>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</si>
  <si>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</si>
  <si>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</si>
  <si>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</si>
  <si>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</si>
  <si>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PLEAN_X310161CH6843039 Bavencio RCC NIS – shared cost</t>
  </si>
  <si>
    <t>CLFF_1000$$$CH65R00014 Region Medical-Europe</t>
  </si>
  <si>
    <t>FR8208199</t>
  </si>
  <si>
    <t>FR8208304</t>
  </si>
  <si>
    <t>CLFF_1000$$$TW03Z01000 OKB9 Cost Center</t>
  </si>
  <si>
    <t>CFLTFLE_2152IMIPLIAN01</t>
  </si>
  <si>
    <t>CFLTFLE_2152IMIPAPAC01</t>
  </si>
  <si>
    <t>RD182241 ILD Precursors Incubator 48740</t>
  </si>
  <si>
    <t>RD182244 Flowable Precursors Incubator 50186</t>
  </si>
  <si>
    <t>D00069700000000 Etch Gas</t>
  </si>
  <si>
    <t>D00077700000000 EUV MOR Wet Resist</t>
  </si>
  <si>
    <t>RD203017 Vanadium Tetrachloride 49998</t>
  </si>
  <si>
    <t>CLFF_VMCA$$$KR07R04002 AM Adv Dep R&amp;D</t>
  </si>
  <si>
    <t>CLFF_VMCA$$$KR07R04005 Analytical Tech. Thin Films</t>
  </si>
  <si>
    <t>CLFF_VMCA$$$US10R04003 AM Adv Dep Organometallics R&amp;D</t>
  </si>
  <si>
    <t>CLFF_VMCA$$$US10R04005 AM Adv Dep Organosilanes R&amp;D</t>
  </si>
  <si>
    <t>CLFF_VMCA$$$US10R04021 Analytical Tech. Thin Films</t>
  </si>
  <si>
    <t>CLFF_VMCA$$$US10R04004 AM Planarization R&amp;D</t>
  </si>
  <si>
    <t>CLFF_VMCA$$$TW91R04002 TW91 AM SPC R&amp;D</t>
  </si>
  <si>
    <t>CLFF_VMCA$$$US10R04006 AM SPC R&amp;D</t>
  </si>
  <si>
    <t>CLFF_VMCA$$$CN09R00402 Golden Bridg_PLA</t>
  </si>
  <si>
    <t>D00008400000000 DSA High Chi</t>
  </si>
  <si>
    <t>CLFF_VMCA$$$KR07R0D002 Daejeon DJLAB01-R&amp;D Synthesis &amp; Dist</t>
  </si>
  <si>
    <t>CLFF_1000$$$DE04Z01000</t>
  </si>
  <si>
    <t>CLFF_1000$$$US01Z01000</t>
  </si>
  <si>
    <t>L000013931</t>
  </si>
  <si>
    <t>P000001011</t>
  </si>
  <si>
    <t>P000001017</t>
  </si>
  <si>
    <t>P000001014</t>
  </si>
  <si>
    <t>H000003328</t>
  </si>
  <si>
    <t>L000013917</t>
  </si>
  <si>
    <t>L000007623</t>
  </si>
  <si>
    <t>P000000547</t>
  </si>
  <si>
    <t>CFLTFLE_234320250102EL</t>
  </si>
  <si>
    <t>CFLTFLE_234320250101EL</t>
  </si>
  <si>
    <t>RD182247 Nitride Incubator 48894</t>
  </si>
  <si>
    <t>RP000006</t>
  </si>
  <si>
    <t>RP000012</t>
  </si>
  <si>
    <t>FR8211210</t>
  </si>
  <si>
    <t>H000000818</t>
  </si>
  <si>
    <t>H000000906</t>
  </si>
  <si>
    <t>H000000955</t>
  </si>
  <si>
    <t>H000000797</t>
  </si>
  <si>
    <t>H000001060</t>
  </si>
  <si>
    <t>H000000616</t>
  </si>
  <si>
    <t>Tina Kempe</t>
  </si>
  <si>
    <t>CFLTFLE_2409US10101020</t>
  </si>
  <si>
    <t>CFLTFLE_2409US10101025</t>
  </si>
  <si>
    <t>CFLTFLE_2409US10101015</t>
  </si>
  <si>
    <t>CFLTFLE_2409US10101014</t>
  </si>
  <si>
    <t>CFLTFLE_2409US10101060</t>
  </si>
  <si>
    <t>CFLTFLE_2409US10101070</t>
  </si>
  <si>
    <t>CFLTFLE_2409US10105050</t>
  </si>
  <si>
    <t>CFLTFLE_2409US10101010</t>
  </si>
  <si>
    <t>CFLTFLE_2409US10101050</t>
  </si>
  <si>
    <t>CFLTFLE_2409US10101051</t>
  </si>
  <si>
    <t>CFLTFLE_2409US10101055</t>
  </si>
  <si>
    <t>CFLTFLE_2409US10105060</t>
  </si>
  <si>
    <t>CFLTFLE_2409US10101030</t>
  </si>
  <si>
    <t>CFLTFLE_2409US10101040</t>
  </si>
  <si>
    <t>CFLTFLE_2409US10101035</t>
  </si>
  <si>
    <t>FR8212712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</si>
  <si>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</si>
  <si>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</si>
  <si>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</si>
  <si>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</si>
  <si>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</si>
  <si>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</si>
  <si>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</si>
  <si>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</si>
  <si>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</si>
  <si>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</si>
  <si>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</si>
  <si>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</si>
  <si>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PLEAN_X310282CN5020302 PIMI MED MED EDU DSA to HCP: Medical edu</t>
  </si>
  <si>
    <t>PLEAN_X310432CN5020101 Thy MED CN50 MED EDU Thyrotropin</t>
  </si>
  <si>
    <t>PLEAN_X310432CN5020102 Thy MED CN50 MED EDU Thyrotropin</t>
  </si>
  <si>
    <t>PLEAN_X310432CN5020103 Thy MED CN50 MED EDU Thyrotropin</t>
  </si>
  <si>
    <t>PLEAN_X310432CN5023101 Thy MED CN50 MED OTH Thyrotropin</t>
  </si>
  <si>
    <t>FR8215482</t>
  </si>
  <si>
    <t>CLFF_7210$$$2102L80001</t>
  </si>
  <si>
    <t>FR8220517</t>
  </si>
  <si>
    <t>CTEMPEU_1000GB10005698</t>
  </si>
  <si>
    <t>CTEMPEU_1000PL80GBTE06</t>
  </si>
  <si>
    <t>CLFF_1000$$$DE10643150</t>
  </si>
  <si>
    <t>CLFF_1000$$$CH65GIT012</t>
  </si>
  <si>
    <t>CORAERP_MMOR1975.9967</t>
  </si>
  <si>
    <t>CLFF_7210$$$2123YIT012</t>
  </si>
  <si>
    <t>CLFF_7210$$$2123GIT213</t>
  </si>
  <si>
    <t>G000000839</t>
  </si>
  <si>
    <t>G000001419</t>
  </si>
  <si>
    <t>G000001422</t>
  </si>
  <si>
    <t>G000001461</t>
  </si>
  <si>
    <t>G000000789</t>
  </si>
  <si>
    <t>Trixie Antonino</t>
  </si>
  <si>
    <t>CLFF_KR00$$$KR03Z01000</t>
  </si>
  <si>
    <t>IFLTFLE_RT100.00.000</t>
  </si>
  <si>
    <t>IFLTFLE_RT100.10.000</t>
  </si>
  <si>
    <t>IFLTFLE_RT100.10.001</t>
  </si>
  <si>
    <t>IFLTFLE_RT100.10.010</t>
  </si>
  <si>
    <t>IFLTFLE_RT100.10.020</t>
  </si>
  <si>
    <t>IFLTFLE_RT100.10.024</t>
  </si>
  <si>
    <t>IFLTFLE_RT100.10.025</t>
  </si>
  <si>
    <t>IFLTFLE_RT100.10.026</t>
  </si>
  <si>
    <t>IFLTFLE_RT100.10.102</t>
  </si>
  <si>
    <t>IFLTFLE_RT100.10.530</t>
  </si>
  <si>
    <t>IFLTFLE_RT100.11.010</t>
  </si>
  <si>
    <t>IFLTFLE_RT100.15.000</t>
  </si>
  <si>
    <t>IFLTFLE_RT100.17.010</t>
  </si>
  <si>
    <t>IFLTFLE_RT120.00.000</t>
  </si>
  <si>
    <t>IFLTFLE_RT120.00.016</t>
  </si>
  <si>
    <t>IFLTFLE_RT120.10.000</t>
  </si>
  <si>
    <t>IFLTFLE_RT120.10.001</t>
  </si>
  <si>
    <t>IFLTFLE_RT120.10.012</t>
  </si>
  <si>
    <t>IFLTFLE_RT120.10.013</t>
  </si>
  <si>
    <t>IFLTFLE_RT120.10.015</t>
  </si>
  <si>
    <t>IFLTFLE_RT120.10.017</t>
  </si>
  <si>
    <t>IFLTFLE_RT120.10.018</t>
  </si>
  <si>
    <t>IFLTFLE_RT120.10.019</t>
  </si>
  <si>
    <t>IFLTFLE_RT120.10.020</t>
  </si>
  <si>
    <t>IFLTFLE_RT120.10.102</t>
  </si>
  <si>
    <t>IFLTFLE_RT120.10.530</t>
  </si>
  <si>
    <t>IFLTFLE_RT120.11.010</t>
  </si>
  <si>
    <t>IFLTFLE_RT130.12.010</t>
  </si>
  <si>
    <t>IFLTFLE_RT510.10.000</t>
  </si>
  <si>
    <t>IFLTFLE_RT510.10.010</t>
  </si>
  <si>
    <t>IFLTFLE_RT530.00.000</t>
  </si>
  <si>
    <t>IFLTFLE_RT540.10.000</t>
  </si>
  <si>
    <t>FR8222501</t>
  </si>
  <si>
    <t>CFLTFLE_2760BGBF52</t>
  </si>
  <si>
    <t>CFLTFLE_2760BGBF77</t>
  </si>
  <si>
    <t>CFLTFLE_2760BGBFA4</t>
  </si>
  <si>
    <t>CFLTFLE_2760BGBFA8</t>
  </si>
  <si>
    <t>CFLTFLE_2760BGBFB3</t>
  </si>
  <si>
    <t>CFLTFLE_2760BGBFB4</t>
  </si>
  <si>
    <t>CFLTFLE_2760BGBFB5</t>
  </si>
  <si>
    <t>CFLTFLE_2760BGBFB8</t>
  </si>
  <si>
    <t>CFLTFLE_2760BGBFBA</t>
  </si>
  <si>
    <t>CFLTFLE_2760BGBFH6</t>
  </si>
  <si>
    <t>CFLTFLE_2760BGBFJA</t>
  </si>
  <si>
    <t>CFLTFLE_2760BGBFLD</t>
  </si>
  <si>
    <t>CFLTFLE_2760BGBFN3</t>
  </si>
  <si>
    <t>CFLTFLE_2760BGBFQ6</t>
  </si>
  <si>
    <t>CFLTFLE_2760BGBFTT</t>
  </si>
  <si>
    <t>CFLTFLE_2760BGBFV8</t>
  </si>
  <si>
    <t>CFLTFLE_2760BGBFV9</t>
  </si>
  <si>
    <t>CFLTFLE_2760BGCS-C1</t>
  </si>
  <si>
    <t>CFLTFLE_2760BGEF-LE1</t>
  </si>
  <si>
    <t>CFLTFLE_2760BGFO-31</t>
  </si>
  <si>
    <t>CFLTFLE_2760BGFO-32</t>
  </si>
  <si>
    <t>CFLTFLE_2760BGGM-Q1</t>
  </si>
  <si>
    <t>CFLTFLE_2760BGGM-Q2</t>
  </si>
  <si>
    <t>CFLTFLE_2760BGGM-U1</t>
  </si>
  <si>
    <t>CFLTFLE_2760BGGM-U2</t>
  </si>
  <si>
    <t>CFLTFLE_2760BGHR-Y1</t>
  </si>
  <si>
    <t>CFLTFLE_2760BGIF-E1</t>
  </si>
  <si>
    <t>CFLTFLE_2760BGIF-E10</t>
  </si>
  <si>
    <t>CFLTFLE_2760BGIF-E128</t>
  </si>
  <si>
    <t>CFLTFLE_2760BGIF-E19</t>
  </si>
  <si>
    <t>CFLTFLE_2760BGIF-E20</t>
  </si>
  <si>
    <t>CFLTFLE_2760BGIF-E21</t>
  </si>
  <si>
    <t>CFLTFLE_2760BGIF-E22</t>
  </si>
  <si>
    <t>CFLTFLE_2760BGIF-E23</t>
  </si>
  <si>
    <t>CFLTFLE_2760BGIF-E25</t>
  </si>
  <si>
    <t>CFLTFLE_2760BGIF-E26</t>
  </si>
  <si>
    <t>CFLTFLE_2760BGIF-E27</t>
  </si>
  <si>
    <t>CFLTFLE_2760BGIF-E3</t>
  </si>
  <si>
    <t>CFLTFLE_2760BGIF-E4</t>
  </si>
  <si>
    <t>CFLTFLE_2760BGIF-E5</t>
  </si>
  <si>
    <t>CFLTFLE_2760BGIF-E6</t>
  </si>
  <si>
    <t>CFLTFLE_2760BGIF-E7</t>
  </si>
  <si>
    <t>CFLTFLE_2760BGIF-E8</t>
  </si>
  <si>
    <t>CFLTFLE_2760BGIF-E9</t>
  </si>
  <si>
    <t>CFLTFLE_2760BGIT-I1</t>
  </si>
  <si>
    <t>CFLTFLE_2760BGLS-L1</t>
  </si>
  <si>
    <t>CFLTFLE_2760BGLS-L2</t>
  </si>
  <si>
    <t>CFLTFLE_2760BGLS-L3</t>
  </si>
  <si>
    <t>CFLTFLE_2760BGLS-L4</t>
  </si>
  <si>
    <t>CFLTFLE_2760BGLS-L5</t>
  </si>
  <si>
    <t>CFLTFLE_2760BGLS-L6</t>
  </si>
  <si>
    <t>CFLTFLE_2760BGLS-L7</t>
  </si>
  <si>
    <t>CFLTFLE_2760BGLS-L8</t>
  </si>
  <si>
    <t>CFLTFLE_2760BGLS-L9</t>
  </si>
  <si>
    <t>CFLTFLE_2760BGLS-SL1</t>
  </si>
  <si>
    <t>CFLTFLE_2760BGRD-G1</t>
  </si>
  <si>
    <t>CFLTFLE_2760BGRD-G2</t>
  </si>
  <si>
    <t>CFLTFLE_2760BGRD-G3</t>
  </si>
  <si>
    <t>CFLTFLE_2760BGRD-G4</t>
  </si>
  <si>
    <t>CFLTFLE_2760BGRD-R1</t>
  </si>
  <si>
    <t>CFLTFLE_2760BGBF01</t>
  </si>
  <si>
    <t>H000003566</t>
  </si>
  <si>
    <t>H000003568</t>
  </si>
  <si>
    <t>H000003567</t>
  </si>
  <si>
    <t>Kaloyan Iliev</t>
  </si>
  <si>
    <t>CFLTFLE_2152IMIPANAN01 Cost allocation- Commercial Strategy (Anand Nambiar)</t>
  </si>
  <si>
    <t>CTEMPLA_1000CO10100302 Digital transformation Thin film</t>
  </si>
  <si>
    <t>CLFF_1000$$$DE04TMSITE Smart Productivity - Germany</t>
  </si>
  <si>
    <t>CLFF_VMCA$$$KR07TN2001 Digital Transform Thin Film Korea</t>
  </si>
  <si>
    <t>CLFF_VMCA$$$KR07TN2207 Smart Productivity Spec. Gases KR</t>
  </si>
  <si>
    <t>CLFF_VMCA$$$US10TN2001 Digital Transformation Thin Film</t>
  </si>
  <si>
    <t>CLFF_VMCA$$$US10TN2002 Smart Productivity Spec. Gases US</t>
  </si>
  <si>
    <t>P000001159</t>
  </si>
  <si>
    <t>P000001398</t>
  </si>
  <si>
    <t>FR8222792</t>
  </si>
  <si>
    <t>FR8222865</t>
  </si>
  <si>
    <t>CTEMPLA_1000GT10ZZ0E23</t>
  </si>
  <si>
    <t>Donna Mae Melarpis</t>
  </si>
  <si>
    <t>FR8223080</t>
  </si>
  <si>
    <t>CNOW_7210$$$0000020055 LS Project Eagle</t>
  </si>
  <si>
    <t>FR8223435</t>
  </si>
  <si>
    <t>CNOW_7210$$$0000010483 SLS GSA</t>
  </si>
  <si>
    <t>CNOW_7210$$$0000020525 AS PMO, Process Excellence</t>
  </si>
  <si>
    <t>CEMERAL_700061019903LW Field force general</t>
  </si>
  <si>
    <t>CEMERAL_70006101MS1201 Lab Water regional</t>
  </si>
  <si>
    <t>CEMERAL_700061049903LW Field force general</t>
  </si>
  <si>
    <t>CEMERAL_700061049920LW Special expenses of selling</t>
  </si>
  <si>
    <t>CEMERAL_70006101990111 Cost center variances-MM1&amp;MM2</t>
  </si>
  <si>
    <t>CEMERAL_700061049901LW Cost center variances</t>
  </si>
  <si>
    <t>CEMERAL_70006101MS3109 China BM F&amp;B Pilot and shared cost</t>
  </si>
  <si>
    <t>CEMERAL_70006104001111 LS Customer Service China</t>
  </si>
  <si>
    <t>CLFF_7210$$$2125R03257 Res Sols Innovation Mgmt</t>
  </si>
  <si>
    <t>CTEMPLA_1000BR10710030 Field Force Applied Segment</t>
  </si>
  <si>
    <t>CTEMPLA_1000MX10314100 Sales Academia</t>
  </si>
  <si>
    <t>CTEMPLA_1000AR10220011 Sales Academia &amp; Diag FF</t>
  </si>
  <si>
    <t>CNOW_7210$$$0000058637 Reg Marketing Latin America</t>
  </si>
  <si>
    <t>CNOW_7210$$$0000020294 GTM NA Research - Inside sales</t>
  </si>
  <si>
    <t>CORAERP_MMOR1945.5143 SFDC PMO</t>
  </si>
  <si>
    <t>CORAERP_MMOR1975.5143 SFDC PMO</t>
  </si>
  <si>
    <t>CNOW_7210$$$0000020362 Industrial Sales 1 (NA) - SIAL STL</t>
  </si>
  <si>
    <t>CLFF_7210$$$2063C06207 IV Diag Mfg Sales-CA</t>
  </si>
  <si>
    <t>CLFF_7210$$$2063C05013 WW Diag Selling excl Asia Pacific</t>
  </si>
  <si>
    <t>CORAERP_MMOR1975.5013 WW Diag Selling excl Asia Pacific</t>
  </si>
  <si>
    <t>CEMERAL_70006203001113 AS LW R&amp;D</t>
  </si>
  <si>
    <t>CLFF_7210$$$2025C00000 AS CaSE - Commercial performance</t>
  </si>
  <si>
    <t>CLFF_7210$$$2034C0000A DiS Commercial Excellence</t>
  </si>
  <si>
    <t>CNOW_7210$$$0000269903 AS Commercial Exc - Education&amp;Capability</t>
  </si>
  <si>
    <t>CNOW_7210$$$0000020428 AS Strategy &amp; transformation</t>
  </si>
  <si>
    <t>CTEMPLA_1000BR10001112 AS CRM Excellence</t>
  </si>
  <si>
    <t>CTEMPEU_1000DE40657586 DxRM EMEA Central South</t>
  </si>
  <si>
    <t>CORAERP_MMOR1945.LLPA SLS PA PM Specialty &amp; Fine Chemicals</t>
  </si>
  <si>
    <t>CORAERP_MMOR1945.LLPD SLS PD PM Biology</t>
  </si>
  <si>
    <t>CORAERP_MMOR1945.NLBA SLS BA Molecular Materials</t>
  </si>
  <si>
    <t>CORAERP_MMOR1945.NLL5 SLS L5 Stains &amp; Dyes</t>
  </si>
  <si>
    <t>CORAERP_MMOR1968.LLPD SLS PD PM Biology</t>
  </si>
  <si>
    <t>CORAERP_MMOR1975.LLPD SLS PD PM Biology</t>
  </si>
  <si>
    <t>CORAERP_MMOR1975.NLCM SLS CM Cell Marque</t>
  </si>
  <si>
    <t>CLFF_7210$$$1756CS7119 AS - APPLIED GSA PMO</t>
  </si>
  <si>
    <t>CPHOENX_01010000691201 Head of GSA Services</t>
  </si>
  <si>
    <t>CLFF_7210$$$1756C07580 UK RE SFE &amp; CRM</t>
  </si>
  <si>
    <t>CNOW_7210$$$0000058554 Customer Excellence</t>
  </si>
  <si>
    <t>CNOW_7210$$$0000058687 Customer Excellence</t>
  </si>
  <si>
    <t>CNOW_7210$$$0000058704 Customer Excellence</t>
  </si>
  <si>
    <t>CNOW_ROW$$$$0000095685 MEX Customer Excellence Sigma</t>
  </si>
  <si>
    <t>CTEMPLA_1000AR10220004 Customer Excellence</t>
  </si>
  <si>
    <t>CTEMPLA_1000AR10220007 Internal Sales MM</t>
  </si>
  <si>
    <t>CTEMPLA_1000BR10702020 Back Office</t>
  </si>
  <si>
    <t>CTEMPLA_1000CL10660000 Sales &amp; Orders Chemicals</t>
  </si>
  <si>
    <t>CTEMPLA_1000CO10100210 Customer Excellence (COL)</t>
  </si>
  <si>
    <t>CTEMPLA_1000GT10GT7Q14 Sales Tier 2 (GUA)</t>
  </si>
  <si>
    <t>CTEMPLA_1000GT10ZZ0Q47 LS - Customer Excellence (GUA)</t>
  </si>
  <si>
    <t>CTEMPLA_1000MX10315030 CUSTOMER SERVICE</t>
  </si>
  <si>
    <t>CTEMPLA_1000PE10646000 Customer Excellence</t>
  </si>
  <si>
    <t>CNOW_AUS0$$$0000091932 Bad debt</t>
  </si>
  <si>
    <t>CNOW_ROW$$$$0000091825 Bad debt</t>
  </si>
  <si>
    <t>CLFF_7210$$$1756C07349 Customer Process Excellence UK</t>
  </si>
  <si>
    <t>CLFF_7210$$$1919C05632 RA-WE-Mkt Serv</t>
  </si>
  <si>
    <t>CLFF_7210$$$2034C05319 RA-WE-Mkt Serv</t>
  </si>
  <si>
    <t>CLFF_7210$$$2025C01002 CustExceA</t>
  </si>
  <si>
    <t>CLFF_7210$$$2025C03628 IT - C Collection - Customer Care</t>
  </si>
  <si>
    <t>CLFF_7210$$$2032C04734 Cash Collection CE WE</t>
  </si>
  <si>
    <t>CLFF_7210$$$2034C05329 Cash Collection CE WE</t>
  </si>
  <si>
    <t>CNOW_7210$$$0000015030 Cash Collection CE WE</t>
  </si>
  <si>
    <t>CNOW_7210$$$0000051568 FR Customer Service Invoice Fees</t>
  </si>
  <si>
    <t>CNOW_7210$$$0000051597 Cash Collection CE WE</t>
  </si>
  <si>
    <t>CNOW_7210$$$0000051697 Cash Collection CE WE (1349)</t>
  </si>
  <si>
    <t>CTEMPEU_1000NL40CS1002 CS Credit Mgt</t>
  </si>
  <si>
    <t>CLFF_7210$$$1756C07148 Centralized UK</t>
  </si>
  <si>
    <t>CLFF_7210$$$2012C00905 RA-WE-CE</t>
  </si>
  <si>
    <t>CLFF_7210$$$2034C01305 Centralized SP</t>
  </si>
  <si>
    <t>CNOW_7210$$$0000015980 Centralized Functions Cex</t>
  </si>
  <si>
    <t>CNOW_7210$$$0000051836 FR Customer Service Front Line - 1349</t>
  </si>
  <si>
    <t>CNOW_7210$$$0000057330 UK Customer Service</t>
  </si>
  <si>
    <t>CORAERP_MMOR1945.5729 SLS Customer Excellence</t>
  </si>
  <si>
    <t>CORAERP_MMOR1945.9624 LS-LWC-S Customer Service</t>
  </si>
  <si>
    <t>CPHOENX_01010000660700 Customer Excellence LabAm</t>
  </si>
  <si>
    <t>CPHOENX_01010000674800 MM-IDM-I Int. Sales Support</t>
  </si>
  <si>
    <t>CPHOENX_01010000691200 MM-Lab EMEA Sales Support</t>
  </si>
  <si>
    <t>CTEMPEU_1000AT40SC0001 AT40 -MM - Customer Service</t>
  </si>
  <si>
    <t>CTEMPEU_1000NL40CS1001 CS WEST</t>
  </si>
  <si>
    <t>IPHOENX_000400764128 101IC1500SE3121050000</t>
  </si>
  <si>
    <t>CLFF_7210$$$1756C00015 Tender Management UK</t>
  </si>
  <si>
    <t>CLFF_7210$$$2025C01305 Centralized IT</t>
  </si>
  <si>
    <t>CLFF_7210$$$2034C00009 Tender Management ES</t>
  </si>
  <si>
    <t>CNOW_7210$$$0000051565 FR Customer Service Back Office</t>
  </si>
  <si>
    <t>CORAERP_MMOR1945.9159 Tender Management FR</t>
  </si>
  <si>
    <t>CLFF_7210$$$2012C00003 Customer Service Nordics</t>
  </si>
  <si>
    <t>CLFF_7210$$$1756C07330 Customer Services</t>
  </si>
  <si>
    <t>CLFF_7210$$$2013C00002 CS Nordics</t>
  </si>
  <si>
    <t>CNOW_7210$$$0000051835 FR Customer Service Back Office - 1349</t>
  </si>
  <si>
    <t>CORAERP_MMOR1945.9157 Customer Support Benelux &amp; Nordics</t>
  </si>
  <si>
    <t>CTEMPEU_1000NL40MS1170 RE WE CEX Sales support</t>
  </si>
  <si>
    <t>CEMERAL_70007001001111 PS Innovation Office -Customer Engagment</t>
  </si>
  <si>
    <t>CTEMPEU_1000DE40001111 PS innovation office</t>
  </si>
  <si>
    <t>CORAERP_MMOR1975.6637 6637 PS innovation office</t>
  </si>
  <si>
    <t>CLFF_7210$$$2025C0000C PS GSA Innovation Solutions</t>
  </si>
  <si>
    <t>CNOW_7210$$$0000057566 LS Customer Service GSA &amp; Export Ops</t>
  </si>
  <si>
    <t>CNOW_7210$$$0000025537 PS Strategy &amp; Business Ops - Op Ex</t>
  </si>
  <si>
    <t>CNOW_7210$$$0000057605 PS Upstream Portfolio Operations</t>
  </si>
  <si>
    <t>CNOW_7210$$$0000025538 PS Upstream Portfolio Operations</t>
  </si>
  <si>
    <t>CLFF_7210$$$2102C00000 PS Upstream Portfolio Operations</t>
  </si>
  <si>
    <t>CORAERP_MMOR1975.6641 6641 PS Innovation Office -Customer Engagment</t>
  </si>
  <si>
    <t>CORAERP_MMOR1975.6642 6642 PS innovation offic-Digital Lab Solution</t>
  </si>
  <si>
    <t>CORAERP_MMOR1975.6640 6640 PS innov ofc -Scientific Thought Leaders</t>
  </si>
  <si>
    <t>CEMERAL_70006101000005 PS Innovation Office -Customer Engagment</t>
  </si>
  <si>
    <t>CSCALA_1042$SFDC R&amp;A SFDC Transformation</t>
  </si>
  <si>
    <t>CEMERAL_70006203500908 SFDC Regional</t>
  </si>
  <si>
    <t>CEMERAL_70007001184361 MESI LS-ORD &amp; SCM</t>
  </si>
  <si>
    <t>CEMERAL_70007001184362 MESI LS-FF SALES SUPPORT</t>
  </si>
  <si>
    <t>CLFF_7210$$$2128C00020 SG RE CSS Expenses</t>
  </si>
  <si>
    <t>CLFF_7210$$$2128C00023 SG - RS - CS</t>
  </si>
  <si>
    <t>CSCALA_1042$CSD_P49</t>
  </si>
  <si>
    <t>CSCALA_1042$LSCC_P49</t>
  </si>
  <si>
    <t>CSCALA_1042$MMSS_P49</t>
  </si>
  <si>
    <t>L000013980</t>
  </si>
  <si>
    <t>L000013978</t>
  </si>
  <si>
    <t>L000008324</t>
  </si>
  <si>
    <t>L000005441</t>
  </si>
  <si>
    <t>L000013989</t>
  </si>
  <si>
    <t>L000014003</t>
  </si>
  <si>
    <t>L000013986</t>
  </si>
  <si>
    <t>L000013992</t>
  </si>
  <si>
    <t>L000013781</t>
  </si>
  <si>
    <t>L000014000</t>
  </si>
  <si>
    <t>L000014002</t>
  </si>
  <si>
    <t>L000013985</t>
  </si>
  <si>
    <t>L000013993</t>
  </si>
  <si>
    <t>L000011809</t>
  </si>
  <si>
    <t>L000014062</t>
  </si>
  <si>
    <t>L000011656</t>
  </si>
  <si>
    <t>L000013526</t>
  </si>
  <si>
    <t>L000014052</t>
  </si>
  <si>
    <t>L000014056</t>
  </si>
  <si>
    <t>L000014051</t>
  </si>
  <si>
    <t>L000012361</t>
  </si>
  <si>
    <t>L000014054</t>
  </si>
  <si>
    <t>L000014019</t>
  </si>
  <si>
    <t>FR8224268</t>
  </si>
  <si>
    <t>CNOW_7210$$$0000268112</t>
  </si>
  <si>
    <t>CLFF_7210$$$2128C0S005</t>
  </si>
  <si>
    <t>CLFF_7210$$$2128C0S013</t>
  </si>
  <si>
    <t>CNOW_7210$$$0024068101</t>
  </si>
  <si>
    <t>CLFF_7210$$$2128C0S002</t>
  </si>
  <si>
    <t>CNOW_7210$$$0000255051</t>
  </si>
  <si>
    <t>CNOW_7210$$$0000264007</t>
  </si>
  <si>
    <t>CNOW_7210$$$0024064007</t>
  </si>
  <si>
    <t>CLFF_7210$$$2118C00020</t>
  </si>
  <si>
    <t>CLFF_7210$$$2128C00027</t>
  </si>
  <si>
    <t>CNOW_7210$$$0000266010</t>
  </si>
  <si>
    <t>CNOW_7210$$$0024066010</t>
  </si>
  <si>
    <t>CNOW_7210$$$0024055052</t>
  </si>
  <si>
    <t>CNOW_7210$$$0000250031</t>
  </si>
  <si>
    <t>CNOW_7210$$$0024050031</t>
  </si>
  <si>
    <t>CPHOENX_01010000680500</t>
  </si>
  <si>
    <t>CNOW_7210$$$0024069902</t>
  </si>
  <si>
    <t>CLFF_1000$$$KE50C0PM20</t>
  </si>
  <si>
    <t>CLFF_7210$$$1756CS5904</t>
  </si>
  <si>
    <t>CEMERAL_70006203200901</t>
  </si>
  <si>
    <t>CORAERP_MMOR1945.5905</t>
  </si>
  <si>
    <t>CLFF_1000$$$KE50C0FF20</t>
  </si>
  <si>
    <t>CLFF_1000$$$KE50C0IM20</t>
  </si>
  <si>
    <t>CLFF_1000$$$KE50C0MS20</t>
  </si>
  <si>
    <t>CEMERAL_70006203200903</t>
  </si>
  <si>
    <t>CPHOENX_01010000533238</t>
  </si>
  <si>
    <t>CPHOENX_01010000663133</t>
  </si>
  <si>
    <t>CPHOENX_01010000663134</t>
  </si>
  <si>
    <t>CPHOENX_01010000699621</t>
  </si>
  <si>
    <t>CORAERP_MMOR1945.5213</t>
  </si>
  <si>
    <t>CLFF_7210$$$2031C00005</t>
  </si>
  <si>
    <t>CLFF_7210$$$2034C00012</t>
  </si>
  <si>
    <t>CNOW_7210$$$0000269902</t>
  </si>
  <si>
    <t>CLFF_7210$$$2029C00004</t>
  </si>
  <si>
    <t>CORAERP_MMOR1945.5121</t>
  </si>
  <si>
    <t>CORAERP_MMOR1945.5963</t>
  </si>
  <si>
    <t>CORAERP_MMOR1975.5213</t>
  </si>
  <si>
    <t>CPHOENX_01010000645151</t>
  </si>
  <si>
    <t>CPHOENX_01010000876691</t>
  </si>
  <si>
    <t>CPHOENX_01010000876692</t>
  </si>
  <si>
    <t>CPHOENX_01010000876693</t>
  </si>
  <si>
    <t>CORAERP_MMOR1975.5963</t>
  </si>
  <si>
    <t>L000007211</t>
  </si>
  <si>
    <t>L000007043</t>
  </si>
  <si>
    <t>L000013126</t>
  </si>
  <si>
    <t>L000006086</t>
  </si>
  <si>
    <t>L000012796</t>
  </si>
  <si>
    <t>L000007122</t>
  </si>
  <si>
    <t>L000013983</t>
  </si>
  <si>
    <t>CEMERAL_64010010860948</t>
  </si>
  <si>
    <t>CEMERAL_70006203000001</t>
  </si>
  <si>
    <t>CLFF_7210$$$1756C00014</t>
  </si>
  <si>
    <t>CPHOENX_01010000696500</t>
  </si>
  <si>
    <t>CTEMPEU_1000DE40MS1122</t>
  </si>
  <si>
    <t>CLFF_7210$$$1756C00016</t>
  </si>
  <si>
    <t>CLFF_7210$$$2010C00010</t>
  </si>
  <si>
    <t>CNOW_7210$$$0000025533</t>
  </si>
  <si>
    <t>CPHOENX_01010000697212</t>
  </si>
  <si>
    <t>CTEMPEU_1000NL40MS2009</t>
  </si>
  <si>
    <t>CLFF_7210$$$2034C00015</t>
  </si>
  <si>
    <t>CNOW_7210$$$0000020311</t>
  </si>
  <si>
    <t>CNOW_7210$$$0000020625</t>
  </si>
  <si>
    <t>CORAERP_MMOR1945.5003</t>
  </si>
  <si>
    <t>CNOW_7210$$$0000025534</t>
  </si>
  <si>
    <t>CORAERP_MMOR1975.5160</t>
  </si>
  <si>
    <t>CEMERAL_70007001581213</t>
  </si>
  <si>
    <t>CORAERP_MMOR1945.9552</t>
  </si>
  <si>
    <t>CORAERP_MMOR1975.5166</t>
  </si>
  <si>
    <t>CORAERP_MMOR1975.5096</t>
  </si>
  <si>
    <t>CORAERP_MMOR1917.5LP2</t>
  </si>
  <si>
    <t>CORAERP_MMOR1917.5LP7</t>
  </si>
  <si>
    <t>CORAERP_MMOR1945.5LP7</t>
  </si>
  <si>
    <t>CORAERP_MMOR1968.5LP2</t>
  </si>
  <si>
    <t>CORAERP_MMOR1968.5LP7</t>
  </si>
  <si>
    <t>CORAERP_MMOR1975.5LP2</t>
  </si>
  <si>
    <t>CORAERP_MMOR1975.5LP3</t>
  </si>
  <si>
    <t>CORAERP_MMOR1975.5LP5</t>
  </si>
  <si>
    <t>CORAERP_MMOR1975.5LP7</t>
  </si>
  <si>
    <t>CORAERP_MMOR2288.5LP2</t>
  </si>
  <si>
    <t>ITEMPEU_NL40AA0013</t>
  </si>
  <si>
    <t>CORAERP_MMOR1945.5LP2</t>
  </si>
  <si>
    <t>ITEMPEU_DE40AA0013</t>
  </si>
  <si>
    <t>ITEMPEU_CH70AA0013</t>
  </si>
  <si>
    <t>CORAERP_MMOR1945.5LP3</t>
  </si>
  <si>
    <t>CFLTFLE_2373MKT</t>
  </si>
  <si>
    <t>CNOW_7210$$$0000020380</t>
  </si>
  <si>
    <t>CEMERAL_70006101MS1210</t>
  </si>
  <si>
    <t>CORAERP_MMOR1945.3541</t>
  </si>
  <si>
    <t>CEMERAL_70007001586003</t>
  </si>
  <si>
    <t>L000011589</t>
  </si>
  <si>
    <t>L000014061</t>
  </si>
  <si>
    <t>L000011719</t>
  </si>
  <si>
    <t>L000011682</t>
  </si>
  <si>
    <t>L000013910</t>
  </si>
  <si>
    <t>L000013856</t>
  </si>
  <si>
    <t>FR8224311</t>
  </si>
  <si>
    <t>FR8224333</t>
  </si>
  <si>
    <t>CEMERAL_70006101Q90102</t>
  </si>
  <si>
    <t>CEMERAL_700061019901B3</t>
  </si>
  <si>
    <t>CEMERAL_70006101MS3410</t>
  </si>
  <si>
    <t>CEMERAL_700061019905B1</t>
  </si>
  <si>
    <t>CEMERAL_700061019909BP</t>
  </si>
  <si>
    <t>CEMERAL_70006101MS1303</t>
  </si>
  <si>
    <t>CEMERAL_70006101MS3108</t>
  </si>
  <si>
    <t>CEMERAL_70006101MS3415</t>
  </si>
  <si>
    <t>CEMERAL_70006101MSGBA1</t>
  </si>
  <si>
    <t>CEMERAL_700061019907MM</t>
  </si>
  <si>
    <t>CEMERAL_70006101991700</t>
  </si>
  <si>
    <t>CLFF_7210$$$2118C00411</t>
  </si>
  <si>
    <t>CEMERAL_700061049917MM</t>
  </si>
  <si>
    <t>CEMERAL_700061019907MO</t>
  </si>
  <si>
    <t>CEMERAL_70006101MS2401</t>
  </si>
  <si>
    <t>CEMERAL_70006101MS2402</t>
  </si>
  <si>
    <t>CLFF_7210$$$2118C00025</t>
  </si>
  <si>
    <t>CLFF_7210$$$2118C00029</t>
  </si>
  <si>
    <t>CLFF_7210$$$2118C00030</t>
  </si>
  <si>
    <t>CEMERAL_70006101MS1102</t>
  </si>
  <si>
    <t>CLFF_7210$$$2118C00111</t>
  </si>
  <si>
    <t>CEMERAL_700061019903RS</t>
  </si>
  <si>
    <t>CEMERAL_70006101MS3101</t>
  </si>
  <si>
    <t>CEMERAL_70006101MS3103</t>
  </si>
  <si>
    <t>CLFF_7210$$$2118C00002</t>
  </si>
  <si>
    <t>CEMERAL_700061019904RS</t>
  </si>
  <si>
    <t>CEMERAL_70006101MS3407</t>
  </si>
  <si>
    <t>CEMERAL_70006101MS3408</t>
  </si>
  <si>
    <t>CLFF_7210$$$2118C00014</t>
  </si>
  <si>
    <t>CEMERAL_700061019907SE</t>
  </si>
  <si>
    <t>CEMERAL_70006101MS3120</t>
  </si>
  <si>
    <t>L000013967</t>
  </si>
  <si>
    <t>L000013965</t>
  </si>
  <si>
    <t>L000013964</t>
  </si>
  <si>
    <t>L000013963</t>
  </si>
  <si>
    <t>L000013966</t>
  </si>
  <si>
    <t>L000013880</t>
  </si>
  <si>
    <t>L000013975</t>
  </si>
  <si>
    <t>L000013976</t>
  </si>
  <si>
    <t>L000008319</t>
  </si>
  <si>
    <t>L000013973</t>
  </si>
  <si>
    <t>L000013972</t>
  </si>
  <si>
    <t>L000013971</t>
  </si>
  <si>
    <t>L000013979</t>
  </si>
  <si>
    <t>L000008345</t>
  </si>
  <si>
    <t>L000013974</t>
  </si>
  <si>
    <t>CTEMPEU_1000NL40R01002</t>
  </si>
  <si>
    <t>CLFF_7210$$$2029C00005</t>
  </si>
  <si>
    <t>CLFF_7210$$$1756C00011</t>
  </si>
  <si>
    <t>CEMERAL_70006101MS1208</t>
  </si>
  <si>
    <t>CPHOENX_01010000625400</t>
  </si>
  <si>
    <t>CORAERP_MMOR1975.5746</t>
  </si>
  <si>
    <t>CPHOENX_01010000533211</t>
  </si>
  <si>
    <t>CLFF_7210$$$2123C00014</t>
  </si>
  <si>
    <t>CORAERP_MMOR1975.5920</t>
  </si>
  <si>
    <t>CNOW_7210$$$0000040849</t>
  </si>
  <si>
    <t>CTEMPLA_1000BR10770010</t>
  </si>
  <si>
    <t>CTEMPLA_1000GT10GT8Q14</t>
  </si>
  <si>
    <t>CNOW_ROW$$$$0000095683</t>
  </si>
  <si>
    <t>CTEMPLA_1000CO10100355</t>
  </si>
  <si>
    <t>CNOW_ROW$$$$0000095690</t>
  </si>
  <si>
    <t>CTEMPLA_1000AR10210001</t>
  </si>
  <si>
    <t>CTEMPLA_1000EC10300220</t>
  </si>
  <si>
    <t>CTEMPLA_1000GT10ZZ0Q20</t>
  </si>
  <si>
    <t>CTEMPLA_1000MX10315097</t>
  </si>
  <si>
    <t>CTEMPLA_1000MX10315098</t>
  </si>
  <si>
    <t>CNOW_7210$$$0000058633</t>
  </si>
  <si>
    <t>CTEMPLA_1000BR10710100</t>
  </si>
  <si>
    <t>CTEMPLA_1000PE10630000</t>
  </si>
  <si>
    <t>CNOW_7210$$$0000058604</t>
  </si>
  <si>
    <t>CNOW_7210$$$0000058634</t>
  </si>
  <si>
    <t>CTEMPLA_1000AR10P09010</t>
  </si>
  <si>
    <t>CTEMPLA_1000BR10710023</t>
  </si>
  <si>
    <t>CTEMPLA_1000CL10650000</t>
  </si>
  <si>
    <t>CTEMPLA_1000CO10100360</t>
  </si>
  <si>
    <t>CTEMPLA_1000MX10316040</t>
  </si>
  <si>
    <t>CTEMPLA_1000PE10651000</t>
  </si>
  <si>
    <t>CTEMPLA_1000BR10710360</t>
  </si>
  <si>
    <t>CORAERP_MMOR1975.5912</t>
  </si>
  <si>
    <t>CORAERP_MMOR1975.5738</t>
  </si>
  <si>
    <t>CTEMPLA_1000BR10710390</t>
  </si>
  <si>
    <t>CNOW_7210$$$0000020116</t>
  </si>
  <si>
    <t>CORAERP_MMOR1975.5596</t>
  </si>
  <si>
    <t>CPHOENX_01010000698103</t>
  </si>
  <si>
    <t>CLFF_7210$$$2063C06218</t>
  </si>
  <si>
    <t>CORAERP_MMOR1975.5740</t>
  </si>
  <si>
    <t>CNOW_7210$$$0000021305</t>
  </si>
  <si>
    <t>CORAERP_MMOR1975.5797</t>
  </si>
  <si>
    <t>CNOW_7210$$$0000021167</t>
  </si>
  <si>
    <t>CLFF_7210$$$2063C06246</t>
  </si>
  <si>
    <t>CNOW_7210$$$0000020370</t>
  </si>
  <si>
    <t>CORAERP_MMOR1975.5619</t>
  </si>
  <si>
    <t>CNOW_ROW$$$$0000091834</t>
  </si>
  <si>
    <t>CNOW_AUS0$$$0000091734</t>
  </si>
  <si>
    <t>CNOW_AUS0$$$0000091735</t>
  </si>
  <si>
    <t>CNOW_AUS0$$$0000091756</t>
  </si>
  <si>
    <t>CNOW_AUS0$$$0000091747</t>
  </si>
  <si>
    <t>CEMERAL_70006203500912</t>
  </si>
  <si>
    <t>CEMERAL_70007001582189</t>
  </si>
  <si>
    <t>CLFF_7210$$$2123C00086</t>
  </si>
  <si>
    <t>CLFF_7210$$$2128C00004</t>
  </si>
  <si>
    <t>CEMERAL_70007001581503</t>
  </si>
  <si>
    <t>CFLTFLE_10548-156</t>
  </si>
  <si>
    <t>CEMERAL_70006203500913</t>
  </si>
  <si>
    <t>CEMERAL_70007102151733</t>
  </si>
  <si>
    <t>CLFF_7210$$$2123C00099</t>
  </si>
  <si>
    <t>CEMERAL_70006101MS3210</t>
  </si>
  <si>
    <t>CEMERAL_64010010860934</t>
  </si>
  <si>
    <t>CEMERAL_70006101991403</t>
  </si>
  <si>
    <t>CEMERAL_70006101MS1211</t>
  </si>
  <si>
    <t>CEMERAL_70006203500911</t>
  </si>
  <si>
    <t>CEMERAL_70006203500914</t>
  </si>
  <si>
    <t>CEMERAL_70006502961765</t>
  </si>
  <si>
    <t>CEMERAL_70006502961766</t>
  </si>
  <si>
    <t>CEMERAL_70007001581501</t>
  </si>
  <si>
    <t>CEMERAL_70007102993224</t>
  </si>
  <si>
    <t>CEMERAL_70007102993225</t>
  </si>
  <si>
    <t>CFLTFLE_1798C28</t>
  </si>
  <si>
    <t>CLFF_7210$$$2118C00023</t>
  </si>
  <si>
    <t>CLFF_7210$$$2123C00105</t>
  </si>
  <si>
    <t>CNOW_AUS0$$$0000092021</t>
  </si>
  <si>
    <t>CNOW_ROW$$$$0000006701</t>
  </si>
  <si>
    <t>CEMERAL_70006101990700</t>
  </si>
  <si>
    <t>CEMERAL_64010010860926</t>
  </si>
  <si>
    <t>CEMERAL_700061019907EN</t>
  </si>
  <si>
    <t>CEMERAL_70006302995201</t>
  </si>
  <si>
    <t>CEMERAL_70007001581186</t>
  </si>
  <si>
    <t>CEMERAL_70007001581502</t>
  </si>
  <si>
    <t>CLFF_7210$$$2128C00008</t>
  </si>
  <si>
    <t>CLFF_7210$$$2128C00012</t>
  </si>
  <si>
    <t>CNOW_AUS0$$$0000091798</t>
  </si>
  <si>
    <t>CEMERAL_70007001993091</t>
  </si>
  <si>
    <t>CNOW_AUS0$$$0000091749</t>
  </si>
  <si>
    <t>CEMERAL_70006101MS1203</t>
  </si>
  <si>
    <t>CEMERAL_70006101MS3211</t>
  </si>
  <si>
    <t>CLFF_7210$$$2118C00007</t>
  </si>
  <si>
    <t>CEMERAL_70006203500902</t>
  </si>
  <si>
    <t>CEMERAL_70006203500910</t>
  </si>
  <si>
    <t>CLFF_7210$$$2123C08547</t>
  </si>
  <si>
    <t>CEMERAL_70007001581187</t>
  </si>
  <si>
    <t>CLFF_7210$$$2128C00019</t>
  </si>
  <si>
    <t>CEMERAL_64010010860827</t>
  </si>
  <si>
    <t>CNOW_ROW$$$$0000004201</t>
  </si>
  <si>
    <t>CEMERAL_70006502961439</t>
  </si>
  <si>
    <t>CEMERAL_70007102111520</t>
  </si>
  <si>
    <t>CEMERAL_70006203500907</t>
  </si>
  <si>
    <t>CLFF_7210$$$2123C00019</t>
  </si>
  <si>
    <t>CEMERAL_70006203100901</t>
  </si>
  <si>
    <t>CEMERAL_70006203101001</t>
  </si>
  <si>
    <t>CEMERAL_70006203101201</t>
  </si>
  <si>
    <t>CEMERAL_70006203400901</t>
  </si>
  <si>
    <t>CEMERAL_70006203401001</t>
  </si>
  <si>
    <t>CEMERAL_70006203500905</t>
  </si>
  <si>
    <t>CLFF_7210$$$2123C08409</t>
  </si>
  <si>
    <t>CEMERAL_70006203801108</t>
  </si>
  <si>
    <t>CLFF_7210$$$2123C08402</t>
  </si>
  <si>
    <t>CEMERAL_70006203801103</t>
  </si>
  <si>
    <t>CEMERAL_70006203801114</t>
  </si>
  <si>
    <t>CLFF_7210$$$2123C00048</t>
  </si>
  <si>
    <t>CEMERAL_64010010860951</t>
  </si>
  <si>
    <t>CNOW_ROW$$$$0000006601</t>
  </si>
  <si>
    <t>CEMERAL_64010010860914</t>
  </si>
  <si>
    <t>CNOW_ROW$$$$0000004206</t>
  </si>
  <si>
    <t>CEMERAL_64010010860801</t>
  </si>
  <si>
    <t>CEMERAL_64010010860909</t>
  </si>
  <si>
    <t>CEMERAL_64010010860917</t>
  </si>
  <si>
    <t>CEMERAL_64010010861112</t>
  </si>
  <si>
    <t>CNOW_ROW$$$$0000002300</t>
  </si>
  <si>
    <t>CNOW_ROW$$$$0000002302</t>
  </si>
  <si>
    <t>CNOW_ROW$$$$0000004511</t>
  </si>
  <si>
    <t>CEMERAL_64010010971101</t>
  </si>
  <si>
    <t>CNOW_ROW$$$$0000006200</t>
  </si>
  <si>
    <t>CEMERAL_64010010860903</t>
  </si>
  <si>
    <t>CEMERAL_70006502961513</t>
  </si>
  <si>
    <t>CEMERAL_70006502961430</t>
  </si>
  <si>
    <t>CEMERAL_70006502961450</t>
  </si>
  <si>
    <t>CEMERAL_70006502961770</t>
  </si>
  <si>
    <t>CEMERAL_70006502991732</t>
  </si>
  <si>
    <t>CLFF_7210$$$2131C00009</t>
  </si>
  <si>
    <t>CLFF_7210$$$2131C00857</t>
  </si>
  <si>
    <t>CEMERAL_70007001182143</t>
  </si>
  <si>
    <t>CEMERAL_70007001183011</t>
  </si>
  <si>
    <t>CSCALA_1042$RSCM</t>
  </si>
  <si>
    <t>CSCALA_1042$RSCM_999</t>
  </si>
  <si>
    <t>CSCALA_1042$RSCM_P48</t>
  </si>
  <si>
    <t>CEMERAL_70006302991410</t>
  </si>
  <si>
    <t>CEMERAL_70007001184363</t>
  </si>
  <si>
    <t>CEMERAL_70007001580593</t>
  </si>
  <si>
    <t>CFLTFLE_1044LSCL</t>
  </si>
  <si>
    <t>CSCALA_1042$LSCC</t>
  </si>
  <si>
    <t>CSCALA_1042$RARE</t>
  </si>
  <si>
    <t>CSCALA_1042$RSCE_P48</t>
  </si>
  <si>
    <t>CEMERAL_700063029905SA</t>
  </si>
  <si>
    <t>CFLTFLE_1798C25</t>
  </si>
  <si>
    <t>CEMERAL_70006302J45202</t>
  </si>
  <si>
    <t>CEMERAL_70006302J41401</t>
  </si>
  <si>
    <t>CEMERAL_70007001581225</t>
  </si>
  <si>
    <t>CEMERAL_70007102151732</t>
  </si>
  <si>
    <t>CLFF_7210$$$1756C07139</t>
  </si>
  <si>
    <t>CLFF_7210$$$1756CS7145</t>
  </si>
  <si>
    <t>CNOW_7210$$$0000051599</t>
  </si>
  <si>
    <t>CLFF_7210$$$2025C01309</t>
  </si>
  <si>
    <t>CLFF_7210$$$2029C01307</t>
  </si>
  <si>
    <t>CLFF_7210$$$2031C03091</t>
  </si>
  <si>
    <t>CNOW_7210$$$0000015124</t>
  </si>
  <si>
    <t>CNOW_7210$$$0000051679</t>
  </si>
  <si>
    <t>CTEMPEU_1000DE40MS1307</t>
  </si>
  <si>
    <t>CTEMPEU_1000FR10MS1306</t>
  </si>
  <si>
    <t>CLFF_1000$$$TN50CSCS50</t>
  </si>
  <si>
    <t>CLFF_1000$$$TN50CSCS70</t>
  </si>
  <si>
    <t>CNOW_7210$$$0000052031</t>
  </si>
  <si>
    <t>CPHOENX_01010000576200</t>
  </si>
  <si>
    <t>CPHOENX_01010000699200</t>
  </si>
  <si>
    <t>CTEMPEU_1000DE40MS1128</t>
  </si>
  <si>
    <t>CLFF_7210$$$1756C07057</t>
  </si>
  <si>
    <t>CLFF_7210$$$1756C07143</t>
  </si>
  <si>
    <t>CLFF_7210$$$1756C07359</t>
  </si>
  <si>
    <t>CLFF_7210$$$1756C07575</t>
  </si>
  <si>
    <t>CLFF_7210$$$1756CS7117</t>
  </si>
  <si>
    <t>CLFF_7210$$$1756CS7149</t>
  </si>
  <si>
    <t>CLFF_7210$$$2023C02917</t>
  </si>
  <si>
    <t>CLFF_7210$$$2025C03566</t>
  </si>
  <si>
    <t>CLFF_7210$$$2025C03568</t>
  </si>
  <si>
    <t>CLFF_7210$$$2031C04441</t>
  </si>
  <si>
    <t>CLFF_7210$$$2053C01307</t>
  </si>
  <si>
    <t>CNOW_7210$$$0000015031</t>
  </si>
  <si>
    <t>CNOW_7210$$$0000015122</t>
  </si>
  <si>
    <t>CNOW_7210$$$0000051677</t>
  </si>
  <si>
    <t>CNOW_7210$$$0000052015</t>
  </si>
  <si>
    <t>CNOW_7210$$$0000052025</t>
  </si>
  <si>
    <t>CNOW_7210$$$0000052029</t>
  </si>
  <si>
    <t>CNOW_7210$$$0000052032</t>
  </si>
  <si>
    <t>CNOW_7210$$$0000056218</t>
  </si>
  <si>
    <t>CNOW_7210$$$0000056370</t>
  </si>
  <si>
    <t>CORAERP_MMOR1945.5786</t>
  </si>
  <si>
    <t>CPHOENX_01010000501516</t>
  </si>
  <si>
    <t>CPHOENX_01010000533200</t>
  </si>
  <si>
    <t>CPHOENX_01010000694300</t>
  </si>
  <si>
    <t>CPHOENX_01010000694301</t>
  </si>
  <si>
    <t>CPHOENX_01010000694302</t>
  </si>
  <si>
    <t>CPHOENX_01010000694303</t>
  </si>
  <si>
    <t>CPHOENX_01010000694304</t>
  </si>
  <si>
    <t>CPHOENX_01010000697000</t>
  </si>
  <si>
    <t>CPHOENX_01010000698246</t>
  </si>
  <si>
    <t>CTEMPEU_1000AT40MS1312</t>
  </si>
  <si>
    <t>CTEMPEU_1000DE40MS1311</t>
  </si>
  <si>
    <t>CLFF_1000$$$DE10686813</t>
  </si>
  <si>
    <t>CLFF_7210$$$2029C03841</t>
  </si>
  <si>
    <t>CLFF_7210$$$2034C00010</t>
  </si>
  <si>
    <t>CNOW_7210$$$0000015253</t>
  </si>
  <si>
    <t>CLFF_7210$$$2025C03558</t>
  </si>
  <si>
    <t>CORAERP_MMOR1945.5063</t>
  </si>
  <si>
    <t>CORAERP_MMOR1945.5738</t>
  </si>
  <si>
    <t>CORAERP_MMOR1975.5244</t>
  </si>
  <si>
    <t>CPHOENX_01010000665501</t>
  </si>
  <si>
    <t>CPHOENX_01010000698241</t>
  </si>
  <si>
    <t>CTEMPEU_1000NL40FS1947</t>
  </si>
  <si>
    <t>CLFF_7210$$$1756C00004</t>
  </si>
  <si>
    <t>CLFF_1000$$$AE50C0LS01</t>
  </si>
  <si>
    <t>CLFF_1000$$$AE50C0LS02</t>
  </si>
  <si>
    <t>CPHOENX_01010000625900</t>
  </si>
  <si>
    <t>CLFF_1000$$$SA50C0IS19</t>
  </si>
  <si>
    <t>CLFF_1000$$$SA50C0IS20</t>
  </si>
  <si>
    <t>CLFF_1000$$$SA80C0IS19</t>
  </si>
  <si>
    <t>CLFF_1000$$$SA80C0IS20</t>
  </si>
  <si>
    <t>CNOW_7210$$$0000015034</t>
  </si>
  <si>
    <t>CORAERP_MMOR1945.5100</t>
  </si>
  <si>
    <t>CORAERP_MMOR1945.5211</t>
  </si>
  <si>
    <t>CORAERP_MMOR2288.5100</t>
  </si>
  <si>
    <t>CLFF_1000$$$EG50CS1109</t>
  </si>
  <si>
    <t>CLFF_1000$$$EG50CS2109</t>
  </si>
  <si>
    <t>CPHOENX_01010000626000</t>
  </si>
  <si>
    <t>CFLTFLE_10550000003812</t>
  </si>
  <si>
    <t>CLFF_7210$$$2137C03812</t>
  </si>
  <si>
    <t>CFLTFLE_10550000001522</t>
  </si>
  <si>
    <t>CFLTFLE_10550000001523</t>
  </si>
  <si>
    <t>CFLTFLE_10550000001532</t>
  </si>
  <si>
    <t>CFLTFLE_10550000001542</t>
  </si>
  <si>
    <t>CFLTFLE_10550000001915</t>
  </si>
  <si>
    <t>CLFF_1000$$$KE50C0FF10</t>
  </si>
  <si>
    <t>CLFF_7210$$$2137C00002</t>
  </si>
  <si>
    <t>CLFF_7210$$$2137C01125</t>
  </si>
  <si>
    <t>CLFF_7210$$$2137C01133</t>
  </si>
  <si>
    <t>CLFF_7210$$$2137C01440</t>
  </si>
  <si>
    <t>CLFF_7210$$$2137C01513</t>
  </si>
  <si>
    <t>CLFF_7210$$$2137C01522</t>
  </si>
  <si>
    <t>CLFF_7210$$$2137C01523</t>
  </si>
  <si>
    <t>CLFF_7210$$$2137C01532</t>
  </si>
  <si>
    <t>CLFF_7210$$$2137C01542</t>
  </si>
  <si>
    <t>CLFF_7210$$$2137C01915</t>
  </si>
  <si>
    <t>CLFF_7210$$$2137C05010</t>
  </si>
  <si>
    <t>CFLTFLE_10550000001115</t>
  </si>
  <si>
    <t>CLFF_7210$$$2137C01589</t>
  </si>
  <si>
    <t>CLFF_7210$$$2018O06100</t>
  </si>
  <si>
    <t>CLFF_7210$$$2137C01116</t>
  </si>
  <si>
    <t>CFLTFLE_10550000001114</t>
  </si>
  <si>
    <t>CLFF_7210$$$2137C01114</t>
  </si>
  <si>
    <t>CFLTFLE_12350000001020</t>
  </si>
  <si>
    <t>CLFF_1000$$$TN50C0CC00</t>
  </si>
  <si>
    <t>CLFF_1000$$$TN50CSCS60</t>
  </si>
  <si>
    <t>CLFF_1000$$$TN50CSCS80</t>
  </si>
  <si>
    <t>CLFF_1000$$$TN50CSWC50</t>
  </si>
  <si>
    <t>CLFF_7210$$$2034C01304</t>
  </si>
  <si>
    <t>CNOW_7210$$$0000052128</t>
  </si>
  <si>
    <t>CNOW_7210$$$0000051705</t>
  </si>
  <si>
    <t>CLFF_7210$$$2031C08000</t>
  </si>
  <si>
    <t>CLFF_7210$$$2031L80000</t>
  </si>
  <si>
    <t>CLFF_7210$$$2011C04441</t>
  </si>
  <si>
    <t>CLFF_7210$$$1376C04003</t>
  </si>
  <si>
    <t>CLFF_7210$$$2011C04003</t>
  </si>
  <si>
    <t>CLFF_7210$$$2031C04000</t>
  </si>
  <si>
    <t>CLFF_7210$$$2031C04001</t>
  </si>
  <si>
    <t>CLFF_7210$$$2031C04002</t>
  </si>
  <si>
    <t>CLFF_7210$$$2031C04003</t>
  </si>
  <si>
    <t>CLFF_7210$$$2031C04004</t>
  </si>
  <si>
    <t>CLFF_7210$$$1376C03010</t>
  </si>
  <si>
    <t>CLFF_7210$$$1376C03020</t>
  </si>
  <si>
    <t>CLFF_7210$$$1376C03030</t>
  </si>
  <si>
    <t>CLFF_7210$$$1376C03040</t>
  </si>
  <si>
    <t>CLFF_7210$$$2011C00625</t>
  </si>
  <si>
    <t>CLFF_7210$$$2011C03001</t>
  </si>
  <si>
    <t>CLFF_7210$$$2011C03010</t>
  </si>
  <si>
    <t>CLFF_7210$$$2011C03020</t>
  </si>
  <si>
    <t>CLFF_7210$$$2011C03030</t>
  </si>
  <si>
    <t>CLFF_7210$$$2011C03040</t>
  </si>
  <si>
    <t>CLFF_7210$$$2031C01001</t>
  </si>
  <si>
    <t>CLFF_7210$$$2031C03010</t>
  </si>
  <si>
    <t>CLFF_7210$$$2031C03020</t>
  </si>
  <si>
    <t>CLFF_7210$$$2031C03030</t>
  </si>
  <si>
    <t>CLFF_7210$$$2031C03040</t>
  </si>
  <si>
    <t>CLFF_7210$$$1376C02040</t>
  </si>
  <si>
    <t>CLFF_7210$$$2011C02040</t>
  </si>
  <si>
    <t>CLFF_7210$$$2031C02040</t>
  </si>
  <si>
    <t>CLFF_7210$$$2031C03070</t>
  </si>
  <si>
    <t>CLFF_7210$$$2011C04442</t>
  </si>
  <si>
    <t>CLFF_7210$$$2031C04440</t>
  </si>
  <si>
    <t>CSCALA_1248$A021</t>
  </si>
  <si>
    <t>CSCALA_1248$A070</t>
  </si>
  <si>
    <t>CFLTFLE_1760BGLS-L1</t>
  </si>
  <si>
    <t>CFLTFLE_1760BGLS-L3</t>
  </si>
  <si>
    <t>CFLTFLE_1760BGLS-L4</t>
  </si>
  <si>
    <t>CFLTFLE_1760BGLS-L5</t>
  </si>
  <si>
    <t>CFLTFLE_1760BGLS-L7</t>
  </si>
  <si>
    <t>CFLTFLE_1760BGLS-L8</t>
  </si>
  <si>
    <t>CFLTFLE_1760BGLS-L9</t>
  </si>
  <si>
    <t>CSCALA_1759$BRMI</t>
  </si>
  <si>
    <t>CSCALA_1759$CHTA</t>
  </si>
  <si>
    <t>CSCALA_1759$CIMI</t>
  </si>
  <si>
    <t>CSCALA_1759$GICA</t>
  </si>
  <si>
    <t>CSCALA_1759$GRRA</t>
  </si>
  <si>
    <t>CSCALA_1759$IOMI</t>
  </si>
  <si>
    <t>CSCALA_1759$KAIO</t>
  </si>
  <si>
    <t>CSCALA_1759$PEOC</t>
  </si>
  <si>
    <t>CSCALA_1759$RAAN</t>
  </si>
  <si>
    <t>CSCALA_1759$STGE</t>
  </si>
  <si>
    <t>CSCALA_1759$TAAN</t>
  </si>
  <si>
    <t>CSCALA_1759$VACI</t>
  </si>
  <si>
    <t>CSCALA_1759$X002</t>
  </si>
  <si>
    <t>CFLTFLE_1075SILS-L</t>
  </si>
  <si>
    <t>CFLTFLE_22760000891080</t>
  </si>
  <si>
    <t>CFLTFLE_2276891080IC</t>
  </si>
  <si>
    <t>CLFF_7210$$$2125C03212</t>
  </si>
  <si>
    <t>IPHOENX_000400761647</t>
  </si>
  <si>
    <t>CLFF_7210$$$2018C00001</t>
  </si>
  <si>
    <t>CLFF_7210$$$2018C00002</t>
  </si>
  <si>
    <t>CLFF_7210$$$2018C02040</t>
  </si>
  <si>
    <t>CLFF_7210$$$2018C03020</t>
  </si>
  <si>
    <t>CLFF_7210$$$2018C03030</t>
  </si>
  <si>
    <t>CLFF_7210$$$2018C03040</t>
  </si>
  <si>
    <t>CLFF_7210$$$2018C04000</t>
  </si>
  <si>
    <t>CLFF_7210$$$2018C04003</t>
  </si>
  <si>
    <t>CLFF_7210$$$2018C04440</t>
  </si>
  <si>
    <t>CSCALA_1025$SIAL</t>
  </si>
  <si>
    <t>ITEMPEU_TR10AA0006</t>
  </si>
  <si>
    <t>ITEMPEU_TR10AA0014</t>
  </si>
  <si>
    <t>CTEMPEU_1000TR10MS1201</t>
  </si>
  <si>
    <t>CFLTFLE_17710000300000</t>
  </si>
  <si>
    <t>CLFF_7210$$$2057C03001</t>
  </si>
  <si>
    <t>CLFF_7210$$$2057C03020</t>
  </si>
  <si>
    <t>CLFF_7210$$$2057C03080</t>
  </si>
  <si>
    <t>CLFF_7210$$$2057C04000</t>
  </si>
  <si>
    <t>CLFF_7210$$$2057C04440</t>
  </si>
  <si>
    <t>CORAERP_MMOR1945.5082</t>
  </si>
  <si>
    <t>CLFF_1000$$$MA50CSTS50</t>
  </si>
  <si>
    <t>CLFF_1000$$$TN50CSDS50</t>
  </si>
  <si>
    <t>CLFF_1000$$$TN50CSTS50</t>
  </si>
  <si>
    <t>CLFF_1000$$$TN50CSTC50</t>
  </si>
  <si>
    <t>CLFF_7210$$$2137C01115</t>
  </si>
  <si>
    <t>CNOW_7210$$$0000015123</t>
  </si>
  <si>
    <t>CNOW_7210$$$0000015125</t>
  </si>
  <si>
    <t>CNOW_7210$$$0000056216</t>
  </si>
  <si>
    <t>CTEMPEU_1000CH70MS1306</t>
  </si>
  <si>
    <t>CTEMPEU_1000DE40MS1306</t>
  </si>
  <si>
    <t>CTEMPEU_1000DE40MS1308</t>
  </si>
  <si>
    <t>CLFF_7210$$$1756CS5791</t>
  </si>
  <si>
    <t>CLFF_7210$$$2012C00933</t>
  </si>
  <si>
    <t>CLFF_7210$$$2013C01224</t>
  </si>
  <si>
    <t>CLFF_7210$$$2029C01312</t>
  </si>
  <si>
    <t>CLFF_7210$$$2029C03941</t>
  </si>
  <si>
    <t>CLFF_7210$$$2034C01312</t>
  </si>
  <si>
    <t>CNOW_7210$$$0000050023</t>
  </si>
  <si>
    <t>CNOW_7210$$$0000050033</t>
  </si>
  <si>
    <t>CNOW_7210$$$0000056374</t>
  </si>
  <si>
    <t>CORAERP_MMOR1945.5791</t>
  </si>
  <si>
    <t>CTEMPEU_1000AT40MS1306</t>
  </si>
  <si>
    <t>CTEMPEU_1000DE40MS1312</t>
  </si>
  <si>
    <t>ITEMPEU_009000002043</t>
  </si>
  <si>
    <t>CLFF_7210$$$1756C07146</t>
  </si>
  <si>
    <t>CLFF_7210$$$1756CS7144</t>
  </si>
  <si>
    <t>CLFF_7210$$$1919C01309</t>
  </si>
  <si>
    <t>CLFF_7210$$$1919C05633</t>
  </si>
  <si>
    <t>CLFF_7210$$$2012C00932</t>
  </si>
  <si>
    <t>CLFF_7210$$$2012C00934</t>
  </si>
  <si>
    <t>CLFF_7210$$$2013C01254</t>
  </si>
  <si>
    <t>CLFF_7210$$$2023C02918</t>
  </si>
  <si>
    <t>CLFF_7210$$$2053C04122</t>
  </si>
  <si>
    <t>CNOW_7210$$$0000057144</t>
  </si>
  <si>
    <t>CLFF_7210$$$2023C03028</t>
  </si>
  <si>
    <t>CLFF_7210$$$2025C03598</t>
  </si>
  <si>
    <t>CPHOENX_01010000696900</t>
  </si>
  <si>
    <t>CTEMPEU_1000CH70MS1307</t>
  </si>
  <si>
    <t>CLFF_7210$$$2010C00324</t>
  </si>
  <si>
    <t>CLFF_7210$$$2010C00370</t>
  </si>
  <si>
    <t>CLFF_7210$$$2025C03567</t>
  </si>
  <si>
    <t>CLFF_7210$$$2025C03569</t>
  </si>
  <si>
    <t>CLFF_7210$$$2029C01306</t>
  </si>
  <si>
    <t>CLFF_7210$$$2032C04715</t>
  </si>
  <si>
    <t>CLFF_7210$$$2034C01308</t>
  </si>
  <si>
    <t>CLFF_7210$$$2034C05323</t>
  </si>
  <si>
    <t>CNOW_7210$$$0000051678</t>
  </si>
  <si>
    <t>CNOW_7210$$$0000051680</t>
  </si>
  <si>
    <t>CNOW_7210$$$0000051693</t>
  </si>
  <si>
    <t>CORAERP_MMOR1945.5790</t>
  </si>
  <si>
    <t>CORAERP_MMOR1945.5792</t>
  </si>
  <si>
    <t>CTEMPEU_1000NL40MS1306</t>
  </si>
  <si>
    <t>CLFF_7210$$$2010C00326</t>
  </si>
  <si>
    <t>CLFF_7210$$$2029C03843</t>
  </si>
  <si>
    <t>CNOW_7210$$$0000051681</t>
  </si>
  <si>
    <t>CNOW_7210$$$0000051811</t>
  </si>
  <si>
    <t>CORAERP_MMOR1945.5730</t>
  </si>
  <si>
    <t>CLFF_7210$$$2034C01307</t>
  </si>
  <si>
    <t>CLFF_7210$$$2034C05325</t>
  </si>
  <si>
    <t>CLFF_7210$$$2025C01307</t>
  </si>
  <si>
    <t>CLFF_7210$$$2025C03570</t>
  </si>
  <si>
    <t>CLFF_7210$$$1919C01304</t>
  </si>
  <si>
    <t>CLFF_7210$$$1919C05635</t>
  </si>
  <si>
    <t>CLFF_7210$$$2012C00935</t>
  </si>
  <si>
    <t>CLFF_7210$$$2034C01303</t>
  </si>
  <si>
    <t>CLFF_7210$$$1756C01313</t>
  </si>
  <si>
    <t>CLFF_7210$$$1756C07570</t>
  </si>
  <si>
    <t>CLFF_7210$$$1756CS5038</t>
  </si>
  <si>
    <t>CLFF_7210$$$1756CS7147</t>
  </si>
  <si>
    <t>CLFF_7210$$$2023C02910</t>
  </si>
  <si>
    <t>CNOW_7210$$$0000015035</t>
  </si>
  <si>
    <t>CNOW_7210$$$0000015126</t>
  </si>
  <si>
    <t>CNOW_7210$$$0000051590</t>
  </si>
  <si>
    <t>CNOW_7210$$$0000051690</t>
  </si>
  <si>
    <t>CNOW_7210$$$0000056219</t>
  </si>
  <si>
    <t>CTEMPEU_1000DE40MS1309</t>
  </si>
  <si>
    <t>CLFF_7210$$$1756C03500</t>
  </si>
  <si>
    <t>CLFF_7210$$$1756C03501</t>
  </si>
  <si>
    <t>CLFF_7210$$$1919C03501</t>
  </si>
  <si>
    <t>CLFF_7210$$$2025C03501</t>
  </si>
  <si>
    <t>CLFF_7210$$$2034C03501</t>
  </si>
  <si>
    <t>CNOW_7210$$$0000051408</t>
  </si>
  <si>
    <t>CORAERP_MMOR1945.5046</t>
  </si>
  <si>
    <t>CLFF_7210$$$1919C00001</t>
  </si>
  <si>
    <t>CNOW_7210$$$0000051805</t>
  </si>
  <si>
    <t>CPHOENX_01010000668400</t>
  </si>
  <si>
    <t>CLFF_7210$$$2025C03564</t>
  </si>
  <si>
    <t>CLFF_7210$$$2025C03565</t>
  </si>
  <si>
    <t>CLFF_7210$$$2034C00002</t>
  </si>
  <si>
    <t>CLFF_7210$$$2034C05318</t>
  </si>
  <si>
    <t>CORAERP_MMOR1945.5789</t>
  </si>
  <si>
    <t>CLFF_7210$$$1756C07140</t>
  </si>
  <si>
    <t>CLFF_7210$$$1756CS7142</t>
  </si>
  <si>
    <t>CLFF_7210$$$1919C05730</t>
  </si>
  <si>
    <t>CLFF_7210$$$2012C00931</t>
  </si>
  <si>
    <t>CLFF_7210$$$2023C00011</t>
  </si>
  <si>
    <t>CNOW_7210$$$0000015118</t>
  </si>
  <si>
    <t>CNOW_7210$$$0000015119</t>
  </si>
  <si>
    <t>CNOW_7210$$$0000015120</t>
  </si>
  <si>
    <t>CNOW_7210$$$0000056215</t>
  </si>
  <si>
    <t>CPHOENX_01010000694200</t>
  </si>
  <si>
    <t>CTEMPEU_1000AT40MS1310</t>
  </si>
  <si>
    <t>CTEMPEU_1000CH70MS1310</t>
  </si>
  <si>
    <t>CTEMPEU_1000DE40MS1304</t>
  </si>
  <si>
    <t>CTEMPEU_1000DE40MS1321</t>
  </si>
  <si>
    <t>CLFF_7210$$$2010C00323</t>
  </si>
  <si>
    <t>CLFF_7210$$$2010C00366</t>
  </si>
  <si>
    <t>CLFF_7210$$$2029C01304</t>
  </si>
  <si>
    <t>CNOW_7210$$$0000051673</t>
  </si>
  <si>
    <t>CNOW_7210$$$0000051674</t>
  </si>
  <si>
    <t>CNOW_7210$$$0000051675</t>
  </si>
  <si>
    <t>CNOW_7210$$$0000051676</t>
  </si>
  <si>
    <t>CNOW_7210$$$0000051773</t>
  </si>
  <si>
    <t>CNOW_7210$$$0000051774</t>
  </si>
  <si>
    <t>CNOW_7210$$$0000051775</t>
  </si>
  <si>
    <t>CORAERP_MMOR1945.5779</t>
  </si>
  <si>
    <t>CORAERP_MMOR1945.5787</t>
  </si>
  <si>
    <t>CLFF_7210$$$1756C07141</t>
  </si>
  <si>
    <t>CLFF_7210$$$1756CS5771</t>
  </si>
  <si>
    <t>CLFF_7210$$$2023C05771</t>
  </si>
  <si>
    <t>CLFF_7210$$$2025C00002</t>
  </si>
  <si>
    <t>CLFF_7210$$$2025C01310</t>
  </si>
  <si>
    <t>CLFF_7210$$$2029C01310</t>
  </si>
  <si>
    <t>CLFF_7210$$$2029C01314</t>
  </si>
  <si>
    <t>CLFF_7210$$$2034C01310</t>
  </si>
  <si>
    <t>CNOW_7210$$$0000015036</t>
  </si>
  <si>
    <t>CNOW_7210$$$0000051706</t>
  </si>
  <si>
    <t>CORAERP_MMOR1917.5771</t>
  </si>
  <si>
    <t>CORAERP_MMOR1945.5771</t>
  </si>
  <si>
    <t>CTEMPEU_1000DE40MS1310</t>
  </si>
  <si>
    <t>CTEMPEU_1000NL40MS1310</t>
  </si>
  <si>
    <t>CTEMPEU_1000NL40MS1314</t>
  </si>
  <si>
    <t>CNOW_7210$$$0000015117</t>
  </si>
  <si>
    <t>CLFF_7210$$$1756C07356</t>
  </si>
  <si>
    <t>CLFF_7210$$$2034C05373</t>
  </si>
  <si>
    <t>CNOW_7210$$$0000051672</t>
  </si>
  <si>
    <t>CNOW_7210$$$0000051772</t>
  </si>
  <si>
    <t>CLFF_7210$$$2025C03559</t>
  </si>
  <si>
    <t>CLFF_7210$$$2034C05337</t>
  </si>
  <si>
    <t>CNOW_7210$$$0000056217</t>
  </si>
  <si>
    <t>CTEMPEU_1000DE40MS1305</t>
  </si>
  <si>
    <t>CNOW_7210$$$0000020740</t>
  </si>
  <si>
    <t>CTEMPEU_1000FR10M35000</t>
  </si>
  <si>
    <t>CTEMPEU_1000FR10M39110</t>
  </si>
  <si>
    <t>ITEMPEU_009000002056</t>
  </si>
  <si>
    <t>ITEMPEU_009000002078</t>
  </si>
  <si>
    <t>ITEMPEU_009000002108</t>
  </si>
  <si>
    <t>CORAERP_MMOR1945.5039</t>
  </si>
  <si>
    <t>CLFF_7210$$$2023C02919</t>
  </si>
  <si>
    <t>CLFF_7210$$$2023C05779</t>
  </si>
  <si>
    <t>CLFF_7210$$$2029C01305</t>
  </si>
  <si>
    <t>CTEMPEU_1000NL40MS1305</t>
  </si>
  <si>
    <t>CLFF_7210$$$1919C01308</t>
  </si>
  <si>
    <t>CLFF_7210$$$1756CS5013</t>
  </si>
  <si>
    <t>CLFF_7210$$$1756CS7138</t>
  </si>
  <si>
    <t>CTEMPEU_1000DE40MS1318</t>
  </si>
  <si>
    <t>CEMERAL_70006101B00001</t>
  </si>
  <si>
    <t>CFLTFLE_23940000000110</t>
  </si>
  <si>
    <t>CFLTFLE_23940000000130</t>
  </si>
  <si>
    <t>CFLTFLE_23940000000150</t>
  </si>
  <si>
    <t>CFLTFLE_23940000000171</t>
  </si>
  <si>
    <t>CFLTFLE_23940000000230</t>
  </si>
  <si>
    <t>CFLTFLE_23940000000410</t>
  </si>
  <si>
    <t>CLFF_7210$$$2034C00019</t>
  </si>
  <si>
    <t>CTEMPEU_1000DE40000002</t>
  </si>
  <si>
    <t>CNOW_7210$$$0000023466</t>
  </si>
  <si>
    <t>CORAERP_MMOR1975.5414</t>
  </si>
  <si>
    <t>CNOW_7210$$$0000020355</t>
  </si>
  <si>
    <t>CEMERAL_70006502961769</t>
  </si>
  <si>
    <t>CLFF_7210$$$2103C00002</t>
  </si>
  <si>
    <t>CTEMPLA_1000BR10001111</t>
  </si>
  <si>
    <t>CEMERAL_70006502001111</t>
  </si>
  <si>
    <t>CTEMPEU_1000TR10001111</t>
  </si>
  <si>
    <t>CEMERAL_70006101001111</t>
  </si>
  <si>
    <t>CEMERAL_70006203001111</t>
  </si>
  <si>
    <t>CORAERP_MMOR1975.6636</t>
  </si>
  <si>
    <t>CLFF_7210$$$2123C0000A</t>
  </si>
  <si>
    <t>CEMERAL_64016401001111</t>
  </si>
  <si>
    <t>CEMERAL_64016401001112</t>
  </si>
  <si>
    <t>CSCALA_1248$LSCS</t>
  </si>
  <si>
    <t>CLFF_7210$$$2125C00000</t>
  </si>
  <si>
    <t>CEMERAL_64010016860701</t>
  </si>
  <si>
    <t>CEMERAL_70006101RD3106</t>
  </si>
  <si>
    <t>CEMERAL_70006502000002</t>
  </si>
  <si>
    <t>CFLTFLE_1044RAMK</t>
  </si>
  <si>
    <t>CLFF_7210$$$1376C04000</t>
  </si>
  <si>
    <t>CLFF_7210$$$1756C0000B</t>
  </si>
  <si>
    <t>CLFF_7210$$$2011C04000</t>
  </si>
  <si>
    <t>CLFF_7210$$$2103C00309</t>
  </si>
  <si>
    <t>CLFF_7210$$$2123C00035</t>
  </si>
  <si>
    <t>CLFF_7210$$$2123C00038</t>
  </si>
  <si>
    <t>CLFF_7210$$$2125C03266</t>
  </si>
  <si>
    <t>CNOW_7210$$$0000015566</t>
  </si>
  <si>
    <t>CNOW_7210$$$0000020571</t>
  </si>
  <si>
    <t>CNOW_7210$$$0000025528</t>
  </si>
  <si>
    <t>CNOW_7210$$$0000056964</t>
  </si>
  <si>
    <t>CNOW_ROW$$$$0000095667</t>
  </si>
  <si>
    <t>CNOW_ROW$$$$0000095687</t>
  </si>
  <si>
    <t>CORAERP_MMOR1975.5277</t>
  </si>
  <si>
    <t>CORAERP_MMOR1975.5762</t>
  </si>
  <si>
    <t>CTEMPLA_1000AR10220019</t>
  </si>
  <si>
    <t>CTEMPLA_1000BR10710021</t>
  </si>
  <si>
    <t>CTEMPLA_1000BR10710070</t>
  </si>
  <si>
    <t>CTEMPLA_1000BR10710501</t>
  </si>
  <si>
    <t>CTEMPLA_1000BR10710502</t>
  </si>
  <si>
    <t>CTEMPLA_1000CL10614000</t>
  </si>
  <si>
    <t>CTEMPLA_1000CO10100352</t>
  </si>
  <si>
    <t>CTEMPLA_1000CO10100357</t>
  </si>
  <si>
    <t>CTEMPLA_1000GT10GT4Q14</t>
  </si>
  <si>
    <t>CTEMPLA_1000MX10315095</t>
  </si>
  <si>
    <t>CTEMPLA_1000PE10631000</t>
  </si>
  <si>
    <t>CORAERP_MMOR1975.5092</t>
  </si>
  <si>
    <t>CORAERP_MMOR1975.5860</t>
  </si>
  <si>
    <t>CORAERP_MMOR1975.5940</t>
  </si>
  <si>
    <t>CORAERP_MMOR1975.5942</t>
  </si>
  <si>
    <t>CORAERP_MMOR1975.5944</t>
  </si>
  <si>
    <t>CLFF_7210$$$2063C02160</t>
  </si>
  <si>
    <t>CLFF_7210$$$2063C05609</t>
  </si>
  <si>
    <t>CLFF_7210$$$2063C06205</t>
  </si>
  <si>
    <t>CLFF_7210$$$2063C06208</t>
  </si>
  <si>
    <t>CNOW_7210$$$0000020283</t>
  </si>
  <si>
    <t>CNOW_7210$$$0000020284</t>
  </si>
  <si>
    <t>CNOW_7210$$$0000020285</t>
  </si>
  <si>
    <t>CNOW_7210$$$0000020297</t>
  </si>
  <si>
    <t>CNOW_7210$$$0000020306</t>
  </si>
  <si>
    <t>CNOW_7210$$$0000020307</t>
  </si>
  <si>
    <t>CNOW_7210$$$0000020359</t>
  </si>
  <si>
    <t>CNOW_7210$$$0000020364</t>
  </si>
  <si>
    <t>CNOW_7210$$$0000020377</t>
  </si>
  <si>
    <t>CNOW_7210$$$0000020384</t>
  </si>
  <si>
    <t>CNOW_7210$$$0000020394</t>
  </si>
  <si>
    <t>CNOW_7210$$$0000020459</t>
  </si>
  <si>
    <t>CNOW_7210$$$0000020619</t>
  </si>
  <si>
    <t>CNOW_7210$$$0000020620</t>
  </si>
  <si>
    <t>CNOW_7210$$$0000020645</t>
  </si>
  <si>
    <t>CORAERP_MMOR1975.5609</t>
  </si>
  <si>
    <t>CORAERP_MMOR1975.5735</t>
  </si>
  <si>
    <t>CORAERP_MMOR1975.5872</t>
  </si>
  <si>
    <t>CORAERP_MMOR1975.5876</t>
  </si>
  <si>
    <t>CORAERP_MMOR1975.5933</t>
  </si>
  <si>
    <t>CORAERP_MMOR1975.5936</t>
  </si>
  <si>
    <t>CORAERP_MMOR1975.5937</t>
  </si>
  <si>
    <t>CORAERP_MMOR1975.5939</t>
  </si>
  <si>
    <t>CEMERAL_70006203001112</t>
  </si>
  <si>
    <t>CNOW_7210$$$0000496240</t>
  </si>
  <si>
    <t>CPHOENX_01010000681300</t>
  </si>
  <si>
    <t>CLFF_7210$$$2123C00104</t>
  </si>
  <si>
    <t>CEMERAL_70006203990118</t>
  </si>
  <si>
    <t>CORAERP_MMOR1975.5724</t>
  </si>
  <si>
    <t>CORAERP_MMOR1975.5768</t>
  </si>
  <si>
    <t>CNOW_7210$$$0000020577</t>
  </si>
  <si>
    <t>CNOW_7210$$$0000021397</t>
  </si>
  <si>
    <t>CNOW_7210$$$0000040643</t>
  </si>
  <si>
    <t>CNOW_7210$$$0000040508</t>
  </si>
  <si>
    <t>CNOW_7210$$$0000040176</t>
  </si>
  <si>
    <t>CNOW_7210$$$0000040520</t>
  </si>
  <si>
    <t>CNOW_7210$$$0000040567</t>
  </si>
  <si>
    <t>CNOW_7210$$$0000015564</t>
  </si>
  <si>
    <t>CLFF_1000$$$DE10B34000</t>
  </si>
  <si>
    <t>CPHOENX_01010000634000</t>
  </si>
  <si>
    <t>CLFF_7210$$$1756C00750</t>
  </si>
  <si>
    <t>CNOW_7210$$$0000020578</t>
  </si>
  <si>
    <t>CNOW_7210$$$0000040517</t>
  </si>
  <si>
    <t>CNOW_7210$$$0000040519</t>
  </si>
  <si>
    <t>CFLTFLE_20260000000001</t>
  </si>
  <si>
    <t>CPHOENX_01010000698218</t>
  </si>
  <si>
    <t>CTEMPEU_1000DE40MS1330</t>
  </si>
  <si>
    <t>CORAERP_MMOR1945.5057</t>
  </si>
  <si>
    <t>CLFF_7210$$$1756R00744</t>
  </si>
  <si>
    <t>CNOW_7210$$$0000010325</t>
  </si>
  <si>
    <t>CORAERP_MMOR1975.5954</t>
  </si>
  <si>
    <t>CORAERP_MMOR1945.5745</t>
  </si>
  <si>
    <t>CORAERP_MMOR1945.5955</t>
  </si>
  <si>
    <t>CPHOENX_01010000698213</t>
  </si>
  <si>
    <t>FPHOENX_01010000698213_IO</t>
  </si>
  <si>
    <t>IPHOENX_000400762615</t>
  </si>
  <si>
    <t>IPHOENX_000400762618</t>
  </si>
  <si>
    <t>CNOW_7210$$$0000020538</t>
  </si>
  <si>
    <t>CNOW_7210$$$0000023451</t>
  </si>
  <si>
    <t>CNOW_7210$$$0000023453</t>
  </si>
  <si>
    <t>CNOW_7210$$$0000023456</t>
  </si>
  <si>
    <t>CORAERP_MMOR1975.5745</t>
  </si>
  <si>
    <t>CORAERP_MMOR1975.5753</t>
  </si>
  <si>
    <t>CORAERP_MMOR1975.5955</t>
  </si>
  <si>
    <t>CFLTFLE_20260000000005</t>
  </si>
  <si>
    <t>CPHOENX_01010000698203</t>
  </si>
  <si>
    <t>CORAERP_MMOR1975.5878</t>
  </si>
  <si>
    <t>CFLTFLE_20260000000006</t>
  </si>
  <si>
    <t>CPHOENX_01010000698217</t>
  </si>
  <si>
    <t>CPHOENX_01010000698205</t>
  </si>
  <si>
    <t>CLFF_7210$$$2018R02621</t>
  </si>
  <si>
    <t>CNOW_7210$$$0000010324</t>
  </si>
  <si>
    <t>CFLTFLE_20260000000003</t>
  </si>
  <si>
    <t>CPHOENX_01010000698209</t>
  </si>
  <si>
    <t>CLFF_7210$$$2123R00010</t>
  </si>
  <si>
    <t>CLFF_7210$$$2123C08003</t>
  </si>
  <si>
    <t>CFLTFLE_20260000000007</t>
  </si>
  <si>
    <t>CPHOENX_01010000698210</t>
  </si>
  <si>
    <t>CLFF_7210$$$2123R00009</t>
  </si>
  <si>
    <t>CNOW_7210$$$0000010169</t>
  </si>
  <si>
    <t>CPHOENX_01010000698211</t>
  </si>
  <si>
    <t>CPHOENX_01010000698202</t>
  </si>
  <si>
    <t>FPHOENX_01010000698202_IO</t>
  </si>
  <si>
    <t>IPHOENX_000400764052</t>
  </si>
  <si>
    <t>IPHOENX_000400764121</t>
  </si>
  <si>
    <t>CNOW_7210$$$0000010327</t>
  </si>
  <si>
    <t>CLFF_7210$$$2123C00069</t>
  </si>
  <si>
    <t>CFLTFLE_20260000000004</t>
  </si>
  <si>
    <t>CPHOENX_01010000698222</t>
  </si>
  <si>
    <t>CEMERAL_700061019908CL</t>
  </si>
  <si>
    <t>CFLTFLE_20260000000009</t>
  </si>
  <si>
    <t>CLFF_7210$$$2063Z03100</t>
  </si>
  <si>
    <t>CNOW_7210$$$0000010459</t>
  </si>
  <si>
    <t>CTEMPEU_1000DE40MS1323</t>
  </si>
  <si>
    <t>CFLTFLE_20260000009999</t>
  </si>
  <si>
    <t>CPHOENX_01010000698214</t>
  </si>
  <si>
    <t>CPHOENX_01010000698201</t>
  </si>
  <si>
    <t>CPHOENX_01010000698215</t>
  </si>
  <si>
    <t>CORAERP_MMOR1945.5746</t>
  </si>
  <si>
    <t>CORAERP_MMOR1975.6722</t>
  </si>
  <si>
    <t>CLFF_7210$$$2031R03000</t>
  </si>
  <si>
    <t>CNOW_7210$$$0000020542</t>
  </si>
  <si>
    <t>CEMERAL_70006101RD3105</t>
  </si>
  <si>
    <t>CORAERP_MMOR1975.5739</t>
  </si>
  <si>
    <t>CNOW_7210$$$0000020582</t>
  </si>
  <si>
    <t>CEMERAL_70006502982484</t>
  </si>
  <si>
    <t>CLFF_7210$$$2123C00032</t>
  </si>
  <si>
    <t>CPHOENX_01010000698223</t>
  </si>
  <si>
    <t>CNOW_7210$$$0000056226</t>
  </si>
  <si>
    <t>CNOW_7210$$$0000040506</t>
  </si>
  <si>
    <t>CNOW_7210$$$0000496225</t>
  </si>
  <si>
    <t>CPHOENX_01010000511508</t>
  </si>
  <si>
    <t>CPHOENX_01010000681100</t>
  </si>
  <si>
    <t>CLFF_7210$$$2032C00002</t>
  </si>
  <si>
    <t>CPHOENX_01010000681211</t>
  </si>
  <si>
    <t>CPHOENX_01010000686600</t>
  </si>
  <si>
    <t>CNOW_7210$$$0000040512</t>
  </si>
  <si>
    <t>CNOW_7210$$$0000021439</t>
  </si>
  <si>
    <t>CNOW_7210$$$0000021162</t>
  </si>
  <si>
    <t>CNOW_7210$$$0000021164</t>
  </si>
  <si>
    <t>CNOW_7210$$$0000021171</t>
  </si>
  <si>
    <t>CNOW_7210$$$0000051982</t>
  </si>
  <si>
    <t>CNOW_7210$$$0000020473</t>
  </si>
  <si>
    <t>CNOW_7210$$$0000021161</t>
  </si>
  <si>
    <t>CNOW_7210$$$0000021446</t>
  </si>
  <si>
    <t>CORAERP_MMOR1975.5227</t>
  </si>
  <si>
    <t>CORAERP_MMOR1975.5655</t>
  </si>
  <si>
    <t>CORAERP_MMOR1975.5701</t>
  </si>
  <si>
    <t>CORAERP_MMOR1975.5949</t>
  </si>
  <si>
    <t>CORAERP_MMOR1945.5227</t>
  </si>
  <si>
    <t>CORAERP_MMOR1945.5655</t>
  </si>
  <si>
    <t>CORAERP_MMOR1945.5718</t>
  </si>
  <si>
    <t>CPHOENX_01010000533000</t>
  </si>
  <si>
    <t>CPHOENX_01010000533232</t>
  </si>
  <si>
    <t>CLFF_1000$$$DE10501516</t>
  </si>
  <si>
    <t>CPHOENX_01010000533231</t>
  </si>
  <si>
    <t>CORAERP_MMOR1945.5915</t>
  </si>
  <si>
    <t>CNOW_7210$$$0000496255</t>
  </si>
  <si>
    <t>CNOW_7210$$$0000496256</t>
  </si>
  <si>
    <t>CLFF_7210$$$2123C00097</t>
  </si>
  <si>
    <t>CORAERP_MMOR1975.5120</t>
  </si>
  <si>
    <t>CORAERP_MMOR1975.5621</t>
  </si>
  <si>
    <t>CPHOENX_01010000533224</t>
  </si>
  <si>
    <t>CNOW_7210$$$0000020462</t>
  </si>
  <si>
    <t>CNOW_7210$$$0000020466</t>
  </si>
  <si>
    <t>CPHOENX_01010000533228</t>
  </si>
  <si>
    <t>CORAERP_MMOR1975.5630</t>
  </si>
  <si>
    <t>CORAERP_MMOR1975.5765</t>
  </si>
  <si>
    <t>CPHOENX_01010000533226</t>
  </si>
  <si>
    <t>CPHOENX_01010000533230</t>
  </si>
  <si>
    <t>CNOW_7210$$$0000020464</t>
  </si>
  <si>
    <t>CNOW_7210$$$0000020468</t>
  </si>
  <si>
    <t>CLFF_1000$$$DE10B83100</t>
  </si>
  <si>
    <t>CPHOENX_01010000683100</t>
  </si>
  <si>
    <t>CNOW_7210$$$0000040545</t>
  </si>
  <si>
    <t>CORAERP_MMOR1975.5915</t>
  </si>
  <si>
    <t>CORAERP_MMOR1945.5920</t>
  </si>
  <si>
    <t>CNOW_7210$$$0000021414</t>
  </si>
  <si>
    <t>CEMERAL_70007001582101</t>
  </si>
  <si>
    <t>CORAERP_MMOR1975.5116</t>
  </si>
  <si>
    <t>CTEMPLA_1000BR10703440</t>
  </si>
  <si>
    <t>CNOW_7210$$$0000015022</t>
  </si>
  <si>
    <t>CPHOENX_01010000681333</t>
  </si>
  <si>
    <t>CNOW_7210$$$0000056134</t>
  </si>
  <si>
    <t>CPHOENX_01010000681444</t>
  </si>
  <si>
    <t>CLFF_7210$$$1919C01002</t>
  </si>
  <si>
    <t>CLFF_7210$$$2053C01309</t>
  </si>
  <si>
    <t>CPHOENX_01010000681111</t>
  </si>
  <si>
    <t>CPHOENX_01010000681101</t>
  </si>
  <si>
    <t>CNOW_7210$$$0000040502</t>
  </si>
  <si>
    <t>CPHOENX_01010000649902</t>
  </si>
  <si>
    <t>CLFF_7210$$$2118C00004</t>
  </si>
  <si>
    <t>CLFF_7210$$$2123C00060</t>
  </si>
  <si>
    <t>CEMERAL_70007001581196</t>
  </si>
  <si>
    <t>CNOW_7210$$$0000040501</t>
  </si>
  <si>
    <t>CNOW_7210$$$0000006025</t>
  </si>
  <si>
    <t>CORAERP_MMOR1975.6573</t>
  </si>
  <si>
    <t>IPHOENX_000002414801</t>
  </si>
  <si>
    <t>CLFF_1000$$$DE10B46400</t>
  </si>
  <si>
    <t>FL000005266_IO</t>
  </si>
  <si>
    <t>IPHOENX_000001500013</t>
  </si>
  <si>
    <t>IPHOENX_000002409701</t>
  </si>
  <si>
    <t>CPHOENX_01010000646400</t>
  </si>
  <si>
    <t>FPHOENX_01010000646400_IO</t>
  </si>
  <si>
    <t>IPHOENX_000002422501</t>
  </si>
  <si>
    <t>FL000005267_IO</t>
  </si>
  <si>
    <t>IPHOENX_000002051001</t>
  </si>
  <si>
    <t>IPHOENX_000002083202</t>
  </si>
  <si>
    <t>IPHOENX_000002083301</t>
  </si>
  <si>
    <t>IPHOENX_000002121402</t>
  </si>
  <si>
    <t>CNOW_7210$$$0000496903</t>
  </si>
  <si>
    <t>CNOW_7210$$$0000496901</t>
  </si>
  <si>
    <t>CNOW_7210$$$0000496910</t>
  </si>
  <si>
    <t>CLFF_1000$$$DE10B49900</t>
  </si>
  <si>
    <t>FL000005274_IO</t>
  </si>
  <si>
    <t>IPHOENX_000001500016</t>
  </si>
  <si>
    <t>CPHOENX_01010000649900</t>
  </si>
  <si>
    <t>FPHOENX_01010000649900_IO</t>
  </si>
  <si>
    <t>IPHOENX_000002421701</t>
  </si>
  <si>
    <t>CLFF_7210$$$1756L50030</t>
  </si>
  <si>
    <t>FL000005275_IO</t>
  </si>
  <si>
    <t>IPHOENX_000002049601</t>
  </si>
  <si>
    <t>IPHOENX_000002127701</t>
  </si>
  <si>
    <t>IPHOENX_000002136701</t>
  </si>
  <si>
    <t>IPHOENX_000002149901</t>
  </si>
  <si>
    <t>IPHOENX_000002167101</t>
  </si>
  <si>
    <t>IPHOENX_000002167801</t>
  </si>
  <si>
    <t>IPHOENX_000002185701</t>
  </si>
  <si>
    <t>IPHOENX_000002194501</t>
  </si>
  <si>
    <t>IPHOENX_000002242501</t>
  </si>
  <si>
    <t>IPHOENX_000002268001</t>
  </si>
  <si>
    <t>IPHOENX_000002268101</t>
  </si>
  <si>
    <t>IPHOENX_000002268501</t>
  </si>
  <si>
    <t>IPHOENX_000002285001</t>
  </si>
  <si>
    <t>IPHOENX_000002292001</t>
  </si>
  <si>
    <t>IPHOENX_000002400401</t>
  </si>
  <si>
    <t>IPHOENX_000002404801</t>
  </si>
  <si>
    <t>CNOW_7210$$$0000496904</t>
  </si>
  <si>
    <t>IPHOENX_000009125710</t>
  </si>
  <si>
    <t>FD90300000</t>
  </si>
  <si>
    <t>CNOW_7210$$$0000006101</t>
  </si>
  <si>
    <t>CNOW_7210$$$0000051956</t>
  </si>
  <si>
    <t>CNOW_7210$$$0000056162</t>
  </si>
  <si>
    <t>CNOW_7210$$$0000056503</t>
  </si>
  <si>
    <t>CNOW_7210$$$0000056538</t>
  </si>
  <si>
    <t>CLFF_1000$$$DE10B49901</t>
  </si>
  <si>
    <t>CNOW_7210$$$0000006000</t>
  </si>
  <si>
    <t>CLFF_7210$$$2123R00018</t>
  </si>
  <si>
    <t>CPHOENX_01010000649901</t>
  </si>
  <si>
    <t>CLFF_7210$$$2123L50007</t>
  </si>
  <si>
    <t>CLFF_7210$$$2123R00001</t>
  </si>
  <si>
    <t>CLFF_7210$$$2123TAJR00</t>
  </si>
  <si>
    <t>CLFF_7210$$$2123TAJR99</t>
  </si>
  <si>
    <t>CLFF_7210$$$2123TAJS00</t>
  </si>
  <si>
    <t>CLFF_7210$$$2123TAJS01</t>
  </si>
  <si>
    <t>CLFF_7210$$$2123TAJS99</t>
  </si>
  <si>
    <t>CLFF_7210$$$2123TLJZ80</t>
  </si>
  <si>
    <t>CNOW_7210$$$0000021450</t>
  </si>
  <si>
    <t>INEXT_001050000041</t>
  </si>
  <si>
    <t>CLFF_7210$$$2123TAJR01</t>
  </si>
  <si>
    <t>FLFF_7210$$$2123TAJR01_IO</t>
  </si>
  <si>
    <t>INEXT_001050000480</t>
  </si>
  <si>
    <t>CNOW_7210$$$0000056551</t>
  </si>
  <si>
    <t>CNOW_7210$$$0000496906</t>
  </si>
  <si>
    <t>CNOW_7210$$$0000021317</t>
  </si>
  <si>
    <t>CLFF_7210$$$2103R00509</t>
  </si>
  <si>
    <t>CNOW_7210$$$0000020552</t>
  </si>
  <si>
    <t>CORAERP_MMOR1975.6532</t>
  </si>
  <si>
    <t>CLFF_7210$$$2068R00001</t>
  </si>
  <si>
    <t>CNOW_7210$$$0000020549</t>
  </si>
  <si>
    <t>CNOW_7210$$$0000040212</t>
  </si>
  <si>
    <t>CNOW_7210$$$0000040276</t>
  </si>
  <si>
    <t>CNOW_7210$$$0000040277</t>
  </si>
  <si>
    <t>CORAERP_MMOR1975.6744</t>
  </si>
  <si>
    <t>CLFF_7210$$$2123R00022</t>
  </si>
  <si>
    <t>D30010200000000 Biochem developed kits</t>
  </si>
  <si>
    <t>D30010400000000 Novus – Rehovot</t>
  </si>
  <si>
    <t>D30011600000000 Metabolite Platform SLS_C_141</t>
  </si>
  <si>
    <t>L000011934</t>
  </si>
  <si>
    <t>L000011922</t>
  </si>
  <si>
    <t>L000013168</t>
  </si>
  <si>
    <t>L000014014</t>
  </si>
  <si>
    <t>L000014018</t>
  </si>
  <si>
    <t>L000014017</t>
  </si>
  <si>
    <t>L000014022</t>
  </si>
  <si>
    <t>L000008088</t>
  </si>
  <si>
    <t>L000014016</t>
  </si>
  <si>
    <t>L000014015</t>
  </si>
  <si>
    <t>L000012415</t>
  </si>
  <si>
    <t>L000007651</t>
  </si>
  <si>
    <t>L000008367</t>
  </si>
  <si>
    <t>L000008400</t>
  </si>
  <si>
    <t>L000008428</t>
  </si>
  <si>
    <t>L000008463</t>
  </si>
  <si>
    <t>L000008545</t>
  </si>
  <si>
    <t>L000014033</t>
  </si>
  <si>
    <t>L000014032</t>
  </si>
  <si>
    <t>L000014040</t>
  </si>
  <si>
    <t>L000008564</t>
  </si>
  <si>
    <t>L000014038</t>
  </si>
  <si>
    <t>L000014043</t>
  </si>
  <si>
    <t>L000014039</t>
  </si>
  <si>
    <t>L000014048</t>
  </si>
  <si>
    <t>L000014020</t>
  </si>
  <si>
    <t>L000007844</t>
  </si>
  <si>
    <t>L000014006</t>
  </si>
  <si>
    <t>L000007859</t>
  </si>
  <si>
    <t>L000005447</t>
  </si>
  <si>
    <t>L000009198</t>
  </si>
  <si>
    <t>L000007710</t>
  </si>
  <si>
    <t>L000014031</t>
  </si>
  <si>
    <t>L000007850</t>
  </si>
  <si>
    <t>L000014049</t>
  </si>
  <si>
    <t>L000013676</t>
  </si>
  <si>
    <t>L000014024</t>
  </si>
  <si>
    <t>L000014026</t>
  </si>
  <si>
    <t>L000014025</t>
  </si>
  <si>
    <t>L000014027</t>
  </si>
  <si>
    <t>L000014029</t>
  </si>
  <si>
    <t>L000013201</t>
  </si>
  <si>
    <t>L000005258</t>
  </si>
  <si>
    <t>L000013200</t>
  </si>
  <si>
    <t>L000005256</t>
  </si>
  <si>
    <t>L000013202</t>
  </si>
  <si>
    <t>L000013213</t>
  </si>
  <si>
    <t>L000013705</t>
  </si>
  <si>
    <t>L000013212</t>
  </si>
  <si>
    <t>L000005049</t>
  </si>
  <si>
    <t>L000013503</t>
  </si>
  <si>
    <t>L000005059</t>
  </si>
  <si>
    <t>L000005062</t>
  </si>
  <si>
    <t>L000012064</t>
  </si>
  <si>
    <t>L000012081</t>
  </si>
  <si>
    <t>L000012085</t>
  </si>
  <si>
    <t>L000013205</t>
  </si>
  <si>
    <t>L000013206</t>
  </si>
  <si>
    <t>L000013210</t>
  </si>
  <si>
    <t>L000007793</t>
  </si>
  <si>
    <t>L000005245</t>
  </si>
  <si>
    <t>L000007817</t>
  </si>
  <si>
    <t>L000011909</t>
  </si>
  <si>
    <t>L000013215</t>
  </si>
  <si>
    <t>L000005263</t>
  </si>
  <si>
    <t>L000005270</t>
  </si>
  <si>
    <t>FR8224707</t>
  </si>
  <si>
    <t>FR8224896</t>
  </si>
  <si>
    <t>D90300000</t>
  </si>
  <si>
    <t>L000005297</t>
  </si>
  <si>
    <t>CEMERAL_70006101LSCORE</t>
  </si>
  <si>
    <t>FR8227264</t>
  </si>
  <si>
    <t>PTEMPNA_US201APOMEVAXPR67</t>
  </si>
  <si>
    <t>PTEMPNA_US201TTOMEVAXPR67</t>
  </si>
  <si>
    <t>PLEAN_X310172TN5020200 DZ- UC Preceptorship Abu Dhabi (DZ50)</t>
  </si>
  <si>
    <t>PLEAN_X310181TN5010201 Matériel promotionnel BAVENCIO</t>
  </si>
  <si>
    <t>PLEAN_X310201TN5015204 Frais soumission matériel Algérie</t>
  </si>
  <si>
    <t>PLEAN_X310511TN5013232 (Twin) Merck event Neuro MA&amp;SA-fees</t>
  </si>
  <si>
    <t>FR8227571</t>
  </si>
  <si>
    <t>L000013968</t>
  </si>
  <si>
    <t>FR8229120</t>
  </si>
  <si>
    <t>CSCALA_1759$STGE_999</t>
  </si>
  <si>
    <t>CLFF_7210$$$2057C02040</t>
  </si>
  <si>
    <t>CLFF_7210$$$2057C03030</t>
  </si>
  <si>
    <t>CLFF_7210$$$2057C03040</t>
  </si>
  <si>
    <t>CORAERP_MMOR1945.5080</t>
  </si>
  <si>
    <t>ITEMPEU_BE40AA0013</t>
  </si>
  <si>
    <t>CNOW_7210$$$0000268113</t>
  </si>
  <si>
    <t>IPHOENX_000400762612</t>
  </si>
  <si>
    <t>FPHOENX_01010000698207_IO</t>
  </si>
  <si>
    <t>L000007263</t>
  </si>
  <si>
    <t>FR8229133</t>
  </si>
  <si>
    <t xml:space="preserve">D30014400000000 </t>
  </si>
  <si>
    <t xml:space="preserve">D30012200000000 </t>
  </si>
  <si>
    <t>FR8230325</t>
  </si>
  <si>
    <t>PLEAN_X310802AE5023202 MED OTHER NON R&amp;D-AE-SHARED</t>
  </si>
  <si>
    <t>PLEAN_X310301AE5010206 SP PROM MAT-YE -DIAB</t>
  </si>
  <si>
    <t>H000002974</t>
  </si>
  <si>
    <t>FR8230536</t>
  </si>
  <si>
    <t>CFLTFLE_23432025-0102</t>
  </si>
  <si>
    <t>f1</t>
  </si>
  <si>
    <t>FR8232529</t>
  </si>
  <si>
    <t>CNOW_7210$$$0000056339</t>
  </si>
  <si>
    <t>CNOW_7210$$$0000056675</t>
  </si>
  <si>
    <t>CNOW_7210$$$0000056676</t>
  </si>
  <si>
    <t>CNOW_7210$$$0000056677</t>
  </si>
  <si>
    <t>CNOW_7210$$$0000056678</t>
  </si>
  <si>
    <t>CNOW_7210$$$0000056679</t>
  </si>
  <si>
    <t>FR8232925</t>
  </si>
  <si>
    <t>PLEAN_X310191EG5030247 Tepotinib Commercial-Egypt-Other marketi</t>
  </si>
  <si>
    <t xml:space="preserve">D30012300000000 </t>
  </si>
  <si>
    <t>CORAERP_MMOR1975.5511</t>
  </si>
  <si>
    <t>FR8232963</t>
  </si>
  <si>
    <t>yep</t>
  </si>
  <si>
    <t>PFLTFLE_US10.100.00.000</t>
  </si>
  <si>
    <t>PFLTFLE_US10.100.10.000</t>
  </si>
  <si>
    <t>PFLTFLE_US10.100.10.001</t>
  </si>
  <si>
    <t>PFLTFLE_US10.100.10.010</t>
  </si>
  <si>
    <t>PFLTFLE_US10.100.10.020</t>
  </si>
  <si>
    <t>PFLTFLE_US10.100.10.024</t>
  </si>
  <si>
    <t>PFLTFLE_US10.100.10.025</t>
  </si>
  <si>
    <t>PFLTFLE_US10.100.10.026</t>
  </si>
  <si>
    <t>PFLTFLE_US10.100.10.102</t>
  </si>
  <si>
    <t>PFLTFLE_US10.100.10.530</t>
  </si>
  <si>
    <t>PFLTFLE_US10.100.11.010</t>
  </si>
  <si>
    <t>PFLTFLE_US10.100.15.000</t>
  </si>
  <si>
    <t>PFLTFLE_US10.100.17.010</t>
  </si>
  <si>
    <t>PFLTFLE_US10.120.00.000</t>
  </si>
  <si>
    <t>PFLTFLE_US10.120.00.016</t>
  </si>
  <si>
    <t>PFLTFLE_US10.120.10.000</t>
  </si>
  <si>
    <t>PFLTFLE_US10.120.10.001</t>
  </si>
  <si>
    <t>PFLTFLE_US10.120.10.012</t>
  </si>
  <si>
    <t>PFLTFLE_US10.120.10.013</t>
  </si>
  <si>
    <t>PFLTFLE_US10.120.10.015</t>
  </si>
  <si>
    <t>PFLTFLE_US10.120.10.017</t>
  </si>
  <si>
    <t>PFLTFLE_US10.120.10.018</t>
  </si>
  <si>
    <t>PFLTFLE_US10.120.10.019</t>
  </si>
  <si>
    <t>PFLTFLE_US10.120.10.020</t>
  </si>
  <si>
    <t>PFLTFLE_US10.120.10.102</t>
  </si>
  <si>
    <t>PFLTFLE_US10.120.10.530</t>
  </si>
  <si>
    <t>PFLTFLE_US10.120.11.010</t>
  </si>
  <si>
    <t>PFLTFLE_US10.130.12.010</t>
  </si>
  <si>
    <t>PFLTFLE_US10.510.10.000</t>
  </si>
  <si>
    <t>PFLTFLE_US10.510.10.010</t>
  </si>
  <si>
    <t>PFLTFLE_US10.530.00.000</t>
  </si>
  <si>
    <t>PFLTFLE_US10.540.10.000</t>
  </si>
  <si>
    <t>FLTFLE_NO_PROJECT_DEF_ASSIGNED</t>
  </si>
  <si>
    <t>L000013995</t>
  </si>
  <si>
    <t>PLEAN_X310000ES5090100094</t>
  </si>
  <si>
    <t>PLEAN_X310000ES5090200094</t>
  </si>
  <si>
    <t>H000004014</t>
  </si>
  <si>
    <t>H000004013</t>
  </si>
  <si>
    <t>FR8236511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</si>
</sst>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9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</cellStyleXfs>
  <cellXfs count="187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</cellXfs>
  <cellStyles count="109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5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71.062331944442" createdVersion="7" refreshedVersion="7" minRefreshableVersion="3" recordCount="7484" xr:uid="{11839AE3-6158-4318-87AD-2C711D0BF451}">
  <cacheSource type="worksheet">
    <worksheetSource name="Proc"/>
  </cacheSource>
  <cacheFields count="19">
    <cacheField name="App" numFmtId="0">
      <sharedItems containsBlank="1" count="172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s v="FR8206254"/>
        <s v="FR8207782"/>
        <s v="FR8207818"/>
        <s v="FR8208199"/>
        <s v="FR8208304"/>
        <s v="FR8211210"/>
        <s v="FR8212712"/>
        <s v="FR8215482"/>
        <s v="FR8220517"/>
        <s v="FR8222501"/>
        <s v="FR8222792"/>
        <s v="FR8222865"/>
        <s v="FR8223080"/>
        <s v="FR8223435"/>
        <s v="FR8224268"/>
        <s v="FR8224311"/>
        <s v="FR8224333"/>
        <s v="FR8224707"/>
        <s v="FR8224896"/>
        <s v="FR8227264"/>
        <s v="FR8227571"/>
        <s v="FR8229120"/>
        <s v="FR8229133"/>
        <s v="FR8230325"/>
        <s v="FR8230536"/>
        <s v="FR8232529"/>
        <s v="FR8232925"/>
        <s v="FR8232963"/>
        <s v="FR8236511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Healthcare" u="1"/>
        <s v="Life Science" u="1"/>
        <s v="Electronics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6-02-19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03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484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303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78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78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78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78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78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78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78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78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78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78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78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74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71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71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71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71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71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71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71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71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71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71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71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71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71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71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71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71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71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71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71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71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71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71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71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71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71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71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71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71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71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71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71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71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71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71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71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71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71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71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71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71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71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70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70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70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70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69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69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69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69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69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68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68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66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66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65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62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62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62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62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62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62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62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62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62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62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62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62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62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62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62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62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62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62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62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62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62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61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61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61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61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61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56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56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56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51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51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51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51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51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51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51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51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51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51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51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51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51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51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51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51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51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51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47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47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47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42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41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41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41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41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41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41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41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41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41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41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41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41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227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27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226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26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26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216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201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201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201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201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201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201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201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201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201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201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201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201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201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201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201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201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01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201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201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201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98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98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98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98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97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97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97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96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96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96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96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96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96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96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96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96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96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96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96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96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96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96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96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96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96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92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92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92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92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92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92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86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86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81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81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76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76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76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76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76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76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76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76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76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76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76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76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76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76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76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76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76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76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76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76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76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76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76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76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76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76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73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73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73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73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74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71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71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66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66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66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66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66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66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66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66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66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66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66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64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64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64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64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64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64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64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64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64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64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64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64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64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64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64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64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64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64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64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64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64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64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64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64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64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64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64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62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62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62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62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62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62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62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62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62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62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61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61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61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60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60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60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60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60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60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59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59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57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56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56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56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55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55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55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53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53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53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53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53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53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53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50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50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50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50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50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50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50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50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50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50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50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50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50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50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50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50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50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50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50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50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50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50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50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50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50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50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50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50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50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49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49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47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47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47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47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47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47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47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47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47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47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45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45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45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45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45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45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45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45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44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44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44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44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44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44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44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44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44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44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44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44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44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44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44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44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44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42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42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41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41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41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41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41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41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41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41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41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41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41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41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41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41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41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41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41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41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41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41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41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41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41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41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41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41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41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41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41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41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41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41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41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41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41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41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41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41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41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41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41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41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41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41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41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41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41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41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41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41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41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41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41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41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41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41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41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41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41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41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41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41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41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41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41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41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41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41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41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41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41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41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41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41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41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41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41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41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41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41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41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41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41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41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41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41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41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41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41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41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41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41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41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41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41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41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41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41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41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41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41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41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41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41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41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41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41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41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41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41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41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41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41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41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41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41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41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41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41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41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41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41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41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41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41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41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41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41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41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41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41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38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38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38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38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38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38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38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38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38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38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38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38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38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38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38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38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38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38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38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38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38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38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38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38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38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37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37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36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36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36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36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36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36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36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35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35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35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34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34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34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34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34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34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34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34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34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34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34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34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34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34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34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34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34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34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34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34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34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34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34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34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34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34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34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34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34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34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34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34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34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34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34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34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34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34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33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33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33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33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33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33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33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33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33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33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33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33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33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33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33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33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33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33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33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32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32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32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32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132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32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132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132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132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132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132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32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132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132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132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32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132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32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31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131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31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31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31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31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31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31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131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131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31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131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128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128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128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128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128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128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128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128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128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128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128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128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128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128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128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128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128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128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128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128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128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128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128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128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128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128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128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128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128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127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127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127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127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127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126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126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126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126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126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126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26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26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26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26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26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26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26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26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26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26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26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26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26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26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26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26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26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26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26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26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26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26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26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26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26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26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26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26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26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26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26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26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26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26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26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26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26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26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26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26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26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26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26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26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26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26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26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26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26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26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26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26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26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26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26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26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26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26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26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26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26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26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26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26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26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26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26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26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26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26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26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26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26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26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26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26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26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26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26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26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26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26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26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26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26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26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26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26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26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26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26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26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26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26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26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26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26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26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26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26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26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26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26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26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26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26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26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26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26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26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26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26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26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26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26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26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26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26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26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26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26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26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24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24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24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24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24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124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124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124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24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24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24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24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24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24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24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24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123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123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22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22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22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22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122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122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22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22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22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22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22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22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22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22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122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22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22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22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121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21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21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21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21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21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21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21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21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21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21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21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21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21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21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21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21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21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21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21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21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21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21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21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21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21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21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21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21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21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21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21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21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21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21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21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21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21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21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21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21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21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21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21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21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21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21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21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21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21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21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21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21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21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21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21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21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21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21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21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21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21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21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21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21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21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21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21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21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21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21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21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21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21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21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21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21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21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21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21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21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21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21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21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21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21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21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21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21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21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21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21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21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21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21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21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21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21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21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21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21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21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21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21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21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21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21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21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21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21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21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21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21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21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21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17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17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17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17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17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17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17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17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17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17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17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17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116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116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116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116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116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116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116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116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116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116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116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116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116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116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16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116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116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16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16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1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6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16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16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16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16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16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16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16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16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16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16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13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13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13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13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13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13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13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13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13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12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111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111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11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11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111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11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110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110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110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110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110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110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110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110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110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110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110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110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110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110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110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10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10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110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110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110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109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09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09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09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109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09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09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109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109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109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09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09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108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108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108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108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108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108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08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108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108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108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108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108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105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05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105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105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105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105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105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105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105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105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105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105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105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105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105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105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105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105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105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105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105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105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105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105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105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105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105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105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104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104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104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104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104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104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104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104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104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104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104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104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104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104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104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104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01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00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100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100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100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100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100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98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98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98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98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98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98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98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98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98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98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98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98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98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98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98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98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98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98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98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98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98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98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98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98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98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98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98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9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98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98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98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98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98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98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98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98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98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98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98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98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98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98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98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98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98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98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98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96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96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96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96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96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96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96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96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96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96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96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96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96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96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96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96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96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96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96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96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96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96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96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96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96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96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96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96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94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94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94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94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89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89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89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89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89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88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88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88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88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88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88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88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88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88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88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88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88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85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85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85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85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85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85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85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85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85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85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85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85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85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85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85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85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85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85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85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85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85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85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85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85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85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85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85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85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85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84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83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82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82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82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82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82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82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82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82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82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82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82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82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82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82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82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82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82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82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82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82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82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82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82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82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82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82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82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81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81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81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81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81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81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81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81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81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81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81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81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81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81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81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81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81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81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81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81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81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81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81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81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81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81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81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81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81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81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81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81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81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81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81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81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81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81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81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80"/>
    <s v="Ruby Grace Garcia"/>
    <m/>
  </r>
  <r>
    <x v="408"/>
    <x v="0"/>
    <x v="2"/>
    <s v="ITEMPEU_001700006137"/>
    <s v="H000004596"/>
    <m/>
    <s v="Non-LFF"/>
    <s v=""/>
    <m/>
    <b v="0"/>
    <x v="1"/>
    <x v="0"/>
    <d v="2025-10-24T00:00:00"/>
    <m/>
    <m/>
    <x v="1"/>
    <n v="83"/>
    <s v="Anna Glab"/>
    <m/>
  </r>
  <r>
    <x v="408"/>
    <x v="0"/>
    <x v="2"/>
    <s v="ITEMPEU_001700006138"/>
    <s v="H000004597"/>
    <m/>
    <s v="Non-LFF"/>
    <s v=""/>
    <m/>
    <b v="0"/>
    <x v="1"/>
    <x v="0"/>
    <d v="2025-10-24T00:00:00"/>
    <m/>
    <m/>
    <x v="1"/>
    <n v="83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78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78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78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78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78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78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78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78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78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78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78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78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78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78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78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78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78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78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78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78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78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78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78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78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78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78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78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78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78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78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78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78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76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76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76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76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76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76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76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76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76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76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76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76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76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76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76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76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76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76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76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76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76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76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76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76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76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76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76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76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76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75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73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73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73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70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70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70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70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70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70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70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70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70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70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70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70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67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67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67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67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67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67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67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67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67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67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67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67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67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67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67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67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67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67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67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67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67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67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67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67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66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66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66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66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66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66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66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66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66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66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66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66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66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66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64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64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64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64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64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64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64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62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62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62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62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62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62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62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62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62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62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62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62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62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62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62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62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62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62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62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62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62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62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62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62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62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62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62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62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62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62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62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62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62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62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62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62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62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62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62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62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62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62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62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62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61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61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61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61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61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61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61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61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61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61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59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59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59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59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59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59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59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59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59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59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59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59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59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59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59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59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59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59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59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59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59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59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59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59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59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59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59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59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59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59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59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59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59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59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58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58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58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58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58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58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58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58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58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58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58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58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58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58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58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58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58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58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58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58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58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58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58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58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58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58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58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58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58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58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58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58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58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58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58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58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58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58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58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58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58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58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58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58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58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58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58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58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58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58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58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58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58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58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58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58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58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58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58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58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58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58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58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58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58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58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58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58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58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58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58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58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58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58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58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58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58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58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58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58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58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58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58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58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58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58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58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58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58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58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58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58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58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58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58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58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58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58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58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58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58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58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58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58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58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58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58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58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58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58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58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58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58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57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57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57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57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57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57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57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57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57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57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57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56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56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56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56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56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56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56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56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56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56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56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55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55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55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55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55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55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55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55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55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55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55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55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55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55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55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55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55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55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55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55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55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55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55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55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55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55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54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54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53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53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53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53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53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53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53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53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53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53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53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53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53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53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53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53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53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53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53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53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52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52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52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52"/>
    <s v="Ruby Grace Garcia"/>
    <m/>
  </r>
  <r>
    <x v="463"/>
    <x v="0"/>
    <x v="8"/>
    <s v="RDC0000095"/>
    <s v="H000004396"/>
    <m/>
    <s v="Non-LFF"/>
    <s v=""/>
    <m/>
    <b v="0"/>
    <x v="1"/>
    <x v="0"/>
    <d v="2025-12-08T00:00:00"/>
    <m/>
    <m/>
    <x v="1"/>
    <n v="52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52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52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52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52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52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50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50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50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50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50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50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50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50"/>
    <s v="John Rowie Del Rosario"/>
    <m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48"/>
    <s v="Roselle Delos Angeles"/>
    <m/>
  </r>
  <r>
    <x v="466"/>
    <x v="0"/>
    <x v="2"/>
    <s v="CFLTFLE_2152IMIPPCRD01"/>
    <s v="P000000540"/>
    <m/>
    <s v="Non-LFF"/>
    <s v=""/>
    <m/>
    <b v="0"/>
    <x v="3"/>
    <x v="0"/>
    <d v="2025-12-12T00:00:00"/>
    <m/>
    <m/>
    <x v="1"/>
    <n v="48"/>
    <s v="Roselle Delos Angeles"/>
    <m/>
  </r>
  <r>
    <x v="466"/>
    <x v="0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48"/>
    <s v="Roselle Delos Angeles"/>
    <m/>
  </r>
  <r>
    <x v="466"/>
    <x v="0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48"/>
    <s v="Roselle Delos Angeles"/>
    <m/>
  </r>
  <r>
    <x v="466"/>
    <x v="0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48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47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47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47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47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47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47"/>
    <s v="Ruby Grace Garcia"/>
    <m/>
  </r>
  <r>
    <x v="468"/>
    <x v="0"/>
    <x v="2"/>
    <s v="CNOW_7210$$$0000021322"/>
    <s v="L000006661"/>
    <s v="L000006661"/>
    <s v="Non-LFF"/>
    <s v=""/>
    <s v="TO BE DONE IN 2026"/>
    <b v="1"/>
    <x v="0"/>
    <x v="0"/>
    <d v="2025-12-15T00:00:00"/>
    <m/>
    <m/>
    <x v="1"/>
    <n v="47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44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44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44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44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44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44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44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44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44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44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44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44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44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44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44"/>
    <s v="Nadine Anic"/>
    <m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40"/>
    <s v="Joshua De Guzman"/>
    <m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40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40"/>
    <s v="Joshua De Guzman"/>
    <m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40"/>
    <s v="Joshua De Guzman"/>
    <m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40"/>
    <s v="Joshua De Guzman"/>
    <m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40"/>
    <s v="Joshua De Guzman"/>
    <m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40"/>
    <s v="Joshua De Guzman"/>
    <m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40"/>
    <s v="Joshua De Guzman"/>
    <m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40"/>
    <s v="Joshua De Guzman"/>
    <m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40"/>
    <s v="Joshua De Guzman"/>
    <m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40"/>
    <s v="Joshua De Guzman"/>
    <m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40"/>
    <s v="Joshua De Guzman"/>
    <m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40"/>
    <s v="Joshua De Guzman"/>
    <m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40"/>
    <s v="Joshua De Guzman"/>
    <m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40"/>
    <s v="Joshua De Guzman"/>
    <m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40"/>
    <s v="Joshua De Guzman"/>
    <m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37"/>
    <s v="Ruby Grace Garcia"/>
    <m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37"/>
    <s v="Ruby Grace Garcia"/>
    <m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37"/>
    <s v="Ruby Grace Garcia"/>
    <m/>
  </r>
  <r>
    <x v="474"/>
    <x v="0"/>
    <x v="2"/>
    <s v="CNOW_7210$$$0000020055"/>
    <s v="L000011321"/>
    <s v="L000011321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020981"/>
    <s v="L000011157"/>
    <s v="L000011157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015480"/>
    <s v="L000011157"/>
    <s v="L000011157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ROW$$$$0000095644"/>
    <s v="L000013119"/>
    <s v="L000013119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059617"/>
    <s v="L000013119"/>
    <s v="L000013119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266012"/>
    <s v="L000007229"/>
    <s v="L000007229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058852"/>
    <s v="L000011239"/>
    <s v="L000011239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058853"/>
    <s v="L000011239"/>
    <s v="L000011239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058854"/>
    <s v="L000011239"/>
    <s v="L000011239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052122"/>
    <s v="L000011157"/>
    <s v="L000011157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020942"/>
    <s v="L000011157"/>
    <s v="L000011157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020426"/>
    <s v="L000013905"/>
    <s v="L000013905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057600"/>
    <s v="L000012219"/>
    <s v="L000012219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057605"/>
    <s v="L000009119"/>
    <s v="L000009119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025538"/>
    <s v="L000009119"/>
    <s v="L000009119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AUS0$$$0000092080"/>
    <s v="L000009119"/>
    <s v="L000009119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ROW$$$$K17B"/>
    <s v="L000011157"/>
    <s v="L000011157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040182"/>
    <s v="L000013315"/>
    <s v="L000013315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052123"/>
    <s v="L000011157"/>
    <s v="L000011157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057905"/>
    <s v="L000011157"/>
    <s v="L000011157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7210$$$0000057906"/>
    <s v="L000011157"/>
    <s v="L000011157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NOW_AUS0$$$0000091769"/>
    <s v="L000012141"/>
    <s v="L000012141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ORAERP_MMOR1945.9114"/>
    <s v="L000013905"/>
    <s v="L000013905"/>
    <s v="Non-LFF"/>
    <s v=""/>
    <m/>
    <b v="1"/>
    <x v="2"/>
    <x v="1"/>
    <d v="2026-01-02T00:00:00"/>
    <m/>
    <m/>
    <x v="1"/>
    <n v="33"/>
    <s v="Ruby Grace Garcia"/>
    <m/>
  </r>
  <r>
    <x v="474"/>
    <x v="0"/>
    <x v="2"/>
    <s v="CEMERAL_64010010861301"/>
    <s v="L000011157"/>
    <s v="L000011157"/>
    <s v="Non-LFF"/>
    <s v=""/>
    <m/>
    <b v="1"/>
    <x v="2"/>
    <x v="1"/>
    <d v="2026-01-02T00:00:00"/>
    <m/>
    <m/>
    <x v="1"/>
    <n v="33"/>
    <s v="Ruby Grace Garcia"/>
    <m/>
  </r>
  <r>
    <x v="475"/>
    <x v="0"/>
    <x v="2"/>
    <s v="CORAERP_MMOR1975.9208 PS - A&amp;F Patent Fees"/>
    <s v="L000013785"/>
    <s v="L000013785"/>
    <s v="Non-LFF"/>
    <s v=""/>
    <m/>
    <b v="1"/>
    <x v="2"/>
    <x v="1"/>
    <d v="2026-01-02T00:00:00"/>
    <m/>
    <m/>
    <x v="1"/>
    <n v="33"/>
    <s v="Ruby Grace Garcia"/>
    <m/>
  </r>
  <r>
    <x v="476"/>
    <x v="0"/>
    <x v="2"/>
    <s v="CLFF_7210$$$2123TAJQ01 Equipment R&amp;D LSS"/>
    <s v="L000006432"/>
    <s v="L000006432"/>
    <s v="LFF (MDG-F)"/>
    <s v="2123TAJQ01"/>
    <s v="mapped for 2025 mapped for 2026"/>
    <b v="1"/>
    <x v="2"/>
    <x v="1"/>
    <d v="2026-01-02T00:00:00"/>
    <m/>
    <m/>
    <x v="1"/>
    <n v="33"/>
    <s v="Ruby Grace Garcia"/>
    <m/>
  </r>
  <r>
    <x v="476"/>
    <x v="0"/>
    <x v="2"/>
    <s v="INEXT_001050000481 2123TAJQ01-IO"/>
    <s v="L000006432"/>
    <s v="L000006432"/>
    <s v="Non-LFF"/>
    <s v=""/>
    <m/>
    <b v="1"/>
    <x v="2"/>
    <x v="1"/>
    <d v="2026-01-02T00:00:00"/>
    <m/>
    <m/>
    <x v="1"/>
    <n v="33"/>
    <s v="Ruby Grace Garcia"/>
    <m/>
  </r>
  <r>
    <x v="476"/>
    <x v="0"/>
    <x v="2"/>
    <s v="CTEMPEU_1000FR60635000 Bio Innovation FR"/>
    <s v="L000011451"/>
    <s v="L000011451"/>
    <s v="Non-LFF"/>
    <s v=""/>
    <m/>
    <b v="1"/>
    <x v="2"/>
    <x v="1"/>
    <d v="2026-01-02T00:00:00"/>
    <m/>
    <m/>
    <x v="1"/>
    <n v="33"/>
    <s v="Ruby Grace Garcia"/>
    <m/>
  </r>
  <r>
    <x v="476"/>
    <x v="0"/>
    <x v="2"/>
    <s v="ITEMPEU_001500004649 M207"/>
    <s v="L000011451"/>
    <s v="L000011451"/>
    <s v="Non-LFF"/>
    <s v=""/>
    <m/>
    <b v="1"/>
    <x v="2"/>
    <x v="1"/>
    <d v="2026-01-02T00:00:00"/>
    <m/>
    <m/>
    <x v="1"/>
    <n v="33"/>
    <s v="Ruby Grace Garcia"/>
    <m/>
  </r>
  <r>
    <x v="476"/>
    <x v="0"/>
    <x v="2"/>
    <s v="ITEMPEU_001500005028 FR60 Interim Project Bio."/>
    <s v="L000011451"/>
    <s v="L000011451"/>
    <s v="Non-LFF"/>
    <s v=""/>
    <m/>
    <b v="1"/>
    <x v="2"/>
    <x v="1"/>
    <d v="2026-01-02T00:00:00"/>
    <m/>
    <m/>
    <x v="1"/>
    <n v="33"/>
    <s v="Ruby Grace Garcia"/>
    <m/>
  </r>
  <r>
    <x v="476"/>
    <x v="0"/>
    <x v="2"/>
    <s v="CNOW_7210$$$0000020510 SAC R&amp;D Novel Modality"/>
    <s v="L000011451"/>
    <s v="L000011451"/>
    <s v="Non-LFF"/>
    <s v=""/>
    <m/>
    <b v="1"/>
    <x v="2"/>
    <x v="1"/>
    <d v="2026-01-02T00:00:00"/>
    <m/>
    <m/>
    <x v="1"/>
    <n v="33"/>
    <s v="Ruby Grace Garcia"/>
    <m/>
  </r>
  <r>
    <x v="476"/>
    <x v="0"/>
    <x v="2"/>
    <s v="CTEMPEU_1000CH70RD1107 SAC R&amp;D Folates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6"/>
    <x v="0"/>
    <x v="2"/>
    <s v="ITEMPEU_003300000518 P-LNP-ALC-Lipids Chemistries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6"/>
    <x v="0"/>
    <x v="2"/>
    <s v="ITEMPEU_003900000225 CH71  UCB Farchim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6"/>
    <x v="0"/>
    <x v="2"/>
    <s v="CPHOENX_01010000629700 Analytics &amp; Development Support"/>
    <s v="L000006429"/>
    <s v="L000006429"/>
    <s v="Non-LFF"/>
    <s v=""/>
    <m/>
    <b v="1"/>
    <x v="2"/>
    <x v="1"/>
    <d v="2026-01-02T00:00:00"/>
    <m/>
    <m/>
    <x v="1"/>
    <n v="33"/>
    <s v="Ruby Grace Garcia"/>
    <m/>
  </r>
  <r>
    <x v="476"/>
    <x v="0"/>
    <x v="2"/>
    <s v="IPHOENX_000002428201 T_New Lipids for EFSS"/>
    <s v="L000006429"/>
    <s v="L000006429"/>
    <s v="Non-LFF"/>
    <s v=""/>
    <m/>
    <b v="1"/>
    <x v="2"/>
    <x v="1"/>
    <d v="2026-01-02T00:00:00"/>
    <m/>
    <m/>
    <x v="1"/>
    <n v="33"/>
    <s v="Ruby Grace Garcia"/>
    <m/>
  </r>
  <r>
    <x v="476"/>
    <x v="0"/>
    <x v="2"/>
    <s v="IPHOENX_000002428801 T-mRNA-Polymers for mRNA Delivery"/>
    <s v="L000006429"/>
    <s v="L000006429"/>
    <s v="Non-LFF"/>
    <s v=""/>
    <m/>
    <b v="1"/>
    <x v="2"/>
    <x v="1"/>
    <d v="2026-01-02T00:00:00"/>
    <m/>
    <m/>
    <x v="1"/>
    <n v="33"/>
    <s v="Ruby Grace Garcia"/>
    <m/>
  </r>
  <r>
    <x v="476"/>
    <x v="0"/>
    <x v="2"/>
    <s v="IPHOENX_000002429601 SAC Inasolve Price adj IP Transf"/>
    <s v="L000006429"/>
    <s v="L000006429"/>
    <s v="Non-LFF"/>
    <s v=""/>
    <m/>
    <b v="1"/>
    <x v="2"/>
    <x v="1"/>
    <d v="2026-01-02T00:00:00"/>
    <m/>
    <m/>
    <x v="1"/>
    <n v="33"/>
    <s v="Ruby Grace Garcia"/>
    <m/>
  </r>
  <r>
    <x v="476"/>
    <x v="0"/>
    <x v="2"/>
    <s v="IPHOENX_000002433601 P-LNP-R&amp;D Grade Lipid Services"/>
    <s v="L000006429"/>
    <s v="L000006429"/>
    <s v="Non-LFF"/>
    <s v=""/>
    <m/>
    <b v="1"/>
    <x v="2"/>
    <x v="1"/>
    <d v="2026-01-02T00:00:00"/>
    <m/>
    <m/>
    <x v="1"/>
    <n v="33"/>
    <s v="Ruby Grace Garcia"/>
    <m/>
  </r>
  <r>
    <x v="476"/>
    <x v="0"/>
    <x v="2"/>
    <s v="T00047400000 Verrechnung 2428801 LS-CAT-LS"/>
    <s v="L000006429"/>
    <s v="L000006429"/>
    <s v="Non-LFF"/>
    <s v=""/>
    <m/>
    <b v="1"/>
    <x v="2"/>
    <x v="1"/>
    <d v="2026-01-02T00:00:00"/>
    <m/>
    <m/>
    <x v="1"/>
    <n v="33"/>
    <s v="Ruby Grace Garcia"/>
    <m/>
  </r>
  <r>
    <x v="476"/>
    <x v="0"/>
    <x v="2"/>
    <s v="IPHOENX_000002433401 P-mRNA-Design Suite"/>
    <s v="L000013901"/>
    <s v="L000013901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CEMERAL_70007001457754 Reg LS Project Eagle"/>
    <s v="L000013905"/>
    <s v="L00001390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CLFF_7210$$$1756Y11755 LS Project Eagle"/>
    <s v="L000013905"/>
    <s v="L000013905"/>
    <s v="LFF (MDG-F)"/>
    <s v="1756Y11755"/>
    <s v="mapped for 2025 mapped for 2026"/>
    <b v="1"/>
    <x v="2"/>
    <x v="1"/>
    <d v="2026-01-02T00:00:00"/>
    <m/>
    <m/>
    <x v="1"/>
    <n v="33"/>
    <s v="Ruby Grace Garcia"/>
    <m/>
  </r>
  <r>
    <x v="477"/>
    <x v="0"/>
    <x v="2"/>
    <s v="CORAERP_MMOR1975.9208 PS - A&amp;F Patent Fees"/>
    <s v="L000013785"/>
    <s v="L00001378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PHOENX_000002423601 CTO Super Enzyme program"/>
    <s v="L000006435"/>
    <s v="L00000643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CORAERP_MMOR1975.6716 GENM - VIRUS &amp; GENE THERAPY BIOP R&amp;D"/>
    <s v="L000007087"/>
    <s v="L000007087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CNOW_7210$$$0000000311 VGT Bioprocessing 2"/>
    <s v="L000007087"/>
    <s v="L000007087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CORAERP_MMOR1975.6734 PS - CRAZY HORSE - VIRAL VECTOR MANUFACTURING TEMPLATE R&amp;D"/>
    <s v="L000007087"/>
    <s v="L000007087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TEMPEU_001300003829 In silico cQA Risk Assessment"/>
    <s v="L000007087"/>
    <s v="L000007087"/>
    <s v="Non-LFF"/>
    <s v=""/>
    <s v="WEIRD"/>
    <b v="1"/>
    <x v="2"/>
    <x v="1"/>
    <d v="2026-01-02T00:00:00"/>
    <m/>
    <m/>
    <x v="1"/>
    <n v="33"/>
    <s v="Ruby Grace Garcia"/>
    <m/>
  </r>
  <r>
    <x v="477"/>
    <x v="0"/>
    <x v="2"/>
    <s v="CNOW_7210$$$0000021381 *STL APPLIED MARKET ADMETox R&amp;D"/>
    <s v="L000007087"/>
    <s v="L000007087"/>
    <s v="Non-LFF"/>
    <s v=""/>
    <s v="WEIRD"/>
    <b v="1"/>
    <x v="2"/>
    <x v="1"/>
    <d v="2026-01-02T00:00:00"/>
    <m/>
    <m/>
    <x v="1"/>
    <n v="33"/>
    <s v="Ruby Grace Garcia"/>
    <m/>
  </r>
  <r>
    <x v="477"/>
    <x v="0"/>
    <x v="2"/>
    <s v="CNOW_7210$$$0000020561 GENM - R&amp;D Management"/>
    <s v="L000007087"/>
    <s v="L000007087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PHOENX_000002422701 P-mRNA-Polymers for mRNA Delivery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TEMPEU_003300000040 CH71 O_P_APA 4-arm PEG-5kDa-ethylamin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TEMPEU_003300000069 XXXCH71 T_P_CSL MPEG-20kDa-propionaldehy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TEMPEU_003300000111 P-LNP-Synthetic Cholesterol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TEMPEU_003300000339 CH71 Sales Marketing Support Passafaro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TEMPEU_003300000362 T-SM-Monodisperse PEGs (mPEGs)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TEMPEU_003300000402 XXXXCH71 O_L_Seeding Activities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TEMPEU_003300000418 CH71 EXP PLGA/PLA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TEMPEU_003300000464 P-LNP-DMG-DSG-PEG2ka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TEMPEU_003300000465 CH71 T_New Lipids for RNA Delivery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TEMPEU_003300000467 CH71 P_DMG-PEG-2000 / DSG-PEG-2000 1.0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TEMPEU_003300000472 CH71 ACB_ALC-0159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TEMPEU_003300000473 CH71 ACA_ALC-0315 Invest F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TEMPEU_003300000474 CH71 MBH DOTMA Invest F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TEMPEU_003300000475 CH71 MBC DOPE Invest F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TEMPEU_003300000523 CH71 P_New Lipids for RNA Delivery"/>
    <s v="L000006425"/>
    <s v="L000006425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PHOENX_000002348501 XXXT_mRNA AmpTec support"/>
    <s v="L000006429"/>
    <s v="L000006429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PHOENX_000002404001 XXXT_Polymers for mRNA delivery"/>
    <s v="L000006429"/>
    <s v="L000006429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PHOENX_000002413801 T_mRNA Upscaling"/>
    <s v="L000006429"/>
    <s v="L000006429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PHOENX_000002413901 XXXT_Lipids for mRNA delivery"/>
    <s v="L000006429"/>
    <s v="L000006429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PHOENX_000002422801 P-LNP-Lipids for mRNA delivery"/>
    <s v="L000006429"/>
    <s v="L000006429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PHOENX_000002427301 P-LNP-Lipidomics"/>
    <s v="L000006429"/>
    <s v="L000006429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PHOENX_000002427401 P-LNP-DSPC-DOPC-DPPC-buy resell"/>
    <s v="L000006429"/>
    <s v="L000006429"/>
    <s v="Non-LFF"/>
    <s v=""/>
    <m/>
    <b v="1"/>
    <x v="2"/>
    <x v="1"/>
    <d v="2026-01-02T00:00:00"/>
    <m/>
    <m/>
    <x v="1"/>
    <n v="33"/>
    <s v="Ruby Grace Garcia"/>
    <m/>
  </r>
  <r>
    <x v="477"/>
    <x v="0"/>
    <x v="2"/>
    <s v="IPHOENX_000002425301 P-PGM-mRNA Process Development"/>
    <s v="L000013901"/>
    <s v="L000013901"/>
    <s v="Non-LFF"/>
    <s v=""/>
    <s v="WEIRD"/>
    <b v="1"/>
    <x v="2"/>
    <x v="1"/>
    <d v="2026-01-02T00:00:00"/>
    <m/>
    <m/>
    <x v="1"/>
    <n v="33"/>
    <s v="Ruby Grace Garcia"/>
    <m/>
  </r>
  <r>
    <x v="478"/>
    <x v="0"/>
    <x v="2"/>
    <s v="CLFF_1000$$$DE10537813"/>
    <s v="G000000397"/>
    <s v="G000000397"/>
    <s v="LFF (MDG-F)"/>
    <s v="DE10537813"/>
    <s v="mapped for 2025 mapped for 2026"/>
    <b v="1"/>
    <x v="5"/>
    <x v="1"/>
    <d v="2026-01-02T00:00:00"/>
    <m/>
    <m/>
    <x v="1"/>
    <n v="33"/>
    <s v="Analyn Ayson"/>
    <m/>
  </r>
  <r>
    <x v="478"/>
    <x v="0"/>
    <x v="2"/>
    <s v="CLFF_1000$$$DE20537813"/>
    <s v="G000000397"/>
    <s v="G000000397"/>
    <s v="LFF (MDG-F)"/>
    <s v="DE20537813"/>
    <s v="mapped for 2025 mapped for 2026"/>
    <b v="1"/>
    <x v="5"/>
    <x v="1"/>
    <d v="2026-01-02T00:00:00"/>
    <m/>
    <m/>
    <x v="1"/>
    <n v="33"/>
    <s v="Analyn Ayson"/>
    <m/>
  </r>
  <r>
    <x v="478"/>
    <x v="0"/>
    <x v="4"/>
    <s v="CLFF_1000$$$DE10538999"/>
    <s v="G000000397"/>
    <s v="Trash"/>
    <s v="LFF (MDG-F)"/>
    <s v="DE10538999"/>
    <s v="mapped for 2025 mapped for 2026"/>
    <b v="0"/>
    <x v="5"/>
    <x v="1"/>
    <d v="2026-01-02T00:00:00"/>
    <m/>
    <m/>
    <x v="1"/>
    <n v="33"/>
    <s v="Analyn Ayson"/>
    <m/>
  </r>
  <r>
    <x v="478"/>
    <x v="0"/>
    <x v="4"/>
    <s v="CLFF_1000$$$DE10538529"/>
    <s v="G000000397"/>
    <s v="Trash"/>
    <s v="LFF (MDG-F)"/>
    <s v="DE10538529"/>
    <s v="mapped for 2025 mapped for 2026"/>
    <b v="0"/>
    <x v="5"/>
    <x v="1"/>
    <d v="2026-01-02T00:00:00"/>
    <m/>
    <m/>
    <x v="1"/>
    <n v="33"/>
    <s v="Analyn Ayson"/>
    <m/>
  </r>
  <r>
    <x v="478"/>
    <x v="0"/>
    <x v="4"/>
    <s v="CLFF_1000$$$DE10538536"/>
    <s v="G000000397"/>
    <s v="Trash"/>
    <s v="LFF (MDG-F)"/>
    <s v="DE10538536"/>
    <s v="mapped for 2025 mapped for 2026"/>
    <b v="0"/>
    <x v="5"/>
    <x v="1"/>
    <d v="2026-01-02T00:00:00"/>
    <m/>
    <m/>
    <x v="1"/>
    <n v="33"/>
    <s v="Analyn Ayson"/>
    <m/>
  </r>
  <r>
    <x v="478"/>
    <x v="0"/>
    <x v="4"/>
    <s v="CLFF_1000$$$DE10538539"/>
    <s v="G000000397"/>
    <s v="Trash"/>
    <s v="LFF (MDG-F)"/>
    <s v="DE10538539"/>
    <s v="mapped for 2025 mapped for 2026"/>
    <b v="0"/>
    <x v="5"/>
    <x v="1"/>
    <d v="2026-01-02T00:00:00"/>
    <m/>
    <m/>
    <x v="1"/>
    <n v="33"/>
    <s v="Analyn Ayson"/>
    <m/>
  </r>
  <r>
    <x v="478"/>
    <x v="0"/>
    <x v="4"/>
    <s v="CLFF_1000$$$DE10538540"/>
    <s v="G000000397"/>
    <s v="Trash"/>
    <s v="LFF (MDG-F)"/>
    <s v="DE10538540"/>
    <s v="mapped for 2025 mapped for 2026"/>
    <b v="0"/>
    <x v="5"/>
    <x v="1"/>
    <d v="2026-01-02T00:00:00"/>
    <m/>
    <m/>
    <x v="1"/>
    <n v="33"/>
    <s v="Analyn Ayson"/>
    <m/>
  </r>
  <r>
    <x v="478"/>
    <x v="0"/>
    <x v="2"/>
    <s v="CLFF_1000$$$DE20538529"/>
    <s v="G000000397"/>
    <s v="G000000397"/>
    <s v="LFF (MDG-F)"/>
    <s v="DE20538529"/>
    <s v="mapped for 2025 mapped for 2026"/>
    <b v="1"/>
    <x v="5"/>
    <x v="1"/>
    <d v="2026-01-02T00:00:00"/>
    <m/>
    <m/>
    <x v="1"/>
    <n v="33"/>
    <s v="Analyn Ayson"/>
    <m/>
  </r>
  <r>
    <x v="478"/>
    <x v="0"/>
    <x v="2"/>
    <s v="CLFF_1000$$$DE20538536"/>
    <s v="G000000397"/>
    <s v="G000000397"/>
    <s v="LFF (MDG-F)"/>
    <s v="DE20538536"/>
    <s v="mapped for 2025 mapped for 2026"/>
    <b v="1"/>
    <x v="5"/>
    <x v="1"/>
    <d v="2026-01-02T00:00:00"/>
    <m/>
    <m/>
    <x v="1"/>
    <n v="33"/>
    <s v="Analyn Ayson"/>
    <m/>
  </r>
  <r>
    <x v="478"/>
    <x v="0"/>
    <x v="2"/>
    <s v="CLFF_1000$$$DE20538539"/>
    <s v="G000000397"/>
    <s v="G000000397"/>
    <s v="LFF (MDG-F)"/>
    <s v="DE20538539"/>
    <s v="mapped for 2025 mapped for 2026"/>
    <b v="1"/>
    <x v="5"/>
    <x v="1"/>
    <d v="2026-01-02T00:00:00"/>
    <m/>
    <m/>
    <x v="1"/>
    <n v="33"/>
    <s v="Analyn Ayson"/>
    <m/>
  </r>
  <r>
    <x v="478"/>
    <x v="0"/>
    <x v="2"/>
    <s v="CLFF_1000$$$DE20538540"/>
    <s v="G000000397"/>
    <s v="G000000397"/>
    <s v="LFF (MDG-F)"/>
    <s v="DE20538540"/>
    <s v="mapped for 2025 mapped for 2026"/>
    <b v="1"/>
    <x v="5"/>
    <x v="1"/>
    <d v="2026-01-02T00:00:00"/>
    <m/>
    <m/>
    <x v="1"/>
    <n v="33"/>
    <s v="Analyn Ayson"/>
    <m/>
  </r>
  <r>
    <x v="479"/>
    <x v="0"/>
    <x v="2"/>
    <s v="ITEMPNA_009004000207"/>
    <s v="G000000193"/>
    <s v="G000000193"/>
    <s v="Non-LFF"/>
    <s v=""/>
    <m/>
    <b v="1"/>
    <x v="0"/>
    <x v="1"/>
    <d v="2026-01-06T00:00:00"/>
    <m/>
    <m/>
    <x v="1"/>
    <n v="31"/>
    <s v="Joshua De Guzman"/>
    <m/>
  </r>
  <r>
    <x v="479"/>
    <x v="0"/>
    <x v="2"/>
    <s v="ITEMPNA_009004000177"/>
    <s v="G000000193"/>
    <s v="G000000193"/>
    <s v="Non-LFF"/>
    <s v=""/>
    <m/>
    <b v="1"/>
    <x v="0"/>
    <x v="1"/>
    <d v="2026-01-06T00:00:00"/>
    <m/>
    <m/>
    <x v="1"/>
    <n v="31"/>
    <s v="Joshua De Guzman"/>
    <m/>
  </r>
  <r>
    <x v="479"/>
    <x v="0"/>
    <x v="2"/>
    <s v="ITEMPNA_009004000074"/>
    <s v="G000000193"/>
    <s v="G000000193"/>
    <s v="Non-LFF"/>
    <s v=""/>
    <m/>
    <b v="1"/>
    <x v="0"/>
    <x v="1"/>
    <d v="2026-01-06T00:00:00"/>
    <m/>
    <m/>
    <x v="1"/>
    <n v="31"/>
    <s v="Joshua De Guzman"/>
    <m/>
  </r>
  <r>
    <x v="479"/>
    <x v="0"/>
    <x v="2"/>
    <s v="ITEMPNA_009004000206"/>
    <s v="G000000193"/>
    <s v="G000000193"/>
    <s v="Non-LFF"/>
    <s v=""/>
    <m/>
    <b v="1"/>
    <x v="0"/>
    <x v="1"/>
    <d v="2026-01-06T00:00:00"/>
    <m/>
    <m/>
    <x v="1"/>
    <n v="31"/>
    <s v="Joshua De Guzman"/>
    <m/>
  </r>
  <r>
    <x v="480"/>
    <x v="0"/>
    <x v="4"/>
    <s v="CSCALA_1022$ITR"/>
    <s v="G000001238"/>
    <s v="ITR_1000$$$1022ITR"/>
    <s v="Non-LFF"/>
    <s v=""/>
    <s v="Wait for Jay-r to respond whether for 2025 or 2026"/>
    <b v="0"/>
    <x v="0"/>
    <x v="1"/>
    <d v="2026-01-06T00:00:00"/>
    <m/>
    <m/>
    <x v="1"/>
    <n v="31"/>
    <s v="Jay-R Lizardo"/>
    <m/>
  </r>
  <r>
    <x v="480"/>
    <x v="0"/>
    <x v="2"/>
    <s v="CTEMPEU_1000PL10D03100"/>
    <s v="H000004350"/>
    <s v="H000004350"/>
    <s v="Non-LFF"/>
    <s v=""/>
    <s v="Wait for Jay-r to respond whether for 2025 or 2026"/>
    <b v="1"/>
    <x v="0"/>
    <x v="1"/>
    <d v="2026-01-06T00:00:00"/>
    <m/>
    <m/>
    <x v="1"/>
    <n v="31"/>
    <s v="Jay-R Lizardo"/>
    <m/>
  </r>
  <r>
    <x v="480"/>
    <x v="0"/>
    <x v="4"/>
    <s v="CLFF_1000$$$DE65GIT032"/>
    <s v="G000000256"/>
    <s v="Trash"/>
    <s v="LFF (MDG-F)"/>
    <s v="DE65GIT032"/>
    <s v="mapped for 2025 waiting for 2026"/>
    <b v="0"/>
    <x v="0"/>
    <x v="1"/>
    <d v="2026-01-06T00:00:00"/>
    <m/>
    <m/>
    <x v="1"/>
    <n v="31"/>
    <s v="Jay-R Lizardo"/>
    <m/>
  </r>
  <r>
    <x v="480"/>
    <x v="0"/>
    <x v="2"/>
    <s v="CLFF_1000$$$DE10YIT020"/>
    <s v="G000000273"/>
    <s v="G000000273"/>
    <s v="LFF (MDG-F)"/>
    <s v="DE10YIT020"/>
    <s v="DONE ON MDGF, NOT YET REPLICATED"/>
    <b v="1"/>
    <x v="0"/>
    <x v="1"/>
    <d v="2026-01-06T00:00:00"/>
    <m/>
    <m/>
    <x v="1"/>
    <n v="31"/>
    <s v="Jay-R Lizardo"/>
    <m/>
  </r>
  <r>
    <x v="480"/>
    <x v="0"/>
    <x v="2"/>
    <s v="CLFF_1000$$$DE10YIT021"/>
    <s v="G000000339"/>
    <s v="G000000339"/>
    <s v="LFF (MDG-F)"/>
    <s v="DE10YIT021"/>
    <s v="DONE ON MDGF, NOT YET REPLICATED"/>
    <b v="1"/>
    <x v="0"/>
    <x v="1"/>
    <d v="2026-01-06T00:00:00"/>
    <m/>
    <m/>
    <x v="1"/>
    <n v="31"/>
    <s v="Jay-R Lizardo"/>
    <m/>
  </r>
  <r>
    <x v="481"/>
    <x v="0"/>
    <x v="4"/>
    <s v="FP000000466_IO EL-SC Integrated Supply Chain (IO)"/>
    <s v="P000000578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P000000466_IO EL-SC Integrated Supply Chain (IO)"/>
    <s v="P000000578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IPHOENX_000400757375 PM-OSL Mgt. cost to WH"/>
    <s v="P000000578"/>
    <s v="Trash"/>
    <s v="Non-LFF"/>
    <s v=""/>
    <s v="TO BE DONE IN 2026"/>
    <b v="0"/>
    <x v="3"/>
    <x v="1"/>
    <d v="2026-01-15T00:00:00"/>
    <m/>
    <m/>
    <x v="1"/>
    <n v="24"/>
    <s v="John Rowie Del Rosario"/>
    <m/>
  </r>
  <r>
    <x v="481"/>
    <x v="0"/>
    <x v="4"/>
    <s v="IPHOENX_000400757376 PM-OSL Mgt. Cost to GDP"/>
    <s v="P000000578"/>
    <s v="Trash"/>
    <s v="Non-LFF"/>
    <s v=""/>
    <s v="TO BE DONE IN 2026"/>
    <b v="0"/>
    <x v="3"/>
    <x v="1"/>
    <d v="2026-01-15T00:00:00"/>
    <m/>
    <m/>
    <x v="1"/>
    <n v="24"/>
    <s v="John Rowie Del Rosario"/>
    <m/>
  </r>
  <r>
    <x v="481"/>
    <x v="0"/>
    <x v="2"/>
    <s v="CLFF_1000$$$JP02TAAA04 Atsugi - Filling M30"/>
    <s v="P000000578"/>
    <s v="P000000578"/>
    <s v="LFF (MDG-F)"/>
    <s v="JP02TAAA04"/>
    <s v="TO BE DONE IN 2026"/>
    <b v="1"/>
    <x v="3"/>
    <x v="1"/>
    <d v="2026-01-15T00:00:00"/>
    <m/>
    <m/>
    <x v="1"/>
    <n v="24"/>
    <s v="John Rowie Del Rosario"/>
    <m/>
  </r>
  <r>
    <x v="481"/>
    <x v="0"/>
    <x v="4"/>
    <s v="CLFF_1000$$$JP02TFAZ01 XX_Atsugi Site Common"/>
    <s v="P000000087"/>
    <s v="Trash"/>
    <s v="LFF (MDG-F)"/>
    <s v="JP02TFAZ01"/>
    <s v="TO BE DONE IN 2026"/>
    <b v="0"/>
    <x v="3"/>
    <x v="1"/>
    <d v="2026-01-15T00:00:00"/>
    <m/>
    <m/>
    <x v="1"/>
    <n v="24"/>
    <s v="John Rowie Del Rosario"/>
    <m/>
  </r>
  <r>
    <x v="481"/>
    <x v="0"/>
    <x v="2"/>
    <s v="CLFF_1000$$$JP02TPAZ01 Display SC Planning"/>
    <s v="P000000087"/>
    <s v="P000000087"/>
    <s v="LFF (MDG-F)"/>
    <s v="JP02TPAZ0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JP01TFAZ01 Atsugi Site Common"/>
    <s v="P000000087"/>
    <s v="P000000087"/>
    <s v="LFF (MDG-F)"/>
    <s v="JP01TFAZ01"/>
    <s v="TO BE DONE IN 2026"/>
    <b v="1"/>
    <x v="3"/>
    <x v="1"/>
    <d v="2026-01-15T00:00:00"/>
    <m/>
    <m/>
    <x v="1"/>
    <n v="24"/>
    <s v="John Rowie Del Rosario"/>
    <m/>
  </r>
  <r>
    <x v="481"/>
    <x v="0"/>
    <x v="4"/>
    <s v="PL_E1_JPAC ProcOrd_'PM Atsugi_JPAC"/>
    <s v="P000000087"/>
    <s v="P000000777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PL_E1_JPAK ProcOrd_PM Atsugi_JPAK"/>
    <s v="P000000087"/>
    <s v="P000000777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RPL_E1_JPAK ProcOrd_PM Atsugi_JPAK(IO)"/>
    <s v="P000000087"/>
    <s v="PL_E1_JPAK"/>
    <s v="Non-LFF"/>
    <s v=""/>
    <m/>
    <b v="0"/>
    <x v="3"/>
    <x v="1"/>
    <d v="2026-01-15T00:00:00"/>
    <m/>
    <m/>
    <x v="1"/>
    <n v="24"/>
    <s v="John Rowie Del Rosario"/>
    <m/>
  </r>
  <r>
    <x v="481"/>
    <x v="0"/>
    <x v="2"/>
    <s v="CLFF_1000$$$US01TASD02 Sheboygan Filling Equipment"/>
    <s v="P000000578"/>
    <s v="P000000578"/>
    <s v="LFF (MDG-F)"/>
    <s v="US01TASD02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PHZ02 Sheboygan Delta Inbound Freight"/>
    <s v="P000000578"/>
    <s v="P000000578"/>
    <s v="LFF (MDG-F)"/>
    <s v="US01TPHZ02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AHA00 XXXHVR PDMAT Product"/>
    <s v="P000000219"/>
    <s v="P000000219"/>
    <s v="LFF (MDG-F)"/>
    <s v="US01TAHA00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AHA01"/>
    <s v="P000000219"/>
    <s v="P000000219"/>
    <s v="LFF (MDG-F)"/>
    <s v="US01TAHA0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AHA99 DL -  Haverhill PDMAT"/>
    <s v="P000000219"/>
    <s v="P000000219"/>
    <s v="LFF (MDG-F)"/>
    <s v="US01TAHA99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AHB00 XXXHVR ALDM1 Product"/>
    <s v="P000000219"/>
    <s v="P000000219"/>
    <s v="LFF (MDG-F)"/>
    <s v="US01TAHB00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AHB01"/>
    <s v="P000000219"/>
    <s v="P000000219"/>
    <s v="LFF (MDG-F)"/>
    <s v="US01TAHB0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AHB99 XXXHVR ALDM1 DL"/>
    <s v="P000000219"/>
    <s v="P000000219"/>
    <s v="LFF (MDG-F)"/>
    <s v="US01TAHB99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AHC01 Production Fix Equipment  -  HVR TMA"/>
    <s v="P000000219"/>
    <s v="P000000219"/>
    <s v="LFF (MDG-F)"/>
    <s v="US01TAHC0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AHD00 XXXHVR FG Preparatio"/>
    <s v="P000000219"/>
    <s v="P000000219"/>
    <s v="LFF (MDG-F)"/>
    <s v="US01TAHD00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AHD01 Production Fix Equipment  -  Bubbler Pre"/>
    <s v="P000000219"/>
    <s v="P000000219"/>
    <s v="LFF (MDG-F)"/>
    <s v="US01TAHD0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AHD02"/>
    <s v="P000000219"/>
    <s v="P000000219"/>
    <s v="LFF (MDG-F)"/>
    <s v="US01TAHD02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AHD99 XXXHVR FG Prep DL"/>
    <s v="P000000219"/>
    <s v="P000000219"/>
    <s v="LFF (MDG-F)"/>
    <s v="US01TAHD99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AHZ11 Site Director + Assistant"/>
    <s v="P000000219"/>
    <s v="P000000219"/>
    <s v="LFF (MDG-F)"/>
    <s v="US01TAHZ1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AHZ12 Ind. Personnel (Prod. Man. + Line Man.)"/>
    <s v="P000000219"/>
    <s v="P000000219"/>
    <s v="LFF (MDG-F)"/>
    <s v="US01TAHZ12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AHZ99 Haverhill - Direct Labor Pool"/>
    <s v="P000000219"/>
    <s v="P000000219"/>
    <s v="LFF (MDG-F)"/>
    <s v="US01TAHZ99"/>
    <s v="TO BE DONE IN 2026"/>
    <b v="1"/>
    <x v="3"/>
    <x v="1"/>
    <d v="2026-01-15T00:00:00"/>
    <m/>
    <m/>
    <x v="1"/>
    <n v="24"/>
    <s v="John Rowie Del Rosario"/>
    <m/>
  </r>
  <r>
    <x v="481"/>
    <x v="0"/>
    <x v="4"/>
    <s v="FP000000220_IO THF-US-HA, Production (T1) (IO)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P000000220_IO THF-US-HA, Production (T1) (IO)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IQUATRO_001050000220 US01 Volume variance HVR TAHB00 100% H2"/>
    <s v="P000000219"/>
    <s v="Trash"/>
    <s v="Non-LFF"/>
    <s v=""/>
    <s v="TO BE DONE IN 2026"/>
    <b v="0"/>
    <x v="3"/>
    <x v="1"/>
    <d v="2026-01-15T00:00:00"/>
    <m/>
    <m/>
    <x v="1"/>
    <n v="24"/>
    <s v="John Rowie Del Rosario"/>
    <m/>
  </r>
  <r>
    <x v="481"/>
    <x v="0"/>
    <x v="4"/>
    <s v="IQUATRO_001050000222 US01 Volume variance HVR TAHD00 100% H2"/>
    <s v="P000000219"/>
    <s v="Trash"/>
    <s v="Non-LFF"/>
    <s v=""/>
    <s v="TO BE DONE IN 2026"/>
    <b v="0"/>
    <x v="3"/>
    <x v="1"/>
    <d v="2026-01-15T00:00:00"/>
    <m/>
    <m/>
    <x v="1"/>
    <n v="24"/>
    <s v="John Rowie Del Rosario"/>
    <m/>
  </r>
  <r>
    <x v="481"/>
    <x v="0"/>
    <x v="2"/>
    <s v="CLFF_1000$$$US01TMHZ01 Bubbler, Sensor &amp; Parts"/>
    <s v="P000000219"/>
    <s v="P000000219"/>
    <s v="LFF (MDG-F)"/>
    <s v="US01TMHZ01"/>
    <s v="TO BE DONE IN 2026"/>
    <b v="1"/>
    <x v="3"/>
    <x v="1"/>
    <d v="2026-01-15T00:00:00"/>
    <m/>
    <m/>
    <x v="1"/>
    <n v="24"/>
    <s v="John Rowie Del Rosario"/>
    <m/>
  </r>
  <r>
    <x v="481"/>
    <x v="0"/>
    <x v="4"/>
    <s v="FI500613000000 Containers to support thin films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I500613000000 Containers to support thin films"/>
    <s v="P000000219"/>
    <s v="Trash"/>
    <s v="Non-LFF"/>
    <s v=""/>
    <s v="TO BE DONE IN 2026"/>
    <b v="0"/>
    <x v="3"/>
    <x v="1"/>
    <d v="2026-01-15T00:00:00"/>
    <m/>
    <m/>
    <x v="1"/>
    <n v="24"/>
    <s v="John Rowie Del Rosario"/>
    <m/>
  </r>
  <r>
    <x v="481"/>
    <x v="0"/>
    <x v="4"/>
    <s v="QUATRO_I500613US01000000 Technical Project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PQUATRO_I500613US01000000 Technical Project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QUATRO_I500613US01100000 Capex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PQUATRO_I500613US01100000 Capex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QUATRO_I500613US01101000 Technical Equipment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PQUATRO_I500613US01101000 Technical Equipment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PQUATRO_I500613US01101001 Mechanical installations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QUATRO_I500613US01700000 Opex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PQUATRO_I500613US01700000 Opex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QUATRO_I500613US01701000 Operative Expenditure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PQUATRO_I500613US01701000 Operative Expenditure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PQUATRO_I500613US01701001 Process consulting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2"/>
    <s v="CLFF_1000$$$US01TCHZ01 XXXHVR Engineering"/>
    <s v="P000000219"/>
    <s v="P000000219"/>
    <s v="LFF (MDG-F)"/>
    <s v="US01TCHZ0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DHZ01 XXXHVR Energy &amp; Util"/>
    <s v="P000000219"/>
    <s v="P000000219"/>
    <s v="LFF (MDG-F)"/>
    <s v="US01TDHZ0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EHZ01 Haverhill EH&amp;S Waste AU"/>
    <s v="P000000219"/>
    <s v="P000000219"/>
    <s v="LFF (MDG-F)"/>
    <s v="US01TEHZ0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FHZ01"/>
    <s v="P000000219"/>
    <s v="P000000219"/>
    <s v="LFF (MDG-F)"/>
    <s v="US01TFHZ0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FHZ02 XXXHVR General Site"/>
    <s v="P000000219"/>
    <s v="P000000219"/>
    <s v="LFF (MDG-F)"/>
    <s v="US01TFHZ02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FHZ03"/>
    <s v="P000000219"/>
    <s v="P000000219"/>
    <s v="LFF (MDG-F)"/>
    <s v="US01TFHZ03"/>
    <s v="TO BE DONE IN 2026"/>
    <b v="1"/>
    <x v="3"/>
    <x v="1"/>
    <d v="2026-01-15T00:00:00"/>
    <m/>
    <m/>
    <x v="1"/>
    <n v="24"/>
    <s v="John Rowie Del Rosario"/>
    <m/>
  </r>
  <r>
    <x v="481"/>
    <x v="0"/>
    <x v="4"/>
    <s v="FK10001195000 Fire Suppresion System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K10001195000 Fire Suppresion System"/>
    <s v="P000000219"/>
    <s v="Trash"/>
    <s v="Non-LFF"/>
    <s v=""/>
    <s v="TO BE DONE IN 2026"/>
    <b v="0"/>
    <x v="3"/>
    <x v="1"/>
    <d v="2026-01-15T00:00:00"/>
    <m/>
    <m/>
    <x v="1"/>
    <n v="24"/>
    <s v="John Rowie Del Rosario"/>
    <m/>
  </r>
  <r>
    <x v="481"/>
    <x v="0"/>
    <x v="4"/>
    <s v="QUATRO_K10001195US01000 Fire Suppresion System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PQUATRO_K10001195US01000 Fire Suppresion System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PQUATRO_K10001195US01100 Fire Suppresion System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2"/>
    <s v="CLFF_1000$$$US01TKHZ01 XXXHVR Mat-OH Surcha"/>
    <s v="P000000219"/>
    <s v="P000000219"/>
    <s v="LFF (MDG-F)"/>
    <s v="US01TKHZ0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QHZ02 XXXLogistics - Haver"/>
    <s v="P000000219"/>
    <s v="P000000219"/>
    <s v="LFF (MDG-F)"/>
    <s v="US01TQHZ02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LHZ01 Operations/Process Excellence, Process I"/>
    <s v="P000000219"/>
    <s v="P000000219"/>
    <s v="LFF (MDG-F)"/>
    <s v="US01TLHZ0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BHZ01 XXXHVR QA"/>
    <s v="P000000219"/>
    <s v="P000000219"/>
    <s v="LFF (MDG-F)"/>
    <s v="US01TBHZ0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BHZ02"/>
    <s v="P000000219"/>
    <s v="P000000219"/>
    <s v="LFF (MDG-F)"/>
    <s v="US01TBHZ02"/>
    <s v="TO BE DONE IN 2026"/>
    <b v="1"/>
    <x v="3"/>
    <x v="1"/>
    <d v="2026-01-15T00:00:00"/>
    <m/>
    <m/>
    <x v="1"/>
    <n v="24"/>
    <s v="John Rowie Del Rosario"/>
    <m/>
  </r>
  <r>
    <x v="481"/>
    <x v="0"/>
    <x v="4"/>
    <s v="PL_E1_USAX ProcOrd_SAFC Hitech, Inc._USAX"/>
    <s v="P000000219"/>
    <s v="P000000810"/>
    <s v="Non-LFF"/>
    <s v=""/>
    <m/>
    <b v="0"/>
    <x v="3"/>
    <x v="1"/>
    <d v="2026-01-15T00:00:00"/>
    <m/>
    <m/>
    <x v="1"/>
    <n v="24"/>
    <s v="John Rowie Del Rosario"/>
    <m/>
  </r>
  <r>
    <x v="481"/>
    <x v="0"/>
    <x v="4"/>
    <s v="RPL_E1_USAX ProcOrd_SAFC Hitech, Inc._USAX(IO)"/>
    <s v="P000000219"/>
    <s v="Trash"/>
    <s v="Non-LFF"/>
    <s v=""/>
    <m/>
    <b v="0"/>
    <x v="3"/>
    <x v="1"/>
    <d v="2026-01-15T00:00:00"/>
    <m/>
    <m/>
    <x v="1"/>
    <n v="24"/>
    <s v="John Rowie Del Rosario"/>
    <m/>
  </r>
  <r>
    <x v="481"/>
    <x v="0"/>
    <x v="2"/>
    <s v="CLFF_VMCA$$$US10C06080 Planarization ISC"/>
    <s v="P000000522"/>
    <s v="P000000522"/>
    <s v="LFF (MDG-F)"/>
    <s v="US10C06080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VMCA$$$GB10C05000 PM-IOL-Y SC Planning"/>
    <s v="P000000522"/>
    <s v="P000000522"/>
    <s v="LFF (MDG-F)"/>
    <s v="GB10C05000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VMCA$$$KR07PD2332 Material Planning/Operations PLA/PAT"/>
    <s v="P000000522"/>
    <s v="P000000522"/>
    <s v="LFF (MDG-F)"/>
    <s v="KR07PD2332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VMCA$$$US10PD1808 Material Planning/Operations"/>
    <s v="P000000522"/>
    <s v="P000000522"/>
    <s v="LFF (MDG-F)"/>
    <s v="US10PD1808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US01TN0001 US ELDP Central CC"/>
    <s v="P000001272"/>
    <s v="P000001272"/>
    <s v="LFF (MDG-F)"/>
    <s v="US01TN000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VMCA$$$US10TN2100 US ELDP Central CC"/>
    <s v="P000001272"/>
    <s v="P000001272"/>
    <s v="LFF (MDG-F)"/>
    <s v="US10TN2100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DE04TAKZ01 Strategic Projects Thin Films"/>
    <s v="P000001412"/>
    <s v="P000001412"/>
    <s v="LFF (MDG-F)"/>
    <s v="DE04TAKZ0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TW03TBKZ02 QA Quality Assurance"/>
    <s v="P000000250"/>
    <s v="P000000250"/>
    <s v="LFF (MDG-F)"/>
    <s v="TW03TBKZ02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TW03TQKZ01 Warehouse _ site allocation"/>
    <s v="P000000250"/>
    <s v="P000000250"/>
    <s v="LFF (MDG-F)"/>
    <s v="TW03TQKZ0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VMCA$$$US10L81000 DSS Global Head of ISC"/>
    <s v="P000001411"/>
    <s v="P000001411"/>
    <s v="LFF (MDG-F)"/>
    <s v="US10L81000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VMCA$$$US10C01710 DS Mech/Sys Eng"/>
    <s v="P000001300"/>
    <s v="P000001300"/>
    <s v="LFF (MDG-F)"/>
    <s v="US10C01710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VMCA$$$US10C01711 DS Polyflow Engineering"/>
    <s v="P000001300"/>
    <s v="P000001300"/>
    <s v="LFF (MDG-F)"/>
    <s v="US10C0171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VMCA$$$US10PD1014 Engineering Licenses"/>
    <s v="P000001300"/>
    <s v="P000001300"/>
    <s v="LFF (MDG-F)"/>
    <s v="US10PD1014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VMCA$$$US10PD1807 DS Svcs Engineering Admin"/>
    <s v="P000001300"/>
    <s v="P000001300"/>
    <s v="LFF (MDG-F)"/>
    <s v="US10PD1807"/>
    <s v="TO BE DONE IN 2026"/>
    <b v="1"/>
    <x v="3"/>
    <x v="1"/>
    <d v="2026-01-15T00:00:00"/>
    <m/>
    <m/>
    <x v="1"/>
    <n v="24"/>
    <s v="John Rowie Del Rosario"/>
    <m/>
  </r>
  <r>
    <x v="481"/>
    <x v="0"/>
    <x v="4"/>
    <s v="CVRSM_VMCA$$US10PD1807 DS Svcs Engineering Admin"/>
    <s v="P000001300"/>
    <s v="Trash"/>
    <s v="Non-LFF"/>
    <s v=""/>
    <s v="TO BE DONE IN 2026"/>
    <b v="0"/>
    <x v="3"/>
    <x v="1"/>
    <d v="2026-01-15T00:00:00"/>
    <m/>
    <m/>
    <x v="1"/>
    <n v="24"/>
    <s v="John Rowie Del Rosario"/>
    <m/>
  </r>
  <r>
    <x v="481"/>
    <x v="0"/>
    <x v="2"/>
    <s v="CLFF_VMCA$$$TW10C06306 DSS Engineering TW10"/>
    <s v="P000001301"/>
    <s v="P000001301"/>
    <s v="LFF (MDG-F)"/>
    <s v="TW10C06306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VMCA$$$TW91C06026 DSS Engineering TW91"/>
    <s v="P000001301"/>
    <s v="P000001301"/>
    <s v="LFF (MDG-F)"/>
    <s v="TW91C06026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VMCA$$$KR08PD2806 KR08 DSS Project Engineering"/>
    <s v="P000001302"/>
    <s v="P000001302"/>
    <s v="LFF (MDG-F)"/>
    <s v="KR08PD2806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JP02TASC00 Main Cost Collector - KFC (PHPS)"/>
    <s v="P000000521"/>
    <s v="P000000521"/>
    <s v="LFF (MDG-F)"/>
    <s v="JP02TASC00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JP02TASC01 Kawaken PHPS Plant 1"/>
    <s v="P000000521"/>
    <s v="P000000521"/>
    <s v="LFF (MDG-F)"/>
    <s v="JP02TASC01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JP02TASC02 Kawaken PHPS Plant 2"/>
    <s v="P000000521"/>
    <s v="P000000521"/>
    <s v="LFF (MDG-F)"/>
    <s v="JP02TASC02"/>
    <s v="TO BE DONE IN 2026"/>
    <b v="1"/>
    <x v="3"/>
    <x v="1"/>
    <d v="2026-01-15T00:00:00"/>
    <m/>
    <m/>
    <x v="1"/>
    <n v="24"/>
    <s v="John Rowie Del Rosario"/>
    <m/>
  </r>
  <r>
    <x v="481"/>
    <x v="0"/>
    <x v="2"/>
    <s v="CLFF_1000$$$DE04OF0402 Strategic Supply Network Planning"/>
    <s v="P000001396"/>
    <s v="P000001396"/>
    <s v="LFF (MDG-F)"/>
    <s v="DE04OF0402"/>
    <s v="TO BE DONE IN 2026"/>
    <b v="1"/>
    <x v="3"/>
    <x v="1"/>
    <d v="2026-01-15T00:00:00"/>
    <m/>
    <m/>
    <x v="1"/>
    <n v="24"/>
    <s v="John Rowie Del Rosario"/>
    <m/>
  </r>
  <r>
    <x v="482"/>
    <x v="0"/>
    <x v="2"/>
    <s v="CFLTFLE_23960000000460"/>
    <s v="L000009196"/>
    <m/>
    <s v="Non-LFF"/>
    <s v=""/>
    <s v="To be done in 2025"/>
    <b v="0"/>
    <x v="2"/>
    <x v="1"/>
    <d v="2026-01-15T00:00:00"/>
    <m/>
    <m/>
    <x v="1"/>
    <n v="24"/>
    <s v="Ruby Grace Garcia"/>
    <m/>
  </r>
  <r>
    <x v="483"/>
    <x v="0"/>
    <x v="2"/>
    <s v="CSCALA_1025$ITEF_V40"/>
    <s v="G000000786"/>
    <s v="G000000786"/>
    <s v="Non-LFF"/>
    <s v=""/>
    <s v="To be done in 2025"/>
    <b v="1"/>
    <x v="0"/>
    <x v="1"/>
    <d v="2026-01-15T00:00:00"/>
    <m/>
    <m/>
    <x v="1"/>
    <n v="24"/>
    <s v="Jay-R Lizardo"/>
    <m/>
  </r>
  <r>
    <x v="484"/>
    <x v="0"/>
    <x v="2"/>
    <s v="CFLTFLE_22450000004827"/>
    <s v="L000011451"/>
    <m/>
    <s v="Non-LFF"/>
    <s v=""/>
    <m/>
    <b v="0"/>
    <x v="2"/>
    <x v="1"/>
    <d v="2026-01-19T00:00:00"/>
    <m/>
    <m/>
    <x v="1"/>
    <n v="22"/>
    <s v="Ruby Grace Garcia"/>
    <m/>
  </r>
  <r>
    <x v="485"/>
    <x v="0"/>
    <x v="2"/>
    <s v="CNOW_7210$$$0000015880 "/>
    <s v="L000011157"/>
    <s v="L000011157"/>
    <s v="Non-LFF"/>
    <s v=""/>
    <s v="for 2025"/>
    <b v="1"/>
    <x v="2"/>
    <x v="1"/>
    <d v="2026-01-19T00:00:00"/>
    <m/>
    <m/>
    <x v="1"/>
    <n v="22"/>
    <s v="Ruby Grace Garcia"/>
    <m/>
  </r>
  <r>
    <x v="486"/>
    <x v="0"/>
    <x v="2"/>
    <s v="CLFF_1000$$$IT50TABF00"/>
    <s v="H000004886"/>
    <s v="H000004886"/>
    <s v="LFF (MDG-F)"/>
    <s v="IT50TABF00"/>
    <m/>
    <b v="1"/>
    <x v="6"/>
    <x v="1"/>
    <d v="2026-01-22T00:00:00"/>
    <m/>
    <m/>
    <x v="1"/>
    <n v="19"/>
    <s v="Anna Maria Urbano"/>
    <m/>
  </r>
  <r>
    <x v="486"/>
    <x v="0"/>
    <x v="2"/>
    <s v="CLFF_1000$$$IT50TABF02"/>
    <s v="H000004884"/>
    <s v="H000004884"/>
    <s v="LFF (MDG-F)"/>
    <s v="IT50TABF02"/>
    <m/>
    <b v="1"/>
    <x v="6"/>
    <x v="1"/>
    <d v="2026-01-22T00:00:00"/>
    <m/>
    <m/>
    <x v="1"/>
    <n v="19"/>
    <s v="Anna Maria Urbano"/>
    <m/>
  </r>
  <r>
    <x v="486"/>
    <x v="0"/>
    <x v="2"/>
    <s v="CLFF_1000$$$IT50TABF03"/>
    <s v="H000004884"/>
    <s v="H000004884"/>
    <s v="LFF (MDG-F)"/>
    <s v="IT50TABF03"/>
    <m/>
    <b v="1"/>
    <x v="6"/>
    <x v="1"/>
    <d v="2026-01-22T00:00:00"/>
    <m/>
    <m/>
    <x v="1"/>
    <n v="19"/>
    <s v="Anna Maria Urbano"/>
    <m/>
  </r>
  <r>
    <x v="486"/>
    <x v="0"/>
    <x v="2"/>
    <s v="CLFF_1000$$$IT50TABF04"/>
    <s v="H000004884"/>
    <s v="H000004884"/>
    <s v="LFF (MDG-F)"/>
    <s v="IT50TABF04"/>
    <m/>
    <b v="1"/>
    <x v="6"/>
    <x v="1"/>
    <d v="2026-01-22T00:00:00"/>
    <m/>
    <m/>
    <x v="1"/>
    <n v="19"/>
    <s v="Anna Maria Urbano"/>
    <m/>
  </r>
  <r>
    <x v="486"/>
    <x v="0"/>
    <x v="2"/>
    <s v="CLFF_1000$$$IT50TABF05"/>
    <s v="H000004884"/>
    <s v="H000004884"/>
    <s v="LFF (MDG-F)"/>
    <s v="IT50TABF05"/>
    <m/>
    <b v="1"/>
    <x v="6"/>
    <x v="1"/>
    <d v="2026-01-22T00:00:00"/>
    <m/>
    <m/>
    <x v="1"/>
    <n v="19"/>
    <s v="Anna Maria Urbano"/>
    <m/>
  </r>
  <r>
    <x v="486"/>
    <x v="0"/>
    <x v="2"/>
    <s v="CLFF_1000$$$IT50TABF06"/>
    <s v="H000004884"/>
    <s v="H000004884"/>
    <s v="LFF (MDG-F)"/>
    <s v="IT50TABF06"/>
    <m/>
    <b v="1"/>
    <x v="6"/>
    <x v="1"/>
    <d v="2026-01-22T00:00:00"/>
    <m/>
    <m/>
    <x v="1"/>
    <n v="19"/>
    <s v="Anna Maria Urbano"/>
    <m/>
  </r>
  <r>
    <x v="486"/>
    <x v="0"/>
    <x v="2"/>
    <s v="CLFF_1000$$$IT50TABF08"/>
    <s v="H000004884"/>
    <s v="H000004884"/>
    <s v="LFF (MDG-F)"/>
    <s v="IT50TABF08"/>
    <m/>
    <b v="1"/>
    <x v="6"/>
    <x v="1"/>
    <d v="2026-01-22T00:00:00"/>
    <m/>
    <m/>
    <x v="1"/>
    <n v="19"/>
    <s v="Anna Maria Urbano"/>
    <m/>
  </r>
  <r>
    <x v="486"/>
    <x v="0"/>
    <x v="2"/>
    <s v="CLFF_1000$$$IT50TABF09"/>
    <s v="H000004884"/>
    <s v="H000004884"/>
    <s v="LFF (MDG-F)"/>
    <s v="IT50TABF09"/>
    <m/>
    <b v="1"/>
    <x v="6"/>
    <x v="1"/>
    <d v="2026-01-22T00:00:00"/>
    <m/>
    <m/>
    <x v="1"/>
    <n v="19"/>
    <s v="Anna Maria Urbano"/>
    <m/>
  </r>
  <r>
    <x v="486"/>
    <x v="0"/>
    <x v="2"/>
    <s v="CLFF_1000$$$IT50TABF10"/>
    <s v="H000004884"/>
    <s v="H000004884"/>
    <s v="LFF (MDG-F)"/>
    <s v="IT50TABF10"/>
    <m/>
    <b v="1"/>
    <x v="6"/>
    <x v="1"/>
    <d v="2026-01-22T00:00:00"/>
    <m/>
    <m/>
    <x v="1"/>
    <n v="19"/>
    <s v="Anna Maria Urbano"/>
    <m/>
  </r>
  <r>
    <x v="486"/>
    <x v="0"/>
    <x v="2"/>
    <s v="CLFF_1000$$$IT50TLBM20"/>
    <s v="H000004885"/>
    <s v="H000004885"/>
    <s v="LFF (MDG-F)"/>
    <s v="IT50TLBM20"/>
    <m/>
    <b v="1"/>
    <x v="6"/>
    <x v="1"/>
    <d v="2026-01-22T00:00:00"/>
    <m/>
    <m/>
    <x v="1"/>
    <n v="19"/>
    <s v="Anna Maria Urbano"/>
    <m/>
  </r>
  <r>
    <x v="486"/>
    <x v="0"/>
    <x v="2"/>
    <s v="CLFF_1000$$$IT50TABM10"/>
    <s v="H000004885"/>
    <s v="H000004885"/>
    <s v="LFF (MDG-F)"/>
    <s v="IT50TABM10"/>
    <m/>
    <b v="1"/>
    <x v="6"/>
    <x v="1"/>
    <d v="2026-01-22T00:00:00"/>
    <m/>
    <m/>
    <x v="1"/>
    <n v="19"/>
    <s v="Anna Maria Urbano"/>
    <m/>
  </r>
  <r>
    <x v="486"/>
    <x v="0"/>
    <x v="2"/>
    <s v="CLFF_1000$$$IT50TABF99"/>
    <s v="H000004883"/>
    <s v="H000004883"/>
    <s v="LFF (MDG-F)"/>
    <s v="IT50TABF99"/>
    <m/>
    <b v="1"/>
    <x v="6"/>
    <x v="1"/>
    <d v="2026-01-22T00:00:00"/>
    <m/>
    <m/>
    <x v="1"/>
    <n v="19"/>
    <s v="Anna Maria Urbano"/>
    <m/>
  </r>
  <r>
    <x v="486"/>
    <x v="0"/>
    <x v="2"/>
    <s v="CLFF_1000$$$IT50TABP00"/>
    <s v="H000004890"/>
    <s v="H000004890"/>
    <s v="LFF (MDG-F)"/>
    <s v="IT50TABP00"/>
    <m/>
    <b v="1"/>
    <x v="6"/>
    <x v="1"/>
    <d v="2026-01-22T00:00:00"/>
    <m/>
    <m/>
    <x v="1"/>
    <n v="19"/>
    <s v="Anna Maria Urbano"/>
    <m/>
  </r>
  <r>
    <x v="486"/>
    <x v="0"/>
    <x v="2"/>
    <s v="CLFF_1000$$$IT50TABP02"/>
    <s v="H000004888"/>
    <s v="H000004888"/>
    <s v="LFF (MDG-F)"/>
    <s v="IT50TABP02"/>
    <m/>
    <b v="1"/>
    <x v="6"/>
    <x v="1"/>
    <d v="2026-01-22T00:00:00"/>
    <m/>
    <m/>
    <x v="1"/>
    <n v="19"/>
    <s v="Anna Maria Urbano"/>
    <m/>
  </r>
  <r>
    <x v="486"/>
    <x v="0"/>
    <x v="2"/>
    <s v="CLFF_1000$$$IT50TABP03"/>
    <s v="H000004888"/>
    <s v="H000004888"/>
    <s v="LFF (MDG-F)"/>
    <s v="IT50TABP03"/>
    <m/>
    <b v="1"/>
    <x v="6"/>
    <x v="1"/>
    <d v="2026-01-22T00:00:00"/>
    <m/>
    <m/>
    <x v="1"/>
    <n v="19"/>
    <s v="Anna Maria Urbano"/>
    <m/>
  </r>
  <r>
    <x v="486"/>
    <x v="0"/>
    <x v="2"/>
    <s v="CLFF_1000$$$IT50TABP04"/>
    <s v="H000004888"/>
    <s v="H000004888"/>
    <s v="LFF (MDG-F)"/>
    <s v="IT50TABP04"/>
    <m/>
    <b v="1"/>
    <x v="6"/>
    <x v="1"/>
    <d v="2026-01-22T00:00:00"/>
    <m/>
    <m/>
    <x v="1"/>
    <n v="19"/>
    <s v="Anna Maria Urbano"/>
    <m/>
  </r>
  <r>
    <x v="486"/>
    <x v="0"/>
    <x v="2"/>
    <s v="CLFF_1000$$$IT50TLBP20"/>
    <s v="H000004889"/>
    <s v="H000004889"/>
    <s v="LFF (MDG-F)"/>
    <s v="IT50TLBP20"/>
    <m/>
    <b v="1"/>
    <x v="6"/>
    <x v="1"/>
    <d v="2026-01-22T00:00:00"/>
    <m/>
    <m/>
    <x v="1"/>
    <n v="19"/>
    <s v="Anna Maria Urbano"/>
    <m/>
  </r>
  <r>
    <x v="486"/>
    <x v="0"/>
    <x v="2"/>
    <s v="CLFF_1000$$$IT50TABP10"/>
    <s v="H000004889"/>
    <s v="H000004889"/>
    <s v="LFF (MDG-F)"/>
    <s v="IT50TABP10"/>
    <m/>
    <b v="1"/>
    <x v="6"/>
    <x v="1"/>
    <d v="2026-01-22T00:00:00"/>
    <m/>
    <m/>
    <x v="1"/>
    <n v="19"/>
    <s v="Anna Maria Urbano"/>
    <m/>
  </r>
  <r>
    <x v="486"/>
    <x v="0"/>
    <x v="2"/>
    <s v="CLFF_1000$$$IT50TABP99"/>
    <s v="H000004887"/>
    <s v="H000004887"/>
    <s v="LFF (MDG-F)"/>
    <s v="IT50TABP99"/>
    <m/>
    <b v="1"/>
    <x v="6"/>
    <x v="1"/>
    <d v="2026-01-22T00:00:00"/>
    <m/>
    <m/>
    <x v="1"/>
    <n v="19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1"/>
    <d v="2026-01-22T00:00:00"/>
    <m/>
    <m/>
    <x v="1"/>
    <n v="19"/>
    <s v="Anna Maria Urbano"/>
    <m/>
  </r>
  <r>
    <x v="486"/>
    <x v="0"/>
    <x v="2"/>
    <s v="CLFF_1000$$$IT50TBBA01"/>
    <s v="H000004870"/>
    <s v="H000004870"/>
    <s v="LFF (MDG-F)"/>
    <s v="IT50TBBA01"/>
    <m/>
    <b v="1"/>
    <x v="6"/>
    <x v="1"/>
    <d v="2026-01-22T00:00:00"/>
    <m/>
    <m/>
    <x v="1"/>
    <n v="19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1"/>
    <d v="2026-01-22T00:00:00"/>
    <m/>
    <m/>
    <x v="1"/>
    <n v="19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1"/>
    <d v="2026-01-22T00:00:00"/>
    <m/>
    <m/>
    <x v="1"/>
    <n v="19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1"/>
    <d v="2026-01-22T00:00:00"/>
    <m/>
    <m/>
    <x v="1"/>
    <n v="19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1"/>
    <d v="2026-01-22T00:00:00"/>
    <m/>
    <m/>
    <x v="1"/>
    <n v="19"/>
    <s v="Anna Maria Urbano"/>
    <m/>
  </r>
  <r>
    <x v="486"/>
    <x v="0"/>
    <x v="2"/>
    <s v="CLFF_1000$$$IT50TBBQ20"/>
    <s v="H000004870"/>
    <s v="H000004870"/>
    <s v="LFF (MDG-F)"/>
    <s v="IT50TBBQ20"/>
    <m/>
    <b v="1"/>
    <x v="6"/>
    <x v="1"/>
    <d v="2026-01-22T00:00:00"/>
    <m/>
    <m/>
    <x v="1"/>
    <n v="19"/>
    <s v="Anna Maria Urbano"/>
    <m/>
  </r>
  <r>
    <x v="486"/>
    <x v="0"/>
    <x v="2"/>
    <s v="CLFF_1000$$$IT50TBBQ10"/>
    <s v="H000004870"/>
    <s v="H000004870"/>
    <s v="LFF (MDG-F)"/>
    <s v="IT50TBBQ10"/>
    <m/>
    <b v="1"/>
    <x v="6"/>
    <x v="1"/>
    <d v="2026-01-22T00:00:00"/>
    <m/>
    <m/>
    <x v="1"/>
    <n v="19"/>
    <s v="Anna Maria Urbano"/>
    <m/>
  </r>
  <r>
    <x v="486"/>
    <x v="0"/>
    <x v="2"/>
    <s v="CLFF_1000$$$IT50TIBS11"/>
    <s v="H000004876"/>
    <s v="H000004876"/>
    <s v="LFF (MDG-F)"/>
    <s v="IT50TIBS11"/>
    <m/>
    <b v="1"/>
    <x v="6"/>
    <x v="1"/>
    <d v="2026-01-22T00:00:00"/>
    <m/>
    <m/>
    <x v="1"/>
    <n v="19"/>
    <s v="Anna Maria Urbano"/>
    <m/>
  </r>
  <r>
    <x v="486"/>
    <x v="0"/>
    <x v="2"/>
    <s v="CLFF_1000$$$IT50TIBS11"/>
    <s v="H000004876"/>
    <s v="H000004876"/>
    <s v="LFF (MDG-F)"/>
    <s v="IT50TIBS11"/>
    <m/>
    <b v="1"/>
    <x v="6"/>
    <x v="1"/>
    <d v="2026-01-22T00:00:00"/>
    <m/>
    <m/>
    <x v="1"/>
    <n v="19"/>
    <s v="Anna Maria Urbano"/>
    <m/>
  </r>
  <r>
    <x v="486"/>
    <x v="0"/>
    <x v="2"/>
    <s v="CLFF_1000$$$IT50TKBS31"/>
    <s v="H000004875"/>
    <s v="H000004875"/>
    <s v="LFF (MDG-F)"/>
    <s v="IT50TKBS31"/>
    <m/>
    <b v="1"/>
    <x v="6"/>
    <x v="1"/>
    <d v="2026-01-22T00:00:00"/>
    <m/>
    <m/>
    <x v="1"/>
    <n v="19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1"/>
    <d v="2026-01-22T00:00:00"/>
    <m/>
    <m/>
    <x v="1"/>
    <n v="19"/>
    <s v="Anna Maria Urbano"/>
    <m/>
  </r>
  <r>
    <x v="486"/>
    <x v="0"/>
    <x v="2"/>
    <s v="CLFF_1000$$$IT50TABS21"/>
    <s v="H000004875"/>
    <s v="H000004875"/>
    <s v="LFF (MDG-F)"/>
    <s v="IT50TABS21"/>
    <m/>
    <b v="1"/>
    <x v="6"/>
    <x v="1"/>
    <d v="2026-01-22T00:00:00"/>
    <m/>
    <m/>
    <x v="1"/>
    <n v="19"/>
    <s v="Anna Maria Urbano"/>
    <m/>
  </r>
  <r>
    <x v="486"/>
    <x v="0"/>
    <x v="2"/>
    <s v="CLFF_1000$$$IT50TLBS13"/>
    <s v="H000004876"/>
    <s v="H000004876"/>
    <s v="LFF (MDG-F)"/>
    <s v="IT50TLBS13"/>
    <m/>
    <b v="1"/>
    <x v="6"/>
    <x v="1"/>
    <d v="2026-01-22T00:00:00"/>
    <m/>
    <m/>
    <x v="1"/>
    <n v="19"/>
    <s v="Anna Maria Urbano"/>
    <m/>
  </r>
  <r>
    <x v="486"/>
    <x v="0"/>
    <x v="2"/>
    <s v="CLFF_1000$$$IT50TCBS41"/>
    <s v="H000004874"/>
    <s v="H000004874"/>
    <s v="LFF (MDG-F)"/>
    <s v="IT50TCBS41"/>
    <m/>
    <b v="1"/>
    <x v="6"/>
    <x v="1"/>
    <d v="2026-01-22T00:00:00"/>
    <m/>
    <m/>
    <x v="1"/>
    <n v="19"/>
    <s v="Anna Maria Urbano"/>
    <m/>
  </r>
  <r>
    <x v="486"/>
    <x v="0"/>
    <x v="2"/>
    <s v="CLFF_1000$$$IT50TCBS41"/>
    <s v="H000004874"/>
    <s v="H000004874"/>
    <s v="LFF (MDG-F)"/>
    <s v="IT50TCBS41"/>
    <m/>
    <b v="1"/>
    <x v="6"/>
    <x v="1"/>
    <d v="2026-01-22T00:00:00"/>
    <m/>
    <m/>
    <x v="1"/>
    <n v="19"/>
    <s v="Anna Maria Urbano"/>
    <m/>
  </r>
  <r>
    <x v="486"/>
    <x v="0"/>
    <x v="2"/>
    <s v="CLFF_1000$$$IT50TCBS42"/>
    <s v="H000004874"/>
    <s v="H000004874"/>
    <s v="LFF (MDG-F)"/>
    <s v="IT50TCBS42"/>
    <m/>
    <b v="1"/>
    <x v="6"/>
    <x v="1"/>
    <d v="2026-01-22T00:00:00"/>
    <m/>
    <m/>
    <x v="1"/>
    <n v="19"/>
    <s v="Anna Maria Urbano"/>
    <m/>
  </r>
  <r>
    <x v="486"/>
    <x v="0"/>
    <x v="2"/>
    <s v="CLFF_1000$$$IT50TCBS43"/>
    <s v="H000004874"/>
    <s v="H000004874"/>
    <s v="LFF (MDG-F)"/>
    <s v="IT50TCBS43"/>
    <m/>
    <b v="1"/>
    <x v="6"/>
    <x v="1"/>
    <d v="2026-01-22T00:00:00"/>
    <m/>
    <m/>
    <x v="1"/>
    <n v="19"/>
    <s v="Anna Maria Urbano"/>
    <m/>
  </r>
  <r>
    <x v="486"/>
    <x v="0"/>
    <x v="2"/>
    <s v="CLFF_1000$$$IT50TCBS44"/>
    <s v="H000004874"/>
    <s v="H000004874"/>
    <s v="LFF (MDG-F)"/>
    <s v="IT50TCBS44"/>
    <m/>
    <b v="1"/>
    <x v="6"/>
    <x v="1"/>
    <d v="2026-01-22T00:00:00"/>
    <m/>
    <m/>
    <x v="1"/>
    <n v="19"/>
    <s v="Anna Maria Urbano"/>
    <m/>
  </r>
  <r>
    <x v="486"/>
    <x v="0"/>
    <x v="2"/>
    <s v="CLFF_1000$$$IT50TIBS12"/>
    <s v="H000004876"/>
    <s v="H000004876"/>
    <s v="LFF (MDG-F)"/>
    <s v="IT50TIBS12"/>
    <m/>
    <b v="1"/>
    <x v="6"/>
    <x v="1"/>
    <d v="2026-01-22T00:00:00"/>
    <m/>
    <m/>
    <x v="1"/>
    <n v="19"/>
    <s v="Anna Maria Urbano"/>
    <m/>
  </r>
  <r>
    <x v="486"/>
    <x v="0"/>
    <x v="2"/>
    <s v="CLFF_1000$$$IT50TIBS12"/>
    <s v="H000004876"/>
    <s v="H000004876"/>
    <s v="LFF (MDG-F)"/>
    <s v="IT50TIBS12"/>
    <m/>
    <b v="1"/>
    <x v="6"/>
    <x v="1"/>
    <d v="2026-01-22T00:00:00"/>
    <m/>
    <m/>
    <x v="1"/>
    <n v="19"/>
    <s v="Anna Maria Urbano"/>
    <m/>
  </r>
  <r>
    <x v="486"/>
    <x v="0"/>
    <x v="2"/>
    <s v="CLFF_1000$$$IT50TKBA02"/>
    <s v="H000004875"/>
    <s v="H000004875"/>
    <s v="LFF (MDG-F)"/>
    <s v="IT50TKBA02"/>
    <m/>
    <b v="1"/>
    <x v="6"/>
    <x v="1"/>
    <d v="2026-01-22T00:00:00"/>
    <m/>
    <m/>
    <x v="1"/>
    <n v="19"/>
    <s v="Anna Maria Urbano"/>
    <m/>
  </r>
  <r>
    <x v="486"/>
    <x v="0"/>
    <x v="2"/>
    <s v="CLFF_1000$$$IT50TGBI01"/>
    <s v="H000004879"/>
    <s v="H000004879"/>
    <s v="LFF (MDG-F)"/>
    <s v="IT50TGBI01"/>
    <m/>
    <b v="1"/>
    <x v="6"/>
    <x v="1"/>
    <d v="2026-01-22T00:00:00"/>
    <m/>
    <m/>
    <x v="1"/>
    <n v="19"/>
    <s v="Anna Maria Urbano"/>
    <m/>
  </r>
  <r>
    <x v="486"/>
    <x v="0"/>
    <x v="2"/>
    <s v="CLFF_1000$$$IT50TGBI21"/>
    <s v="H000004877"/>
    <s v="H000004877"/>
    <s v="LFF (MDG-F)"/>
    <s v="IT50TGBI21"/>
    <m/>
    <b v="1"/>
    <x v="6"/>
    <x v="1"/>
    <d v="2026-01-22T00:00:00"/>
    <m/>
    <m/>
    <x v="1"/>
    <n v="19"/>
    <s v="Anna Maria Urbano"/>
    <m/>
  </r>
  <r>
    <x v="486"/>
    <x v="0"/>
    <x v="2"/>
    <s v="CLFF_1000$$$IT50TGBI31"/>
    <s v="H000004878"/>
    <s v="H000004878"/>
    <s v="LFF (MDG-F)"/>
    <s v="IT50TGBI31"/>
    <m/>
    <b v="1"/>
    <x v="6"/>
    <x v="1"/>
    <d v="2026-01-22T00:00:00"/>
    <m/>
    <m/>
    <x v="1"/>
    <n v="19"/>
    <s v="Anna Maria Urbano"/>
    <m/>
  </r>
  <r>
    <x v="486"/>
    <x v="0"/>
    <x v="2"/>
    <s v="CLFF_1000$$$IT50TGBI44"/>
    <s v="H000004880"/>
    <s v="H000004880"/>
    <s v="LFF (MDG-F)"/>
    <s v="IT50TGBI44"/>
    <m/>
    <b v="1"/>
    <x v="6"/>
    <x v="1"/>
    <d v="2026-01-22T00:00:00"/>
    <m/>
    <m/>
    <x v="1"/>
    <n v="19"/>
    <s v="Anna Maria Urbano"/>
    <m/>
  </r>
  <r>
    <x v="486"/>
    <x v="0"/>
    <x v="2"/>
    <s v="CLFF_1000$$$IT50TGBI42"/>
    <s v="H000004880"/>
    <s v="H000004880"/>
    <s v="LFF (MDG-F)"/>
    <s v="IT50TGBI42"/>
    <m/>
    <b v="1"/>
    <x v="6"/>
    <x v="1"/>
    <d v="2026-01-22T00:00:00"/>
    <m/>
    <m/>
    <x v="1"/>
    <n v="19"/>
    <s v="Anna Maria Urbano"/>
    <m/>
  </r>
  <r>
    <x v="486"/>
    <x v="0"/>
    <x v="2"/>
    <s v="CLFF_1000$$$IT50TGBI41"/>
    <s v="H000004880"/>
    <s v="H000004880"/>
    <s v="LFF (MDG-F)"/>
    <s v="IT50TGBI41"/>
    <m/>
    <b v="1"/>
    <x v="6"/>
    <x v="1"/>
    <d v="2026-01-22T00:00:00"/>
    <m/>
    <m/>
    <x v="1"/>
    <n v="19"/>
    <s v="Anna Maria Urbano"/>
    <m/>
  </r>
  <r>
    <x v="486"/>
    <x v="0"/>
    <x v="2"/>
    <s v="CLFF_1000$$$IT50TGBI45"/>
    <s v="H000004880"/>
    <s v="H000004880"/>
    <s v="LFF (MDG-F)"/>
    <s v="IT50TGBI45"/>
    <m/>
    <b v="1"/>
    <x v="6"/>
    <x v="1"/>
    <d v="2026-01-22T00:00:00"/>
    <m/>
    <m/>
    <x v="1"/>
    <n v="19"/>
    <s v="Anna Maria Urbano"/>
    <m/>
  </r>
  <r>
    <x v="486"/>
    <x v="0"/>
    <x v="2"/>
    <s v="CLFF_1000$$$IT50TGBI43"/>
    <s v="H000004880"/>
    <s v="H000004880"/>
    <s v="LFF (MDG-F)"/>
    <s v="IT50TGBI43"/>
    <m/>
    <b v="1"/>
    <x v="6"/>
    <x v="1"/>
    <d v="2026-01-22T00:00:00"/>
    <m/>
    <m/>
    <x v="1"/>
    <n v="19"/>
    <s v="Anna Maria Urbano"/>
    <m/>
  </r>
  <r>
    <x v="486"/>
    <x v="0"/>
    <x v="2"/>
    <s v="CLFF_1000$$$IT50TGBI22"/>
    <s v="H000004877"/>
    <s v="H000004877"/>
    <s v="LFF (MDG-F)"/>
    <s v="IT50TGBI22"/>
    <m/>
    <b v="1"/>
    <x v="6"/>
    <x v="1"/>
    <d v="2026-01-22T00:00:00"/>
    <m/>
    <m/>
    <x v="1"/>
    <n v="19"/>
    <s v="Anna Maria Urbano"/>
    <m/>
  </r>
  <r>
    <x v="486"/>
    <x v="0"/>
    <x v="2"/>
    <s v="CLFF_1000$$$IT50TGBI46"/>
    <s v="H000004880"/>
    <s v="H000004880"/>
    <s v="LFF (MDG-F)"/>
    <s v="IT50TGBI46"/>
    <m/>
    <b v="1"/>
    <x v="6"/>
    <x v="1"/>
    <d v="2026-01-22T00:00:00"/>
    <m/>
    <m/>
    <x v="1"/>
    <n v="19"/>
    <s v="Anna Maria Urbano"/>
    <m/>
  </r>
  <r>
    <x v="486"/>
    <x v="0"/>
    <x v="2"/>
    <s v="CLFF_1000$$$IT50TGBI47"/>
    <s v="H000004880"/>
    <s v="H000004880"/>
    <s v="LFF (MDG-F)"/>
    <s v="IT50TGBI47"/>
    <m/>
    <b v="1"/>
    <x v="6"/>
    <x v="1"/>
    <d v="2026-01-22T00:00:00"/>
    <m/>
    <m/>
    <x v="1"/>
    <n v="19"/>
    <s v="Anna Maria Urbano"/>
    <m/>
  </r>
  <r>
    <x v="486"/>
    <x v="0"/>
    <x v="2"/>
    <s v="CLFF_1000$$$IT50TGBI48"/>
    <s v="H000004880"/>
    <s v="H000004880"/>
    <s v="LFF (MDG-F)"/>
    <s v="IT50TGBI48"/>
    <m/>
    <b v="1"/>
    <x v="6"/>
    <x v="1"/>
    <d v="2026-01-22T00:00:00"/>
    <m/>
    <m/>
    <x v="1"/>
    <n v="19"/>
    <s v="Anna Maria Urbano"/>
    <m/>
  </r>
  <r>
    <x v="486"/>
    <x v="0"/>
    <x v="2"/>
    <s v="CLFF_1000$$$IT50TGBI49"/>
    <s v="H000004880"/>
    <s v="H000004880"/>
    <s v="LFF (MDG-F)"/>
    <s v="IT50TGBI49"/>
    <m/>
    <b v="1"/>
    <x v="6"/>
    <x v="1"/>
    <d v="2026-01-22T00:00:00"/>
    <m/>
    <m/>
    <x v="1"/>
    <n v="19"/>
    <s v="Anna Maria Urbano"/>
    <m/>
  </r>
  <r>
    <x v="486"/>
    <x v="0"/>
    <x v="2"/>
    <s v="CLFF_1000$$$IT50TGBI51"/>
    <s v="H000004880"/>
    <s v="H000004880"/>
    <s v="LFF (MDG-F)"/>
    <s v="IT50TGBI51"/>
    <m/>
    <b v="1"/>
    <x v="6"/>
    <x v="1"/>
    <d v="2026-01-22T00:00:00"/>
    <m/>
    <m/>
    <x v="1"/>
    <n v="19"/>
    <s v="Anna Maria Urbano"/>
    <m/>
  </r>
  <r>
    <x v="486"/>
    <x v="0"/>
    <x v="2"/>
    <s v="CLFF_1000$$$IT50TGBI52"/>
    <s v="H000004880"/>
    <s v="H000004880"/>
    <s v="LFF (MDG-F)"/>
    <s v="IT50TGBI52"/>
    <m/>
    <b v="1"/>
    <x v="6"/>
    <x v="1"/>
    <d v="2026-01-22T00:00:00"/>
    <m/>
    <m/>
    <x v="1"/>
    <n v="19"/>
    <s v="Anna Maria Urbano"/>
    <m/>
  </r>
  <r>
    <x v="486"/>
    <x v="0"/>
    <x v="2"/>
    <s v="CLFF_1000$$$IT50TAPY90"/>
    <s v="H000004871"/>
    <s v="H000004871"/>
    <s v="LFF (MDG-F)"/>
    <s v="IT50TAPY90"/>
    <m/>
    <b v="1"/>
    <x v="6"/>
    <x v="1"/>
    <d v="2026-01-22T00:00:00"/>
    <m/>
    <m/>
    <x v="1"/>
    <n v="19"/>
    <s v="Anna Maria Urbano"/>
    <m/>
  </r>
  <r>
    <x v="486"/>
    <x v="0"/>
    <x v="2"/>
    <s v="CLFF_1000$$$IT50TAPY91"/>
    <s v="H000004871"/>
    <s v="H000004871"/>
    <s v="LFF (MDG-F)"/>
    <s v="IT50TAPY91"/>
    <m/>
    <b v="1"/>
    <x v="6"/>
    <x v="1"/>
    <d v="2026-01-22T00:00:00"/>
    <m/>
    <m/>
    <x v="1"/>
    <n v="19"/>
    <s v="Anna Maria Urbano"/>
    <m/>
  </r>
  <r>
    <x v="486"/>
    <x v="0"/>
    <x v="2"/>
    <s v="CLFF_1000$$$IT50TAPY92"/>
    <s v="H000004871"/>
    <s v="H000004871"/>
    <s v="LFF (MDG-F)"/>
    <s v="IT50TAPY92"/>
    <m/>
    <b v="1"/>
    <x v="6"/>
    <x v="1"/>
    <d v="2026-01-22T00:00:00"/>
    <m/>
    <m/>
    <x v="1"/>
    <n v="19"/>
    <s v="Anna Maria Urbano"/>
    <m/>
  </r>
  <r>
    <x v="486"/>
    <x v="0"/>
    <x v="2"/>
    <s v="CLFF_1000$$$IT50TAPY93"/>
    <s v="H000004871"/>
    <s v="H000004871"/>
    <s v="LFF (MDG-F)"/>
    <s v="IT50TAPY93"/>
    <m/>
    <b v="1"/>
    <x v="6"/>
    <x v="1"/>
    <d v="2026-01-22T00:00:00"/>
    <m/>
    <m/>
    <x v="1"/>
    <n v="19"/>
    <s v="Anna Maria Urbano"/>
    <m/>
  </r>
  <r>
    <x v="486"/>
    <x v="0"/>
    <x v="2"/>
    <s v="CLFF_1000$$$IT50TAPY94"/>
    <s v="H000004871"/>
    <s v="H000004871"/>
    <s v="LFF (MDG-F)"/>
    <s v="IT50TAPY94"/>
    <m/>
    <b v="1"/>
    <x v="6"/>
    <x v="1"/>
    <d v="2026-01-22T00:00:00"/>
    <m/>
    <m/>
    <x v="1"/>
    <n v="19"/>
    <s v="Anna Maria Urbano"/>
    <m/>
  </r>
  <r>
    <x v="486"/>
    <x v="0"/>
    <x v="2"/>
    <s v="CLFF_1000$$$IT50TAPY95"/>
    <s v="H000004871"/>
    <s v="H000004871"/>
    <s v="LFF (MDG-F)"/>
    <s v="IT50TAPY95"/>
    <m/>
    <b v="1"/>
    <x v="6"/>
    <x v="1"/>
    <d v="2026-01-22T00:00:00"/>
    <m/>
    <m/>
    <x v="1"/>
    <n v="19"/>
    <s v="Anna Maria Urbano"/>
    <m/>
  </r>
  <r>
    <x v="486"/>
    <x v="0"/>
    <x v="2"/>
    <s v="CLFF_1000$$$IT50TAPY96"/>
    <s v="H000004871"/>
    <s v="H000004871"/>
    <s v="LFF (MDG-F)"/>
    <s v="IT50TAPY96"/>
    <m/>
    <b v="1"/>
    <x v="6"/>
    <x v="1"/>
    <d v="2026-01-22T00:00:00"/>
    <m/>
    <m/>
    <x v="1"/>
    <n v="19"/>
    <s v="Anna Maria Urbano"/>
    <m/>
  </r>
  <r>
    <x v="486"/>
    <x v="0"/>
    <x v="2"/>
    <s v="CLFF_1000$$$IT50TAPY97"/>
    <s v="H000004871"/>
    <s v="H000004871"/>
    <s v="LFF (MDG-F)"/>
    <s v="IT50TAPY97"/>
    <m/>
    <b v="1"/>
    <x v="6"/>
    <x v="1"/>
    <d v="2026-01-22T00:00:00"/>
    <m/>
    <m/>
    <x v="1"/>
    <n v="19"/>
    <s v="Anna Maria Urbano"/>
    <m/>
  </r>
  <r>
    <x v="486"/>
    <x v="0"/>
    <x v="2"/>
    <s v="CLFF_1000$$$IT50TAPY99"/>
    <s v="H000004871"/>
    <s v="H000004871"/>
    <s v="LFF (MDG-F)"/>
    <s v="IT50TAPY99"/>
    <m/>
    <b v="1"/>
    <x v="6"/>
    <x v="1"/>
    <d v="2026-01-22T00:00:00"/>
    <m/>
    <m/>
    <x v="1"/>
    <n v="19"/>
    <s v="Anna Maria Urbano"/>
    <m/>
  </r>
  <r>
    <x v="486"/>
    <x v="0"/>
    <x v="2"/>
    <s v="CTEMPEU_1000IT10B05A11"/>
    <s v="H000004871"/>
    <s v="H000004871"/>
    <s v="Non-LFF"/>
    <s v=""/>
    <m/>
    <b v="1"/>
    <x v="6"/>
    <x v="1"/>
    <d v="2026-01-22T00:00:00"/>
    <m/>
    <m/>
    <x v="1"/>
    <n v="19"/>
    <s v="Anna Maria Urbano"/>
    <m/>
  </r>
  <r>
    <x v="486"/>
    <x v="0"/>
    <x v="2"/>
    <s v="CLFF_1000$$$IT50GCO202"/>
    <s v="H000004871"/>
    <s v="H000004871"/>
    <s v="LFF (MDG-F)"/>
    <s v="IT50GCO202"/>
    <m/>
    <b v="1"/>
    <x v="6"/>
    <x v="1"/>
    <d v="2026-01-22T00:00:00"/>
    <m/>
    <m/>
    <x v="1"/>
    <n v="19"/>
    <s v="Anna Maria Urbano"/>
    <m/>
  </r>
  <r>
    <x v="486"/>
    <x v="0"/>
    <x v="2"/>
    <s v="CLFF_1000$$$IT50GHR014"/>
    <s v="H000004871"/>
    <s v="H000004871"/>
    <s v="LFF (MDG-F)"/>
    <s v="IT50GHR014"/>
    <m/>
    <b v="1"/>
    <x v="6"/>
    <x v="1"/>
    <d v="2026-01-22T00:00:00"/>
    <m/>
    <m/>
    <x v="1"/>
    <n v="19"/>
    <s v="Anna Maria Urbano"/>
    <m/>
  </r>
  <r>
    <x v="486"/>
    <x v="0"/>
    <x v="2"/>
    <s v="CLFF_1000$$$IT50GIT023"/>
    <s v="H000004871"/>
    <s v="H000004871"/>
    <s v="LFF (MDG-F)"/>
    <s v="IT50GIT023"/>
    <m/>
    <b v="1"/>
    <x v="6"/>
    <x v="1"/>
    <d v="2026-01-22T00:00:00"/>
    <m/>
    <m/>
    <x v="1"/>
    <n v="19"/>
    <s v="Anna Maria Urbano"/>
    <m/>
  </r>
  <r>
    <x v="486"/>
    <x v="0"/>
    <x v="2"/>
    <s v="CLFF_1000$$$IT50GIT027"/>
    <s v="H000004871"/>
    <s v="H000004871"/>
    <s v="LFF (MDG-F)"/>
    <s v="IT50GIT027"/>
    <m/>
    <b v="1"/>
    <x v="6"/>
    <x v="1"/>
    <d v="2026-01-22T00:00:00"/>
    <m/>
    <m/>
    <x v="1"/>
    <n v="19"/>
    <s v="Anna Maria Urbano"/>
    <m/>
  </r>
  <r>
    <x v="486"/>
    <x v="0"/>
    <x v="2"/>
    <s v="CLFF_1000$$$IT50GIT031"/>
    <s v="H000004871"/>
    <s v="H000004871"/>
    <s v="LFF (MDG-F)"/>
    <s v="IT50GIT031"/>
    <m/>
    <b v="1"/>
    <x v="6"/>
    <x v="1"/>
    <d v="2026-01-22T00:00:00"/>
    <m/>
    <m/>
    <x v="1"/>
    <n v="19"/>
    <s v="Anna Maria Urbano"/>
    <m/>
  </r>
  <r>
    <x v="486"/>
    <x v="0"/>
    <x v="2"/>
    <s v="CLFF_1000$$$IT50GPO001"/>
    <s v="H000004871"/>
    <s v="H000004871"/>
    <s v="LFF (MDG-F)"/>
    <s v="IT50GPO001"/>
    <m/>
    <b v="1"/>
    <x v="6"/>
    <x v="1"/>
    <d v="2026-01-22T00:00:00"/>
    <m/>
    <m/>
    <x v="1"/>
    <n v="19"/>
    <s v="Anna Maria Urbano"/>
    <m/>
  </r>
  <r>
    <x v="486"/>
    <x v="0"/>
    <x v="2"/>
    <s v="CLFF_1000$$$IT50TNBA01"/>
    <s v="H000004871"/>
    <s v="H000004871"/>
    <s v="LFF (MDG-F)"/>
    <s v="IT50TNBA01"/>
    <m/>
    <b v="1"/>
    <x v="6"/>
    <x v="1"/>
    <d v="2026-01-22T00:00:00"/>
    <m/>
    <m/>
    <x v="1"/>
    <n v="19"/>
    <s v="Anna Maria Urbano"/>
    <m/>
  </r>
  <r>
    <x v="486"/>
    <x v="0"/>
    <x v="2"/>
    <s v="CLFF_1000$$$IT50TNBA02"/>
    <s v="H000004871"/>
    <s v="H000004871"/>
    <s v="LFF (MDG-F)"/>
    <s v="IT50TNBA02"/>
    <m/>
    <b v="1"/>
    <x v="6"/>
    <x v="1"/>
    <d v="2026-01-22T00:00:00"/>
    <m/>
    <m/>
    <x v="1"/>
    <n v="19"/>
    <s v="Anna Maria Urbano"/>
    <m/>
  </r>
  <r>
    <x v="486"/>
    <x v="0"/>
    <x v="2"/>
    <s v="CLFF_1000$$$IT50TOBA01"/>
    <s v="H000004871"/>
    <s v="H000004871"/>
    <s v="LFF (MDG-F)"/>
    <s v="IT50TOBA01"/>
    <m/>
    <b v="1"/>
    <x v="6"/>
    <x v="1"/>
    <d v="2026-01-22T00:00:00"/>
    <m/>
    <m/>
    <x v="1"/>
    <n v="19"/>
    <s v="Anna Maria Urbano"/>
    <m/>
  </r>
  <r>
    <x v="486"/>
    <x v="0"/>
    <x v="2"/>
    <s v="CLFF_1000$$$IT50TOBA02"/>
    <s v="H000004871"/>
    <s v="H000004871"/>
    <s v="LFF (MDG-F)"/>
    <s v="IT50TOBA02"/>
    <m/>
    <b v="1"/>
    <x v="6"/>
    <x v="1"/>
    <d v="2026-01-22T00:00:00"/>
    <m/>
    <m/>
    <x v="1"/>
    <n v="19"/>
    <s v="Anna Maria Urbano"/>
    <m/>
  </r>
  <r>
    <x v="486"/>
    <x v="0"/>
    <x v="2"/>
    <s v="CLFF_1000$$$IT50TPB002"/>
    <s v="H000004871"/>
    <s v="H000004871"/>
    <s v="LFF (MDG-F)"/>
    <s v="IT50TPB002"/>
    <m/>
    <b v="1"/>
    <x v="6"/>
    <x v="1"/>
    <d v="2026-01-22T00:00:00"/>
    <m/>
    <m/>
    <x v="1"/>
    <n v="19"/>
    <s v="Anna Maria Urbano"/>
    <m/>
  </r>
  <r>
    <x v="487"/>
    <x v="0"/>
    <x v="2"/>
    <s v="CLFF_1000$$$ES50TAPY00"/>
    <s v="H000000470"/>
    <s v="H000000470"/>
    <s v="LFF (MDG-F)"/>
    <s v="ES50TAPY00"/>
    <m/>
    <b v="1"/>
    <x v="6"/>
    <x v="1"/>
    <d v="2026-01-23T00:00:00"/>
    <m/>
    <m/>
    <x v="1"/>
    <n v="18"/>
    <s v="Manuel Jesus Rodriguez Fernandez"/>
    <m/>
  </r>
  <r>
    <x v="488"/>
    <x v="0"/>
    <x v="2"/>
    <s v="CTEMPNA_1000US20CFAXPI Field Admin Pimi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CTEMPNA_1000US20CMAXPI ISS Marketing Pimi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CTEMPNA_1000US20CR00PI Medical Onc Pimi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 Pimicotinib Out Co-Promote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 Pimicotinib Out Co-Promote Program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1 Pimi Out Co-Promote Consulting/Publicati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3 Pimicotinib Out Co-Promote MEG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4 Pimicotinib Out Co-Promote ISS/IST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5 Pimi Out Co-Promote Ad Board/Congress/Bo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6 Pimi Out Co-Promote Phase IIIb/IV Studie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7 Pimi Out of CoPro Charitable Contributi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8 Pimicotinib Out Co-Promote Samples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S6 Pimi Out Co-Promote Med Info Program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S9 Pimicotinib Out Co-Promote HEOR Programs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FSAAXPR01 Pimi Out Field Program Misc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FSAAXPR71 Pimi Out Field Program Internal Meeting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EVBXPR01 Pimi Out Marketing Admin Program Misc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EVBXPR71 Pimi Out Marketing Admin Int Mtngs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EVBXPR74 Pimi Out Marketing Admin Congresses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EVBXPR78 Pimi Out Marketing Admin Promotional Mat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EVBXPR80 Pimi Out Marketing Admin Agency Fee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VPLXPR73 Pimi Out OLL Program Speaker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EVAXPR01 Pimi Out Marketing Program Misc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EVAXPR50 Pimi Out Marketing Program Direct-to-Con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EVAXPR72 Pimi Out Marketing Program Ad Boards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EVAXPR73 Pimi Out Marketing Program Spkr Prgms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EVAXPR74 Pimi Out Marketing Program Congresses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EVAXPR78 Pimi Out Marketing Program Promo Mtls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EVAXPR80 Pimi Out Marketing Program Agency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EVAXPR81 Pimi Out Marketing Program DSA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EVAXPR82 PIMI OUT MARKETING MEDIA - ONLINE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EVAXPR84 Pimi Out Marketing Program Consulting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VPTXPR85 Pimi Out OLL Program HUB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CCIXPR90 Pimi MAPS Access Marketing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CCEXPR75 Pimi Out OE&amp;I Data Program Misc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CCEXPR76 Pimi Out GSI Program Misc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FCCHXPR89 Pimi OE&amp;I FFE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CCGVPR60 Pimi Out GPA Advocacy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CCGVPR00 Pimi Government Affairs Program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CCGVPR01 Pimi Government Affairs Federal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CCGVPR02 Pimi Government Affairs State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EVCXPR01 Pimi  Comm.  Misc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MCCEXPR51 Pimi Out Commerical Ops Program Misc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300 Pimicotinib Out Co-Promote MEG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700 Pimi Out of CoPro Charitable Contributi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502 Pimicotinib MSL Training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574 Congresses - Pimicotinib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100 Pimi Out Co-Promote Consulting/Publicati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101 Medical Comm, Pubs, &amp; Agency Fees - Pimi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S600 Pimi Out Co-Promote Med Info Program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571 Internal Meetings - Pimicotinib Medical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572 Ad Boards - Pimicotinib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573 Speaker Programs - Pimicotinib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400 Pimicotinib Out Co-Promote ISS/IST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600 Pimi Out Co-Promote Phase IIIb/IV Studie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0800 Pimicotinib Out Co-Promote Samples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MEDOPMPRS900 Pimicotinib Out Co-Promote HEOR Programs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8"/>
    <x v="0"/>
    <x v="2"/>
    <s v="PTEMPNA_US201PIOSCCRAPR98 Regulatory  Affairs FDA Fees"/>
    <s v="H000004396"/>
    <s v="H000004396"/>
    <s v="Non-LFF"/>
    <s v=""/>
    <m/>
    <b v="1"/>
    <x v="1"/>
    <x v="1"/>
    <d v="2026-01-23T00:00:00"/>
    <m/>
    <m/>
    <x v="1"/>
    <n v="18"/>
    <s v="Gearlene Joy Valenzuela"/>
    <m/>
  </r>
  <r>
    <x v="489"/>
    <x v="0"/>
    <x v="2"/>
    <s v="CLFF_1000$$$DE10B14454 LS-SC-EAAC SME Global Aut"/>
    <s v="L000013867"/>
    <s v="L000013867"/>
    <s v="LFF (MDG-F)"/>
    <s v="DE10B14454"/>
    <m/>
    <b v="1"/>
    <x v="2"/>
    <x v="1"/>
    <d v="2026-01-28T00:00:00"/>
    <m/>
    <m/>
    <x v="1"/>
    <n v="15"/>
    <s v="Ruby Grace Garcia"/>
    <m/>
  </r>
  <r>
    <x v="489"/>
    <x v="0"/>
    <x v="2"/>
    <s v="CLFF_1000$$$DE10B64455 LS-SC-EC Proj&amp;Eng-US"/>
    <s v="L000013795"/>
    <s v="L000013795"/>
    <s v="LFF (MDG-F)"/>
    <s v="DE10B64455"/>
    <m/>
    <b v="1"/>
    <x v="2"/>
    <x v="1"/>
    <d v="2026-01-28T00:00:00"/>
    <m/>
    <m/>
    <x v="1"/>
    <n v="15"/>
    <s v="Ruby Grace Garcia"/>
    <m/>
  </r>
  <r>
    <x v="490"/>
    <x v="0"/>
    <x v="2"/>
    <s v="CTEMPNA_1000US12000001 Transaction cost acquisition Springworks"/>
    <s v="H000000887"/>
    <s v="H000000887"/>
    <s v="Non-LFF"/>
    <s v=""/>
    <m/>
    <b v="1"/>
    <x v="1"/>
    <x v="1"/>
    <d v="2026-01-28T00:00:00"/>
    <m/>
    <m/>
    <x v="1"/>
    <n v="15"/>
    <s v="Henry Ifurung Jr."/>
    <m/>
  </r>
  <r>
    <x v="491"/>
    <x v="0"/>
    <x v="2"/>
    <s v="ITEMPLA_001520001179 Diseño campaña"/>
    <s v="H000000385"/>
    <s v="H000000385"/>
    <s v="Non-LFF"/>
    <s v=""/>
    <m/>
    <b v="1"/>
    <x v="1"/>
    <x v="1"/>
    <d v="2026-01-28T00:00:00"/>
    <m/>
    <m/>
    <x v="1"/>
    <n v="15"/>
    <s v="Natasha Hazel Aliado"/>
    <m/>
  </r>
  <r>
    <x v="491"/>
    <x v="0"/>
    <x v="2"/>
    <s v="ITEMPLA_001520000529 UY10 Litigation Expenses"/>
    <s v="H000000385"/>
    <s v="H000000385"/>
    <s v="Non-LFF"/>
    <s v=""/>
    <m/>
    <b v="1"/>
    <x v="1"/>
    <x v="1"/>
    <d v="2026-01-28T00:00:00"/>
    <m/>
    <m/>
    <x v="1"/>
    <n v="15"/>
    <s v="Natasha Hazel Aliado"/>
    <m/>
  </r>
  <r>
    <x v="492"/>
    <x v="0"/>
    <x v="2"/>
    <s v="PFLTFLE_EMDPIBCT01 CTO group-Intercompany billing"/>
    <s v="P000000963"/>
    <s v="P000000963"/>
    <s v="Non-LFF"/>
    <s v=""/>
    <m/>
    <b v="1"/>
    <x v="3"/>
    <x v="1"/>
    <d v="2026-01-28T00:00:00"/>
    <m/>
    <m/>
    <x v="1"/>
    <n v="15"/>
    <s v="Roselle Delos Angeles"/>
    <m/>
  </r>
  <r>
    <x v="492"/>
    <x v="0"/>
    <x v="2"/>
    <s v="PFLTFLE_EMDPIBCT02 CTO group-Intercompany billing-KGaA"/>
    <s v="P000000963"/>
    <s v="P000000963"/>
    <s v="Non-LFF"/>
    <s v=""/>
    <m/>
    <b v="1"/>
    <x v="3"/>
    <x v="1"/>
    <d v="2026-01-28T00:00:00"/>
    <m/>
    <m/>
    <x v="1"/>
    <n v="15"/>
    <s v="Roselle Delos Angeles"/>
    <m/>
  </r>
  <r>
    <x v="493"/>
    <x v="0"/>
    <x v="2"/>
    <s v="CFLTFLE_12950000000104 Production/Operations"/>
    <s v="P000000575"/>
    <s v="P000000575"/>
    <s v="Non-LFF"/>
    <s v=""/>
    <m/>
    <b v="1"/>
    <x v="3"/>
    <x v="1"/>
    <d v="2026-01-29T00:00:00"/>
    <m/>
    <m/>
    <x v="1"/>
    <n v="14"/>
    <s v="Roselle Delos Angeles"/>
    <m/>
  </r>
  <r>
    <x v="493"/>
    <x v="0"/>
    <x v="2"/>
    <s v="CFLTFLE_12950000000105"/>
    <s v="P000000575"/>
    <s v="P000000575"/>
    <s v="Non-LFF"/>
    <s v=""/>
    <m/>
    <b v="1"/>
    <x v="3"/>
    <x v="1"/>
    <d v="2026-01-29T00:00:00"/>
    <m/>
    <m/>
    <x v="1"/>
    <n v="14"/>
    <s v="Roselle Delos Angeles"/>
    <m/>
  </r>
  <r>
    <x v="493"/>
    <x v="0"/>
    <x v="2"/>
    <s v="CFLTFLE_12950000000110 Quality"/>
    <s v="P000000575"/>
    <s v="P000000575"/>
    <s v="Non-LFF"/>
    <s v=""/>
    <m/>
    <b v="1"/>
    <x v="3"/>
    <x v="1"/>
    <d v="2026-01-29T00:00:00"/>
    <m/>
    <m/>
    <x v="1"/>
    <n v="14"/>
    <s v="Roselle Delos Angeles"/>
    <m/>
  </r>
  <r>
    <x v="493"/>
    <x v="0"/>
    <x v="2"/>
    <s v="CFLTFLE_12950000000111 Metals Processing"/>
    <s v="P000000575"/>
    <s v="P000000575"/>
    <s v="Non-LFF"/>
    <s v=""/>
    <m/>
    <b v="1"/>
    <x v="3"/>
    <x v="1"/>
    <d v="2026-01-29T00:00:00"/>
    <m/>
    <m/>
    <x v="1"/>
    <n v="14"/>
    <s v="Roselle Delos Angeles"/>
    <m/>
  </r>
  <r>
    <x v="493"/>
    <x v="0"/>
    <x v="2"/>
    <s v="CFLTFLE_12950000000112 Organics Manufacturing"/>
    <s v="P000000575"/>
    <s v="P000000575"/>
    <s v="Non-LFF"/>
    <s v=""/>
    <m/>
    <b v="1"/>
    <x v="3"/>
    <x v="1"/>
    <d v="2026-01-29T00:00:00"/>
    <m/>
    <m/>
    <x v="1"/>
    <n v="14"/>
    <s v="Roselle Delos Angeles"/>
    <m/>
  </r>
  <r>
    <x v="493"/>
    <x v="0"/>
    <x v="2"/>
    <s v="CFLTFLE_12950000000113 Paste blending"/>
    <s v="P000000575"/>
    <s v="P000000575"/>
    <s v="Non-LFF"/>
    <s v=""/>
    <m/>
    <b v="1"/>
    <x v="3"/>
    <x v="1"/>
    <d v="2026-01-29T00:00:00"/>
    <m/>
    <m/>
    <x v="1"/>
    <n v="14"/>
    <s v="Roselle Delos Angeles"/>
    <m/>
  </r>
  <r>
    <x v="493"/>
    <x v="0"/>
    <x v="2"/>
    <s v="CFLTFLE_12950000000114 Packaging"/>
    <s v="P000000575"/>
    <s v="P000000575"/>
    <s v="Non-LFF"/>
    <s v=""/>
    <m/>
    <b v="1"/>
    <x v="3"/>
    <x v="1"/>
    <d v="2026-01-29T00:00:00"/>
    <m/>
    <m/>
    <x v="1"/>
    <n v="14"/>
    <s v="Roselle Delos Angeles"/>
    <m/>
  </r>
  <r>
    <x v="493"/>
    <x v="0"/>
    <x v="2"/>
    <s v="ITEMPEU_009000001337 BE40IC1500RG3212100000"/>
    <s v="P000000963"/>
    <s v="P000000963"/>
    <s v="Non-LFF"/>
    <s v=""/>
    <m/>
    <b v="1"/>
    <x v="3"/>
    <x v="1"/>
    <d v="2026-01-29T00:00:00"/>
    <m/>
    <m/>
    <x v="1"/>
    <n v="14"/>
    <s v="Roselle Delos Angeles"/>
    <m/>
  </r>
  <r>
    <x v="493"/>
    <x v="0"/>
    <x v="2"/>
    <s v="CLFF_1000$$$US01R00506 R&amp;D IC cross charges"/>
    <s v="P000000963"/>
    <s v="P000000963"/>
    <s v="LFF (MDG-F)"/>
    <s v="US01R00506"/>
    <m/>
    <b v="1"/>
    <x v="3"/>
    <x v="1"/>
    <d v="2026-01-29T00:00:00"/>
    <m/>
    <m/>
    <x v="1"/>
    <n v="14"/>
    <s v="Roselle Delos Angeles"/>
    <m/>
  </r>
  <r>
    <x v="493"/>
    <x v="0"/>
    <x v="2"/>
    <s v="CLFF_1000$$$KR02R00103 R&amp;D IC Cross Charge Spinfil"/>
    <s v="P000000963"/>
    <s v="P000000963"/>
    <s v="LFF (MDG-F)"/>
    <s v="KR02R00103"/>
    <m/>
    <b v="1"/>
    <x v="3"/>
    <x v="1"/>
    <d v="2026-01-29T00:00:00"/>
    <m/>
    <m/>
    <x v="1"/>
    <n v="14"/>
    <s v="Roselle Delos Angeles"/>
    <m/>
  </r>
  <r>
    <x v="493"/>
    <x v="0"/>
    <x v="2"/>
    <s v="CLFF_VMCA$$$CN09L80000 Local Insurance"/>
    <s v="P000001335"/>
    <s v="P000001335"/>
    <s v="LFF (MDG-F)"/>
    <s v="CN09L80000"/>
    <m/>
    <b v="1"/>
    <x v="3"/>
    <x v="1"/>
    <d v="2026-01-29T00:00:00"/>
    <m/>
    <m/>
    <x v="1"/>
    <n v="14"/>
    <s v="Roselle Delos Angeles"/>
    <m/>
  </r>
  <r>
    <x v="493"/>
    <x v="0"/>
    <x v="2"/>
    <s v="CLFF_VMCA$$$CN10L80000 Local Insurance"/>
    <s v="P000001335"/>
    <s v="P000001335"/>
    <s v="LFF (MDG-F)"/>
    <s v="CN10L80000"/>
    <m/>
    <b v="1"/>
    <x v="3"/>
    <x v="1"/>
    <d v="2026-01-29T00:00:00"/>
    <m/>
    <m/>
    <x v="1"/>
    <n v="14"/>
    <s v="Roselle Delos Angeles"/>
    <m/>
  </r>
  <r>
    <x v="493"/>
    <x v="0"/>
    <x v="2"/>
    <s v="CLFF_VMCA$$$CN43L80000 Local Insurance"/>
    <s v="P000001335"/>
    <s v="P000001335"/>
    <s v="LFF (MDG-F)"/>
    <s v="CN43L80000"/>
    <m/>
    <b v="1"/>
    <x v="3"/>
    <x v="1"/>
    <d v="2026-01-29T00:00:00"/>
    <m/>
    <m/>
    <x v="1"/>
    <n v="14"/>
    <s v="Roselle Delos Angeles"/>
    <m/>
  </r>
  <r>
    <x v="493"/>
    <x v="0"/>
    <x v="2"/>
    <s v="CLFF_1000$$$SG09GIN004 XX_IN- Local Insurance"/>
    <s v="P000001335"/>
    <s v="P000001335"/>
    <s v="LFF (MDG-F)"/>
    <s v="SG09GIN004"/>
    <m/>
    <b v="1"/>
    <x v="3"/>
    <x v="1"/>
    <d v="2026-01-29T00:00:00"/>
    <m/>
    <m/>
    <x v="1"/>
    <n v="14"/>
    <s v="Roselle Delos Angeles"/>
    <m/>
  </r>
  <r>
    <x v="493"/>
    <x v="0"/>
    <x v="2"/>
    <s v="CLFF_1000$$$CN01GIN004 Local Insurance"/>
    <s v="P000001335"/>
    <s v="P000001335"/>
    <s v="LFF (MDG-F)"/>
    <s v="CN01GIN004"/>
    <m/>
    <b v="1"/>
    <x v="3"/>
    <x v="1"/>
    <d v="2026-01-29T00:00:00"/>
    <m/>
    <m/>
    <x v="1"/>
    <n v="14"/>
    <s v="Roselle Delos Angeles"/>
    <m/>
  </r>
  <r>
    <x v="493"/>
    <x v="0"/>
    <x v="2"/>
    <s v="CLFF_1000$$$CN02GIN005 Local Insurance"/>
    <s v="P000001335"/>
    <s v="P000001335"/>
    <s v="LFF (MDG-F)"/>
    <s v="CN02GIN005"/>
    <m/>
    <b v="1"/>
    <x v="3"/>
    <x v="1"/>
    <d v="2026-01-29T00:00:00"/>
    <m/>
    <m/>
    <x v="1"/>
    <n v="14"/>
    <s v="Roselle Delos Angeles"/>
    <m/>
  </r>
  <r>
    <x v="493"/>
    <x v="0"/>
    <x v="2"/>
    <s v="CLFF_1000$$$CN03OF0502 Local Insurance"/>
    <s v="P000001335"/>
    <s v="P000001335"/>
    <s v="LFF (MDG-F)"/>
    <s v="CN03OF0502"/>
    <m/>
    <b v="1"/>
    <x v="3"/>
    <x v="1"/>
    <d v="2026-01-29T00:00:00"/>
    <m/>
    <m/>
    <x v="1"/>
    <n v="14"/>
    <s v="Roselle Delos Angeles"/>
    <m/>
  </r>
  <r>
    <x v="493"/>
    <x v="0"/>
    <x v="2"/>
    <s v="CLFF_1000$$$HK01GIN005 XX_IN-Local Insurance"/>
    <s v="P000001335"/>
    <s v="P000001335"/>
    <s v="LFF (MDG-F)"/>
    <s v="HK01GIN005"/>
    <m/>
    <b v="1"/>
    <x v="3"/>
    <x v="1"/>
    <d v="2026-01-29T00:00:00"/>
    <m/>
    <m/>
    <x v="1"/>
    <n v="14"/>
    <s v="Roselle Delos Angeles"/>
    <m/>
  </r>
  <r>
    <x v="493"/>
    <x v="0"/>
    <x v="2"/>
    <s v="CLFF_1000$$$US01GIN101 PM-Local Insurance"/>
    <s v="P000001335"/>
    <s v="P000001335"/>
    <s v="LFF (MDG-F)"/>
    <s v="US01GIN101"/>
    <m/>
    <b v="1"/>
    <x v="3"/>
    <x v="1"/>
    <d v="2026-01-29T00:00:00"/>
    <m/>
    <m/>
    <x v="1"/>
    <n v="14"/>
    <s v="Roselle Delos Angeles"/>
    <m/>
  </r>
  <r>
    <x v="493"/>
    <x v="0"/>
    <x v="2"/>
    <s v="CLFF_1000$$$IN01Z02185 XX_Prem/con/fees Oth"/>
    <s v="P000001335"/>
    <s v="P000001335"/>
    <s v="LFF (MDG-F)"/>
    <s v="IN01Z02185"/>
    <m/>
    <b v="1"/>
    <x v="3"/>
    <x v="1"/>
    <d v="2026-01-29T00:00:00"/>
    <m/>
    <m/>
    <x v="1"/>
    <n v="14"/>
    <s v="Roselle Delos Angeles"/>
    <m/>
  </r>
  <r>
    <x v="493"/>
    <x v="0"/>
    <x v="2"/>
    <s v="CLFF_1000$$$JP01Z02182 XX_Prem/con/fees M&amp;S"/>
    <s v="P000001335"/>
    <s v="P000001335"/>
    <s v="LFF (MDG-F)"/>
    <s v="JP01Z02182"/>
    <m/>
    <b v="1"/>
    <x v="3"/>
    <x v="1"/>
    <d v="2026-01-29T00:00:00"/>
    <m/>
    <m/>
    <x v="1"/>
    <n v="14"/>
    <s v="Roselle Delos Angeles"/>
    <m/>
  </r>
  <r>
    <x v="493"/>
    <x v="0"/>
    <x v="2"/>
    <s v="ITEMPEU_ES40AA0017 Premium/Contributions/Fees 3122105000"/>
    <s v="P000001335"/>
    <s v="P000001335"/>
    <s v="Non-LFF"/>
    <s v=""/>
    <m/>
    <b v="1"/>
    <x v="3"/>
    <x v="1"/>
    <d v="2026-01-29T00:00:00"/>
    <m/>
    <m/>
    <x v="1"/>
    <n v="14"/>
    <s v="Roselle Delos Angeles"/>
    <m/>
  </r>
  <r>
    <x v="493"/>
    <x v="0"/>
    <x v="2"/>
    <s v="ITEMPEU_IT41AA0017 Premium/Contributions/Fees 3122105000"/>
    <s v="P000001335"/>
    <s v="P000001335"/>
    <s v="Non-LFF"/>
    <s v=""/>
    <m/>
    <b v="1"/>
    <x v="3"/>
    <x v="1"/>
    <d v="2026-01-29T00:00:00"/>
    <m/>
    <m/>
    <x v="1"/>
    <n v="14"/>
    <s v="Roselle Delos Angeles"/>
    <m/>
  </r>
  <r>
    <x v="493"/>
    <x v="0"/>
    <x v="2"/>
    <s v="CLFF_1000$$$KR02Z02185 Prem/con/fees Oth"/>
    <s v="P000001335"/>
    <s v="P000001335"/>
    <s v="LFF (MDG-F)"/>
    <s v="KR02Z02185"/>
    <m/>
    <b v="1"/>
    <x v="3"/>
    <x v="1"/>
    <d v="2026-01-29T00:00:00"/>
    <m/>
    <m/>
    <x v="1"/>
    <n v="14"/>
    <s v="Roselle Delos Angeles"/>
    <m/>
  </r>
  <r>
    <x v="493"/>
    <x v="0"/>
    <x v="2"/>
    <s v="CLFF_KR00$$$KR03Z02185 Prem/con/fees Oth"/>
    <s v="P000001335"/>
    <s v="P000001335"/>
    <s v="LFF (MDG-F)"/>
    <s v="KR03Z02185"/>
    <m/>
    <b v="1"/>
    <x v="3"/>
    <x v="1"/>
    <d v="2026-01-29T00:00:00"/>
    <m/>
    <m/>
    <x v="1"/>
    <n v="14"/>
    <s v="Roselle Delos Angeles"/>
    <m/>
  </r>
  <r>
    <x v="493"/>
    <x v="0"/>
    <x v="2"/>
    <s v="CLFF_1000$$$DE04L80000 EL AP Accruals_1188"/>
    <s v="P000001379"/>
    <s v="P000001379"/>
    <s v="LFF (MDG-F)"/>
    <s v="DE04L80000"/>
    <m/>
    <b v="1"/>
    <x v="3"/>
    <x v="1"/>
    <d v="2026-01-29T00:00:00"/>
    <m/>
    <m/>
    <x v="1"/>
    <n v="14"/>
    <s v="Roselle Delos Angeles"/>
    <m/>
  </r>
  <r>
    <x v="493"/>
    <x v="0"/>
    <x v="2"/>
    <s v="CLFF_1000$$$DE10L80000 EL AP Accruals_1500"/>
    <s v="P000001379"/>
    <s v="P000001379"/>
    <s v="LFF (MDG-F)"/>
    <s v="DE10L80000"/>
    <m/>
    <b v="1"/>
    <x v="3"/>
    <x v="1"/>
    <d v="2026-01-29T00:00:00"/>
    <m/>
    <m/>
    <x v="1"/>
    <n v="14"/>
    <s v="Roselle Delos Angeles"/>
    <m/>
  </r>
  <r>
    <x v="493"/>
    <x v="0"/>
    <x v="2"/>
    <s v="CLFF_1000$$$US01L80000 EL AP Accruals_1283"/>
    <s v="P000001379"/>
    <s v="P000001379"/>
    <s v="LFF (MDG-F)"/>
    <s v="US01L80000"/>
    <m/>
    <b v="1"/>
    <x v="3"/>
    <x v="1"/>
    <d v="2026-01-29T00:00:00"/>
    <m/>
    <m/>
    <x v="1"/>
    <n v="14"/>
    <s v="Roselle Delos Angeles"/>
    <m/>
  </r>
  <r>
    <x v="493"/>
    <x v="0"/>
    <x v="2"/>
    <s v="CLFF_VMCA$$$DE10L80001 EL AP Accruals_2319"/>
    <s v="P000001379"/>
    <s v="P000001379"/>
    <s v="LFF (MDG-F)"/>
    <s v="DE10L80001"/>
    <s v="NOT IN MDGF"/>
    <b v="1"/>
    <x v="3"/>
    <x v="1"/>
    <d v="2026-01-29T00:00:00"/>
    <m/>
    <m/>
    <x v="1"/>
    <n v="14"/>
    <s v="Roselle Delos Angeles"/>
    <m/>
  </r>
  <r>
    <x v="493"/>
    <x v="0"/>
    <x v="2"/>
    <s v="CLFF_1000$$$DE10B06200 EL-OP-SDPN NPI Transfer"/>
    <s v="P000000084"/>
    <s v="P000000084"/>
    <s v="LFF (MDG-F)"/>
    <s v="DE10B06200"/>
    <m/>
    <b v="1"/>
    <x v="3"/>
    <x v="1"/>
    <d v="2026-01-29T00:00:00"/>
    <m/>
    <m/>
    <x v="1"/>
    <n v="14"/>
    <s v="Roselle Delos Angeles"/>
    <m/>
  </r>
  <r>
    <x v="493"/>
    <x v="0"/>
    <x v="2"/>
    <s v="CLFF_1000$$$DE10B06210 EL-OP-SDPN NPI Transfer-A"/>
    <s v="P000000084"/>
    <s v="P000000084"/>
    <s v="LFF (MDG-F)"/>
    <s v="DE10B06210"/>
    <m/>
    <b v="1"/>
    <x v="3"/>
    <x v="1"/>
    <d v="2026-01-29T00:00:00"/>
    <m/>
    <m/>
    <x v="1"/>
    <n v="14"/>
    <s v="Roselle Delos Angeles"/>
    <m/>
  </r>
  <r>
    <x v="493"/>
    <x v="0"/>
    <x v="2"/>
    <s v="CPHOENX_01010000608800 EL-OP-SDPP Production Planning"/>
    <s v="P000001172"/>
    <s v="P000001172"/>
    <s v="Non-LFF"/>
    <s v=""/>
    <m/>
    <b v="1"/>
    <x v="3"/>
    <x v="1"/>
    <d v="2026-01-29T00:00:00"/>
    <m/>
    <m/>
    <x v="1"/>
    <n v="14"/>
    <s v="Roselle Delos Angeles"/>
    <m/>
  </r>
  <r>
    <x v="494"/>
    <x v="0"/>
    <x v="2"/>
    <s v="CFLTFLE_1798C38"/>
    <s v="G000000179"/>
    <s v="G000000179"/>
    <s v="Non-LFF"/>
    <s v=""/>
    <m/>
    <b v="1"/>
    <x v="6"/>
    <x v="1"/>
    <d v="2026-01-29T00:00:00"/>
    <m/>
    <m/>
    <x v="1"/>
    <n v="14"/>
    <s v="Eileen Huey Leng Tan"/>
    <m/>
  </r>
  <r>
    <x v="495"/>
    <x v="0"/>
    <x v="2"/>
    <s v="CTEMPLA_1000BR10202011 SVAC Prize Brazil 2022"/>
    <s v="H000002617"/>
    <s v="H000002617"/>
    <s v="Non-LFF"/>
    <s v=""/>
    <m/>
    <b v="1"/>
    <x v="1"/>
    <x v="1"/>
    <d v="2026-01-29T00:00:00"/>
    <m/>
    <m/>
    <x v="1"/>
    <n v="14"/>
    <s v="Natasha Hazel Aliado"/>
    <m/>
  </r>
  <r>
    <x v="495"/>
    <x v="0"/>
    <x v="2"/>
    <s v="CTEMPLA_1000BR10200576 [MED] - Other Medical - CMCare Local"/>
    <s v="H000002584"/>
    <s v="H000002584"/>
    <s v="Non-LFF"/>
    <s v=""/>
    <m/>
    <b v="1"/>
    <x v="1"/>
    <x v="1"/>
    <d v="2026-01-29T00:00:00"/>
    <m/>
    <m/>
    <x v="1"/>
    <n v="14"/>
    <s v="Natasha Hazel Aliado"/>
    <m/>
  </r>
  <r>
    <x v="496"/>
    <x v="0"/>
    <x v="2"/>
    <s v="CLFF_1000$$$DE10Q00120 Product Development Germa"/>
    <s v="P000001126"/>
    <s v="P000001126"/>
    <s v="LFF (MDG-F)"/>
    <s v="DE10Q00120"/>
    <m/>
    <b v="1"/>
    <x v="3"/>
    <x v="1"/>
    <d v="2026-01-29T00:00:00"/>
    <m/>
    <m/>
    <x v="1"/>
    <n v="14"/>
    <s v="John Rowie Del Rosario"/>
    <m/>
  </r>
  <r>
    <x v="496"/>
    <x v="0"/>
    <x v="2"/>
    <s v="CLFF_1000$$$US01C04501 DSS SG&amp;A EMD"/>
    <s v="P000001274"/>
    <s v="P000001274"/>
    <s v="LFF (MDG-F)"/>
    <s v="US01C04501"/>
    <m/>
    <b v="1"/>
    <x v="3"/>
    <x v="1"/>
    <d v="2026-01-29T00:00:00"/>
    <m/>
    <m/>
    <x v="1"/>
    <n v="14"/>
    <s v="John Rowie Del Rosario"/>
    <m/>
  </r>
  <r>
    <x v="496"/>
    <x v="0"/>
    <x v="2"/>
    <s v="CLFF_1000$$$US01OF0403 US Corporate Affairs"/>
    <s v="P000001274"/>
    <s v="P000001274"/>
    <s v="LFF (MDG-F)"/>
    <s v="US01OF0403"/>
    <m/>
    <b v="1"/>
    <x v="3"/>
    <x v="1"/>
    <d v="2026-01-29T00:00:00"/>
    <m/>
    <m/>
    <x v="1"/>
    <n v="14"/>
    <s v="John Rowie Del Rosario"/>
    <m/>
  </r>
  <r>
    <x v="496"/>
    <x v="0"/>
    <x v="2"/>
    <s v="CLFF_VMCA$$$US10C05005 DSS G&amp;A US10"/>
    <s v="P000001274"/>
    <s v="P000001274"/>
    <s v="LFF (MDG-F)"/>
    <s v="US10C05005"/>
    <m/>
    <b v="1"/>
    <x v="3"/>
    <x v="1"/>
    <d v="2026-01-29T00:00:00"/>
    <m/>
    <m/>
    <x v="1"/>
    <n v="14"/>
    <s v="John Rowie Del Rosario"/>
    <m/>
  </r>
  <r>
    <x v="497"/>
    <x v="0"/>
    <x v="2"/>
    <s v="CSCALA_1042$EQ Environment, Health &amp; Safety"/>
    <s v="O000000003"/>
    <s v="O000000003"/>
    <s v="Non-LFF"/>
    <s v=""/>
    <m/>
    <b v="1"/>
    <x v="3"/>
    <x v="1"/>
    <d v="2026-01-29T00:00:00"/>
    <m/>
    <m/>
    <x v="1"/>
    <n v="14"/>
    <s v="John Rowie Del Rosario"/>
    <m/>
  </r>
  <r>
    <x v="497"/>
    <x v="0"/>
    <x v="8"/>
    <s v="CSCALA_1042$EQ_P15"/>
    <s v="O000000003"/>
    <s v="Trash"/>
    <s v="Non-LFF"/>
    <s v=""/>
    <m/>
    <b v="0"/>
    <x v="3"/>
    <x v="1"/>
    <d v="2026-01-29T00:00:00"/>
    <m/>
    <m/>
    <x v="1"/>
    <n v="14"/>
    <s v="John Rowie Del Rosario"/>
    <m/>
  </r>
  <r>
    <x v="497"/>
    <x v="0"/>
    <x v="2"/>
    <s v="CSCALA_1042$EQ_P39"/>
    <s v="O000000003"/>
    <s v="O000000003"/>
    <s v="Non-LFF"/>
    <s v=""/>
    <m/>
    <b v="1"/>
    <x v="3"/>
    <x v="1"/>
    <d v="2026-01-29T00:00:00"/>
    <m/>
    <m/>
    <x v="1"/>
    <n v="14"/>
    <s v="John Rowie Del Rosario"/>
    <m/>
  </r>
  <r>
    <x v="497"/>
    <x v="0"/>
    <x v="2"/>
    <s v="CSCALA_1042$GADM General Admin"/>
    <s v="O000000003"/>
    <s v="O000000003"/>
    <s v="Non-LFF"/>
    <s v=""/>
    <m/>
    <b v="1"/>
    <x v="3"/>
    <x v="1"/>
    <d v="2026-01-29T00:00:00"/>
    <m/>
    <m/>
    <x v="1"/>
    <n v="14"/>
    <s v="John Rowie Del Rosario"/>
    <m/>
  </r>
  <r>
    <x v="497"/>
    <x v="0"/>
    <x v="2"/>
    <s v="CSCALA_1042$GADM_999"/>
    <s v="O000000003"/>
    <s v="O000000003"/>
    <s v="Non-LFF"/>
    <s v=""/>
    <m/>
    <b v="1"/>
    <x v="3"/>
    <x v="1"/>
    <d v="2026-01-29T00:00:00"/>
    <m/>
    <m/>
    <x v="1"/>
    <n v="14"/>
    <s v="John Rowie Del Rosario"/>
    <m/>
  </r>
  <r>
    <x v="498"/>
    <x v="0"/>
    <x v="2"/>
    <s v="CTEMPLA_1000BR10303113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14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15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16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18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19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21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22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25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26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35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39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40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41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43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45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46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47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48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49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51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53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57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58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61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62"/>
    <s v="H000004910"/>
    <s v="H00000491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ARM10"/>
    <s v="H000004911"/>
    <s v="H000004911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ARM20"/>
    <s v="H000004911"/>
    <s v="H000004911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ARM99"/>
    <s v="H000004909"/>
    <s v="H000004909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ARMM1"/>
    <s v="H000004912"/>
    <s v="H000004912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LRP20"/>
    <s v="H000004915"/>
    <s v="H000004915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28"/>
    <s v="H000004914"/>
    <s v="H000004914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29"/>
    <s v="H000004914"/>
    <s v="H000004914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30"/>
    <s v="H000004914"/>
    <s v="H000004914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31"/>
    <s v="H000004914"/>
    <s v="H000004914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32"/>
    <s v="H000004914"/>
    <s v="H000004914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33"/>
    <s v="H000004914"/>
    <s v="H000004914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36"/>
    <s v="H000004914"/>
    <s v="H000004914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37"/>
    <s v="H000004914"/>
    <s v="H000004914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38"/>
    <s v="H000004914"/>
    <s v="H000004914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42"/>
    <s v="H000004914"/>
    <s v="H000004914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52"/>
    <s v="H000004914"/>
    <s v="H000004914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54"/>
    <s v="H000004914"/>
    <s v="H000004914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55"/>
    <s v="H000004914"/>
    <s v="H000004914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60"/>
    <s v="H000004914"/>
    <s v="H000004914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303170"/>
    <s v="H000004914"/>
    <s v="H000004914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ARP10"/>
    <s v="H000004915"/>
    <s v="H000004915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ARP99"/>
    <s v="H000004913"/>
    <s v="H000004913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ARP00"/>
    <s v="H000004916"/>
    <s v="H00000491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CRS41"/>
    <s v="H000004900"/>
    <s v="H00000490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CRS42"/>
    <s v="H000004900"/>
    <s v="H00000490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CRS44"/>
    <s v="H000004900"/>
    <s v="H000004900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IRS10"/>
    <s v="H000004902"/>
    <s v="H000004902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IRS51"/>
    <s v="H000004902"/>
    <s v="H000004902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LRS22"/>
    <s v="H000004902"/>
    <s v="H000004902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ARS21"/>
    <s v="H000004901"/>
    <s v="H000004901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KRS31"/>
    <s v="H000004901"/>
    <s v="H000004901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KRS88"/>
    <s v="H000004901"/>
    <s v="H000004901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BRQ10"/>
    <s v="H000004896"/>
    <s v="H00000489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BRQ20"/>
    <s v="H000004896"/>
    <s v="H00000489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01"/>
    <s v="H000004905"/>
    <s v="H000004905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21"/>
    <s v="H000004903"/>
    <s v="H000004903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29"/>
    <s v="H000004903"/>
    <s v="H000004903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41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42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43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44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45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46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47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48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49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50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51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52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53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55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56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57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8"/>
    <x v="0"/>
    <x v="2"/>
    <s v="CTEMPLA_1000BR10TGRI58"/>
    <s v="H000004906"/>
    <s v="H000004906"/>
    <s v="Non-LFF"/>
    <s v=""/>
    <m/>
    <b v="1"/>
    <x v="6"/>
    <x v="1"/>
    <d v="2026-01-30T00:00:00"/>
    <m/>
    <m/>
    <x v="1"/>
    <n v="13"/>
    <s v="Peter Souza"/>
    <m/>
  </r>
  <r>
    <x v="499"/>
    <x v="0"/>
    <x v="2"/>
    <s v="CLFF_VMCA$$$US10C61700 DS Polyflow COGS"/>
    <s v="P000001411"/>
    <s v="P000001411"/>
    <s v="LFF (MDG-F)"/>
    <s v="US10C61700"/>
    <m/>
    <b v="1"/>
    <x v="3"/>
    <x v="1"/>
    <d v="2026-01-30T00:00:00"/>
    <m/>
    <m/>
    <x v="1"/>
    <n v="13"/>
    <s v="John Rowie Del Rosario"/>
    <m/>
  </r>
  <r>
    <x v="499"/>
    <x v="0"/>
    <x v="2"/>
    <s v="CLFF_VMCA$$$US10C61703 DS Parts Svcs COGS"/>
    <s v="P000001411"/>
    <s v="P000001411"/>
    <s v="LFF (MDG-F)"/>
    <s v="US10C61703"/>
    <m/>
    <b v="1"/>
    <x v="3"/>
    <x v="1"/>
    <d v="2026-01-30T00:00:00"/>
    <m/>
    <m/>
    <x v="1"/>
    <n v="13"/>
    <s v="John Rowie Del Rosario"/>
    <m/>
  </r>
  <r>
    <x v="499"/>
    <x v="0"/>
    <x v="2"/>
    <s v="CLFF_VMCA$$$US10C61705 DS Gas Cab COGS"/>
    <s v="P000001411"/>
    <s v="P000001411"/>
    <s v="LFF (MDG-F)"/>
    <s v="US10C61705"/>
    <m/>
    <b v="1"/>
    <x v="3"/>
    <x v="1"/>
    <d v="2026-01-30T00:00:00"/>
    <m/>
    <m/>
    <x v="1"/>
    <n v="13"/>
    <s v="John Rowie Del Rosario"/>
    <m/>
  </r>
  <r>
    <x v="499"/>
    <x v="0"/>
    <x v="2"/>
    <s v="CLFF_VMCA$$$US10C61706 DS BSGS COGS"/>
    <s v="P000001411"/>
    <s v="P000001411"/>
    <s v="LFF (MDG-F)"/>
    <s v="US10C61706"/>
    <m/>
    <b v="1"/>
    <x v="3"/>
    <x v="1"/>
    <d v="2026-01-30T00:00:00"/>
    <m/>
    <m/>
    <x v="1"/>
    <n v="13"/>
    <s v="John Rowie Del Rosario"/>
    <m/>
  </r>
  <r>
    <x v="499"/>
    <x v="0"/>
    <x v="2"/>
    <s v="CLFF_VMCA$$$US10C61707 DS Chm Eq COGS"/>
    <s v="P000001411"/>
    <s v="P000001411"/>
    <s v="LFF (MDG-F)"/>
    <s v="US10C61707"/>
    <m/>
    <b v="1"/>
    <x v="3"/>
    <x v="1"/>
    <d v="2026-01-30T00:00:00"/>
    <m/>
    <m/>
    <x v="1"/>
    <n v="13"/>
    <s v="John Rowie Del Rosario"/>
    <m/>
  </r>
  <r>
    <x v="499"/>
    <x v="0"/>
    <x v="2"/>
    <s v="CLFF_VMCA$$$US10C61708 DS QMAC COGS"/>
    <s v="P000001411"/>
    <s v="P000001411"/>
    <s v="LFF (MDG-F)"/>
    <s v="US10C61708"/>
    <m/>
    <b v="1"/>
    <x v="3"/>
    <x v="1"/>
    <d v="2026-01-30T00:00:00"/>
    <m/>
    <m/>
    <x v="1"/>
    <n v="13"/>
    <s v="John Rowie Del Rosario"/>
    <m/>
  </r>
  <r>
    <x v="500"/>
    <x v="0"/>
    <x v="4"/>
    <s v="PEMERAL_6403F2026890101__1001 Anti-TROP2_B7H3 Bs ADC/Anti-TROP2_B7H3 m"/>
    <s v="F2026890100 Anti-TROP2_B7H3 Bs ADC"/>
    <m/>
    <s v="Non-LFF"/>
    <s v=""/>
    <m/>
    <b v="0"/>
    <x v="1"/>
    <x v="1"/>
    <d v="2026-02-03T00:00:00"/>
    <m/>
    <m/>
    <x v="1"/>
    <n v="11"/>
    <s v="Erjo Miguel Tagle"/>
    <m/>
  </r>
  <r>
    <x v="500"/>
    <x v="0"/>
    <x v="4"/>
    <s v="PEMERAL_6403G2026990108__0001 M2699 (TLR4) AIS/MS202699_0001"/>
    <s v="G2026990100 M2699 (TLR4) AIS"/>
    <m/>
    <s v="Non-LFF"/>
    <s v=""/>
    <m/>
    <b v="0"/>
    <x v="1"/>
    <x v="1"/>
    <d v="2026-02-03T00:00:00"/>
    <m/>
    <m/>
    <x v="1"/>
    <n v="11"/>
    <s v="Erjo Miguel Tagle"/>
    <m/>
  </r>
  <r>
    <x v="500"/>
    <x v="0"/>
    <x v="4"/>
    <s v="PEMERAL_6403G2026990112__0001 M2699 (TLR4) AIS/Supportive and Manageri"/>
    <s v="G2026990100 M2699 (TLR4) AIS"/>
    <m/>
    <s v="Non-LFF"/>
    <s v=""/>
    <m/>
    <b v="0"/>
    <x v="1"/>
    <x v="1"/>
    <d v="2026-02-03T00:00:00"/>
    <m/>
    <m/>
    <x v="1"/>
    <n v="11"/>
    <s v="Erjo Miguel Tagle"/>
    <m/>
  </r>
  <r>
    <x v="500"/>
    <x v="0"/>
    <x v="4"/>
    <s v="PEMERAL_6403G7013270509__0002 Pergoveris Pen/MS701327_0002"/>
    <s v="G7013270500 Pergoveris China_Pen formulation"/>
    <m/>
    <s v="Non-LFF"/>
    <s v=""/>
    <m/>
    <b v="0"/>
    <x v="1"/>
    <x v="1"/>
    <d v="2026-02-03T00:00:00"/>
    <m/>
    <m/>
    <x v="1"/>
    <n v="11"/>
    <s v="Erjo Miguel Tagle"/>
    <m/>
  </r>
  <r>
    <x v="500"/>
    <x v="0"/>
    <x v="4"/>
    <s v="PEMERAL_6403G7013270509__0006 Pergoveris Pen/MS132705_0006"/>
    <s v="G7013270500 Pergoveris China_Pen formulation"/>
    <m/>
    <s v="Non-LFF"/>
    <s v=""/>
    <m/>
    <b v="0"/>
    <x v="1"/>
    <x v="1"/>
    <d v="2026-02-03T00:00:00"/>
    <m/>
    <m/>
    <x v="1"/>
    <n v="11"/>
    <s v="Erjo Miguel Tagle"/>
    <m/>
  </r>
  <r>
    <x v="500"/>
    <x v="0"/>
    <x v="4"/>
    <s v="PEMERAL_6403G7013270509__0007 Pergoveris Pen/MS132705_0007"/>
    <s v="G7013270500 Pergoveris China_Pen formulation"/>
    <m/>
    <s v="Non-LFF"/>
    <s v=""/>
    <m/>
    <b v="0"/>
    <x v="1"/>
    <x v="1"/>
    <d v="2026-02-03T00:00:00"/>
    <m/>
    <m/>
    <x v="1"/>
    <n v="11"/>
    <s v="Erjo Miguel Tagle"/>
    <m/>
  </r>
  <r>
    <x v="500"/>
    <x v="0"/>
    <x v="4"/>
    <s v="PEMERAL_6403G7013270510__0001 Pergoveris Pen/Regulatory Activities"/>
    <s v="G7013270500 Pergoveris China_Pen formulation"/>
    <m/>
    <s v="Non-LFF"/>
    <s v=""/>
    <m/>
    <b v="0"/>
    <x v="1"/>
    <x v="1"/>
    <d v="2026-02-03T00:00:00"/>
    <m/>
    <m/>
    <x v="1"/>
    <n v="11"/>
    <s v="Erjo Miguel Tagle"/>
    <m/>
  </r>
  <r>
    <x v="500"/>
    <x v="0"/>
    <x v="4"/>
    <s v="PEMERAL_6403G7013270512__0001 Pergoveris Pen/Supportive and Managerial"/>
    <s v="G7013270500 Pergoveris China_Pen formulation"/>
    <m/>
    <s v="Non-LFF"/>
    <s v=""/>
    <m/>
    <b v="0"/>
    <x v="1"/>
    <x v="1"/>
    <d v="2026-02-03T00:00:00"/>
    <m/>
    <m/>
    <x v="1"/>
    <n v="11"/>
    <s v="Erjo Miguel Tagle"/>
    <m/>
  </r>
  <r>
    <x v="500"/>
    <x v="0"/>
    <x v="4"/>
    <s v="PEMERAL_6403H2018040201__1001 SI_Project Chronos/H.20180402.01.1001"/>
    <s v="H2018040200 SI_Project Chronos"/>
    <m/>
    <s v="Non-LFF"/>
    <s v=""/>
    <m/>
    <b v="0"/>
    <x v="1"/>
    <x v="1"/>
    <d v="2026-02-03T00:00:00"/>
    <m/>
    <m/>
    <x v="1"/>
    <n v="11"/>
    <s v="Erjo Miguel Tagle"/>
    <m/>
  </r>
  <r>
    <x v="500"/>
    <x v="0"/>
    <x v="4"/>
    <s v="PEMERAL_6403H2026401801__1001 DD_Ruby/H.20264018.01.1001"/>
    <s v="H2026401800 DD_Ruby"/>
    <m/>
    <s v="Non-LFF"/>
    <s v=""/>
    <m/>
    <b v="0"/>
    <x v="1"/>
    <x v="1"/>
    <d v="2026-02-03T00:00:00"/>
    <m/>
    <m/>
    <x v="1"/>
    <n v="11"/>
    <s v="Erjo Miguel Tagle"/>
    <m/>
  </r>
  <r>
    <x v="500"/>
    <x v="0"/>
    <x v="2"/>
    <s v="CSCALA_1248$A350"/>
    <s v="H000004863"/>
    <s v="H000004863"/>
    <s v="Non-LFF"/>
    <s v=""/>
    <m/>
    <b v="1"/>
    <x v="1"/>
    <x v="1"/>
    <d v="2026-02-03T00:00:00"/>
    <m/>
    <m/>
    <x v="1"/>
    <n v="11"/>
    <s v="Erjo Miguel Tagle"/>
    <m/>
  </r>
  <r>
    <x v="500"/>
    <x v="0"/>
    <x v="2"/>
    <s v="CSCALA_1248$A350_L05"/>
    <s v="H000004863"/>
    <s v="H000004863"/>
    <s v="Non-LFF"/>
    <s v=""/>
    <m/>
    <b v="1"/>
    <x v="1"/>
    <x v="1"/>
    <d v="2026-02-03T00:00:00"/>
    <m/>
    <m/>
    <x v="1"/>
    <n v="11"/>
    <s v="Erjo Miguel Tagle"/>
    <m/>
  </r>
  <r>
    <x v="500"/>
    <x v="0"/>
    <x v="2"/>
    <s v="CSCALA_1248$A350_L09"/>
    <s v="H000004863"/>
    <s v="H000004863"/>
    <s v="Non-LFF"/>
    <s v=""/>
    <m/>
    <b v="1"/>
    <x v="1"/>
    <x v="1"/>
    <d v="2026-02-03T00:00:00"/>
    <m/>
    <m/>
    <x v="1"/>
    <n v="11"/>
    <s v="Erjo Miguel Tagle"/>
    <m/>
  </r>
  <r>
    <x v="500"/>
    <x v="0"/>
    <x v="2"/>
    <s v="CSCALA_1248$A350_L11"/>
    <s v="H000004863"/>
    <s v="H000004863"/>
    <s v="Non-LFF"/>
    <s v=""/>
    <m/>
    <b v="1"/>
    <x v="1"/>
    <x v="1"/>
    <d v="2026-02-03T00:00:00"/>
    <m/>
    <m/>
    <x v="1"/>
    <n v="11"/>
    <s v="Erjo Miguel Tagle"/>
    <m/>
  </r>
  <r>
    <x v="500"/>
    <x v="0"/>
    <x v="2"/>
    <s v="CSCALA_1248$A350_L33"/>
    <s v="H000004863"/>
    <s v="H000004863"/>
    <s v="Non-LFF"/>
    <s v=""/>
    <m/>
    <b v="1"/>
    <x v="1"/>
    <x v="1"/>
    <d v="2026-02-03T00:00:00"/>
    <m/>
    <m/>
    <x v="1"/>
    <n v="11"/>
    <s v="Erjo Miguel Tagle"/>
    <m/>
  </r>
  <r>
    <x v="500"/>
    <x v="0"/>
    <x v="2"/>
    <s v="CSCALA_1248$A351"/>
    <s v="H000004864"/>
    <s v="H000004864"/>
    <s v="Non-LFF"/>
    <s v=""/>
    <m/>
    <b v="1"/>
    <x v="1"/>
    <x v="1"/>
    <d v="2026-02-03T00:00:00"/>
    <m/>
    <m/>
    <x v="1"/>
    <n v="11"/>
    <s v="Erjo Miguel Tagle"/>
    <m/>
  </r>
  <r>
    <x v="500"/>
    <x v="0"/>
    <x v="2"/>
    <s v="CSCALA_1248$A351_L05"/>
    <s v="H000004864"/>
    <s v="H000004864"/>
    <s v="Non-LFF"/>
    <s v=""/>
    <m/>
    <b v="1"/>
    <x v="1"/>
    <x v="1"/>
    <d v="2026-02-03T00:00:00"/>
    <m/>
    <m/>
    <x v="1"/>
    <n v="11"/>
    <s v="Erjo Miguel Tagle"/>
    <m/>
  </r>
  <r>
    <x v="500"/>
    <x v="0"/>
    <x v="2"/>
    <s v="CSCALA_1248$A351_L12"/>
    <s v="H000004864"/>
    <s v="H000004864"/>
    <s v="Non-LFF"/>
    <s v=""/>
    <m/>
    <b v="1"/>
    <x v="1"/>
    <x v="1"/>
    <d v="2026-02-03T00:00:00"/>
    <m/>
    <m/>
    <x v="1"/>
    <n v="11"/>
    <s v="Erjo Miguel Tagle"/>
    <m/>
  </r>
  <r>
    <x v="500"/>
    <x v="0"/>
    <x v="2"/>
    <s v="CSCALA_1248$A351_L33"/>
    <s v="H000004864"/>
    <s v="H000004864"/>
    <s v="Non-LFF"/>
    <s v=""/>
    <m/>
    <b v="1"/>
    <x v="1"/>
    <x v="1"/>
    <d v="2026-02-03T00:00:00"/>
    <m/>
    <m/>
    <x v="1"/>
    <n v="11"/>
    <s v="Erjo Miguel Tagle"/>
    <m/>
  </r>
  <r>
    <x v="500"/>
    <x v="0"/>
    <x v="2"/>
    <s v="CSCALA_1248$A351_L34"/>
    <s v="H000004864"/>
    <s v="H000004864"/>
    <s v="Non-LFF"/>
    <s v=""/>
    <m/>
    <b v="1"/>
    <x v="1"/>
    <x v="1"/>
    <d v="2026-02-03T00:00:00"/>
    <m/>
    <m/>
    <x v="1"/>
    <n v="11"/>
    <s v="Erjo Miguel Tagle"/>
    <m/>
  </r>
  <r>
    <x v="500"/>
    <x v="0"/>
    <x v="2"/>
    <s v="CSCALA_1248$A353 LPSO GPS"/>
    <s v="H000004865"/>
    <s v="H000004865"/>
    <s v="Non-LFF"/>
    <s v=""/>
    <m/>
    <b v="1"/>
    <x v="1"/>
    <x v="1"/>
    <d v="2026-02-03T00:00:00"/>
    <m/>
    <m/>
    <x v="1"/>
    <n v="11"/>
    <s v="Erjo Miguel Tagle"/>
    <m/>
  </r>
  <r>
    <x v="500"/>
    <x v="0"/>
    <x v="2"/>
    <s v="CSCALA_1248$A353_L05"/>
    <s v="H000004865"/>
    <s v="H000004865"/>
    <s v="Non-LFF"/>
    <s v=""/>
    <m/>
    <b v="1"/>
    <x v="1"/>
    <x v="1"/>
    <d v="2026-02-03T00:00:00"/>
    <m/>
    <m/>
    <x v="1"/>
    <n v="11"/>
    <s v="Erjo Miguel Tagle"/>
    <m/>
  </r>
  <r>
    <x v="500"/>
    <x v="0"/>
    <x v="2"/>
    <s v="CSCALA_1248$A353_L12"/>
    <s v="H000004865"/>
    <s v="H000004865"/>
    <s v="Non-LFF"/>
    <s v=""/>
    <m/>
    <b v="1"/>
    <x v="1"/>
    <x v="1"/>
    <d v="2026-02-03T00:00:00"/>
    <m/>
    <m/>
    <x v="1"/>
    <n v="11"/>
    <s v="Erjo Miguel Tagle"/>
    <m/>
  </r>
  <r>
    <x v="500"/>
    <x v="0"/>
    <x v="2"/>
    <s v="CSCALA_1248$A353_L33"/>
    <s v="H000004865"/>
    <s v="H000004865"/>
    <s v="Non-LFF"/>
    <s v=""/>
    <m/>
    <b v="1"/>
    <x v="1"/>
    <x v="1"/>
    <d v="2026-02-03T00:00:00"/>
    <m/>
    <m/>
    <x v="1"/>
    <n v="11"/>
    <s v="Erjo Miguel Tagle"/>
    <m/>
  </r>
  <r>
    <x v="500"/>
    <x v="0"/>
    <x v="2"/>
    <s v="CSCALA_1248$A353_L34"/>
    <s v="H000004865"/>
    <s v="H000004865"/>
    <s v="Non-LFF"/>
    <s v=""/>
    <m/>
    <b v="1"/>
    <x v="1"/>
    <x v="1"/>
    <d v="2026-02-03T00:00:00"/>
    <m/>
    <m/>
    <x v="1"/>
    <n v="11"/>
    <s v="Erjo Miguel Tagle"/>
    <m/>
  </r>
  <r>
    <x v="501"/>
    <x v="0"/>
    <x v="2"/>
    <s v="CSCALA_1248$GM00 Quality Assurance"/>
    <s v="H000002292"/>
    <s v="H000002292"/>
    <s v="Non-LFF"/>
    <s v=""/>
    <m/>
    <b v="1"/>
    <x v="1"/>
    <x v="1"/>
    <d v="2026-02-03T00:00:00"/>
    <m/>
    <m/>
    <x v="1"/>
    <n v="11"/>
    <s v="Nikolaos Antonopoulos"/>
    <m/>
  </r>
  <r>
    <x v="502"/>
    <x v="0"/>
    <x v="2"/>
    <s v="CLFF_1000$$$CH65R00014"/>
    <s v="H000000912"/>
    <s v="H000000912"/>
    <s v="LFF (MDG-F)"/>
    <s v="CH65R00014"/>
    <m/>
    <b v="1"/>
    <x v="1"/>
    <x v="1"/>
    <d v="2026-02-03T00:00:00"/>
    <m/>
    <m/>
    <x v="1"/>
    <n v="11"/>
    <s v="Erjo Miguel Tagle"/>
    <m/>
  </r>
  <r>
    <x v="503"/>
    <x v="0"/>
    <x v="2"/>
    <s v="CTEMPNA_1000CA20176100 Field Force Pimicotinib"/>
    <s v="H000004396"/>
    <s v="H000004396"/>
    <s v="Non-LFF"/>
    <s v=""/>
    <m/>
    <b v="1"/>
    <x v="1"/>
    <x v="1"/>
    <d v="2026-02-03T00:00:00"/>
    <m/>
    <m/>
    <x v="1"/>
    <n v="11"/>
    <s v="Rizza Tolentino"/>
    <m/>
  </r>
  <r>
    <x v="503"/>
    <x v="0"/>
    <x v="2"/>
    <s v="CTEMPNA_1000CA20176200 ISS Marketing Pimicotinib"/>
    <s v="H000004396"/>
    <s v="H000004396"/>
    <s v="Non-LFF"/>
    <s v=""/>
    <m/>
    <b v="1"/>
    <x v="1"/>
    <x v="1"/>
    <d v="2026-02-03T00:00:00"/>
    <m/>
    <m/>
    <x v="1"/>
    <n v="11"/>
    <s v="Rizza Tolentino"/>
    <m/>
  </r>
  <r>
    <x v="503"/>
    <x v="0"/>
    <x v="2"/>
    <s v="CTEMPNA_1000CA20176210 Sales Promo Pimicotinib"/>
    <s v="H000004396"/>
    <s v="H000004396"/>
    <s v="Non-LFF"/>
    <s v=""/>
    <m/>
    <b v="1"/>
    <x v="1"/>
    <x v="1"/>
    <d v="2026-02-03T00:00:00"/>
    <m/>
    <m/>
    <x v="1"/>
    <n v="11"/>
    <s v="Rizza Tolentino"/>
    <m/>
  </r>
  <r>
    <x v="503"/>
    <x v="0"/>
    <x v="2"/>
    <s v="CTEMPNA_1000CA20176220 Sales Promo Advertising Pimicotinib"/>
    <s v="H000004396"/>
    <s v="H000004396"/>
    <s v="Non-LFF"/>
    <s v=""/>
    <m/>
    <b v="1"/>
    <x v="1"/>
    <x v="1"/>
    <d v="2026-02-03T00:00:00"/>
    <m/>
    <m/>
    <x v="1"/>
    <n v="11"/>
    <s v="Rizza Tolentino"/>
    <m/>
  </r>
  <r>
    <x v="503"/>
    <x v="0"/>
    <x v="2"/>
    <s v="CTEMPNA_1000CA20176230 Sales Promo Congress events Pimicotinib"/>
    <s v="H000004396"/>
    <s v="H000004396"/>
    <s v="Non-LFF"/>
    <s v=""/>
    <m/>
    <b v="1"/>
    <x v="1"/>
    <x v="1"/>
    <d v="2026-02-03T00:00:00"/>
    <m/>
    <m/>
    <x v="1"/>
    <n v="11"/>
    <s v="Rizza Tolentino"/>
    <m/>
  </r>
  <r>
    <x v="503"/>
    <x v="0"/>
    <x v="2"/>
    <s v="CTEMPNA_1000CA20176240 Sales Promo Other promo Pimicotinib"/>
    <s v="H000004396"/>
    <s v="H000004396"/>
    <s v="Non-LFF"/>
    <s v=""/>
    <m/>
    <b v="1"/>
    <x v="1"/>
    <x v="1"/>
    <d v="2026-02-03T00:00:00"/>
    <m/>
    <m/>
    <x v="1"/>
    <n v="11"/>
    <s v="Rizza Tolentino"/>
    <m/>
  </r>
  <r>
    <x v="503"/>
    <x v="0"/>
    <x v="2"/>
    <s v="CTEMPNA_1000CA20176600 Medical Affairs Pimicotinib"/>
    <s v="H000004396"/>
    <s v="H000004396"/>
    <s v="Non-LFF"/>
    <s v=""/>
    <m/>
    <b v="1"/>
    <x v="1"/>
    <x v="1"/>
    <d v="2026-02-03T00:00:00"/>
    <m/>
    <m/>
    <x v="1"/>
    <n v="11"/>
    <s v="Rizza Tolentino"/>
    <m/>
  </r>
  <r>
    <x v="503"/>
    <x v="0"/>
    <x v="2"/>
    <s v="CTEMPNA_1000CA20176500 Med Non-R&amp;D Medical education Pimi"/>
    <s v="H000004396"/>
    <s v="H000004396"/>
    <s v="Non-LFF"/>
    <s v=""/>
    <m/>
    <b v="1"/>
    <x v="1"/>
    <x v="1"/>
    <d v="2026-02-03T00:00:00"/>
    <m/>
    <m/>
    <x v="1"/>
    <n v="11"/>
    <s v="Rizza Tolentino"/>
    <m/>
  </r>
  <r>
    <x v="503"/>
    <x v="0"/>
    <x v="2"/>
    <s v="CTEMPNA_1000CA20176510 Med Non R&amp;D Medical donations Pimi"/>
    <s v="H000004396"/>
    <s v="H000004396"/>
    <s v="Non-LFF"/>
    <s v=""/>
    <m/>
    <b v="1"/>
    <x v="1"/>
    <x v="1"/>
    <d v="2026-02-03T00:00:00"/>
    <m/>
    <m/>
    <x v="1"/>
    <n v="11"/>
    <s v="Rizza Tolentino"/>
    <m/>
  </r>
  <r>
    <x v="503"/>
    <x v="0"/>
    <x v="2"/>
    <s v="CTEMPNA_1000CA20176520 Med Non-R&amp;D Medical consultants Pimi"/>
    <s v="H000004396"/>
    <s v="H000004396"/>
    <s v="Non-LFF"/>
    <s v=""/>
    <m/>
    <b v="1"/>
    <x v="1"/>
    <x v="1"/>
    <d v="2026-02-03T00:00:00"/>
    <m/>
    <m/>
    <x v="1"/>
    <n v="11"/>
    <s v="Rizza Tolentino"/>
    <m/>
  </r>
  <r>
    <x v="503"/>
    <x v="0"/>
    <x v="2"/>
    <s v="CTEMPNA_1000CA20176530 Med Non-R&amp;D Other medical non R&amp;D Pimi"/>
    <s v="H000004396"/>
    <s v="H000004396"/>
    <s v="Non-LFF"/>
    <s v=""/>
    <m/>
    <b v="1"/>
    <x v="1"/>
    <x v="1"/>
    <d v="2026-02-03T00:00:00"/>
    <m/>
    <m/>
    <x v="1"/>
    <n v="11"/>
    <s v="Rizza Tolentino"/>
    <m/>
  </r>
  <r>
    <x v="503"/>
    <x v="0"/>
    <x v="2"/>
    <s v="CTEMPNA_1000CA20176540 Med Non-R&amp;D Medical education Pimi"/>
    <s v="H000004396"/>
    <s v="H000004396"/>
    <s v="Non-LFF"/>
    <s v=""/>
    <m/>
    <b v="1"/>
    <x v="1"/>
    <x v="1"/>
    <d v="2026-02-03T00:00:00"/>
    <m/>
    <m/>
    <x v="1"/>
    <n v="11"/>
    <s v="Rizza Tolentino"/>
    <m/>
  </r>
  <r>
    <x v="503"/>
    <x v="0"/>
    <x v="2"/>
    <s v="CTEMPNA_1000CA20199272 Market Access Pimicotinib"/>
    <s v="H000004396"/>
    <s v="H000004396"/>
    <s v="Non-LFF"/>
    <s v=""/>
    <m/>
    <b v="1"/>
    <x v="1"/>
    <x v="1"/>
    <d v="2026-02-03T00:00:00"/>
    <m/>
    <m/>
    <x v="1"/>
    <n v="11"/>
    <s v="Rizza Tolentino"/>
    <m/>
  </r>
  <r>
    <x v="504"/>
    <x v="0"/>
    <x v="2"/>
    <s v="CNOW_7210$$$0000056007 Mobius Warehouse-Distri"/>
    <s v="L000012185"/>
    <s v="L000012185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NOW_7210$$$0000056057 Mobius Warehouse-Dist"/>
    <s v="L000012185"/>
    <s v="L000012185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NOW_7210$$$0000059933 WUXI DISTRIBUTION for FG OUTPUT"/>
    <s v="L000009359"/>
    <s v="L000009359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NOW_7210$$$0000059983 WUXI DISTRIBUTION for FG OUTPUT"/>
    <s v="L000009359"/>
    <s v="L000009359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NOW_7210$$$0000052349"/>
    <s v="L000013422"/>
    <s v="L000013422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ORAERP_MMOR1975.9748"/>
    <s v="L000013923"/>
    <s v="L000013923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PHOENX_01010000669795 LS-OHC-S Projects"/>
    <s v="L000013923"/>
    <s v="L000013923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PHOENX_01010000669610 External Manufacturing Quality Darmstadt"/>
    <s v="L000013923"/>
    <s v="L000013923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NOW_7210$$$0000025522 Quality Assurance - Serum"/>
    <s v="L000013923"/>
    <s v="L000013923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NOW_7210$$$0000008099 Continuing Laramie Costs"/>
    <s v="L000009645"/>
    <s v="L000009645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LFF_7210$$$2102L80001"/>
    <s v="L000013930"/>
    <s v="L000013930"/>
    <s v="LFF (MDG-F)"/>
    <s v="2102L80001"/>
    <m/>
    <b v="1"/>
    <x v="2"/>
    <x v="1"/>
    <d v="2026-02-03T00:00:00"/>
    <m/>
    <m/>
    <x v="1"/>
    <n v="11"/>
    <s v="Ruby Grace Garcia"/>
    <m/>
  </r>
  <r>
    <x v="504"/>
    <x v="0"/>
    <x v="2"/>
    <s v="CLFF_7210$$$2102TFSZ63 STL RS SPRING BUILDING"/>
    <s v="L000013932"/>
    <s v="L000013932"/>
    <s v="LFF (MDG-F)"/>
    <s v="2102TFSZ63"/>
    <m/>
    <b v="1"/>
    <x v="2"/>
    <x v="1"/>
    <d v="2026-02-03T00:00:00"/>
    <m/>
    <m/>
    <x v="1"/>
    <n v="11"/>
    <s v="Ruby Grace Garcia"/>
    <m/>
  </r>
  <r>
    <x v="504"/>
    <x v="0"/>
    <x v="2"/>
    <s v="CLFF_7210$$$2102TMSZ92 STL RS MISC EXPENSES - COGS 2110"/>
    <s v="L000013932"/>
    <s v="L000013932"/>
    <s v="LFF (MDG-F)"/>
    <s v="2102TMSZ92"/>
    <m/>
    <b v="1"/>
    <x v="2"/>
    <x v="1"/>
    <d v="2026-02-03T00:00:00"/>
    <m/>
    <m/>
    <x v="1"/>
    <n v="11"/>
    <s v="Ruby Grace Garcia"/>
    <m/>
  </r>
  <r>
    <x v="504"/>
    <x v="0"/>
    <x v="2"/>
    <s v="CLFF_7210$$$2102TMSZ95 STL RS MISCELLANEOUS EXPENSE G&amp;A"/>
    <s v="L000013932"/>
    <s v="L000013932"/>
    <s v="LFF (MDG-F)"/>
    <s v="2102TMSZ95"/>
    <m/>
    <b v="1"/>
    <x v="2"/>
    <x v="1"/>
    <d v="2026-02-03T00:00:00"/>
    <m/>
    <m/>
    <x v="1"/>
    <n v="11"/>
    <s v="Ruby Grace Garcia"/>
    <m/>
  </r>
  <r>
    <x v="504"/>
    <x v="0"/>
    <x v="8"/>
    <s v="CLFF_7210$$$2102TMCZ94 Decarbonization Strategy"/>
    <s v="L000013932"/>
    <s v="Trash"/>
    <s v="LFF (MDG-F)"/>
    <s v="2102TMCZ94"/>
    <m/>
    <b v="0"/>
    <x v="2"/>
    <x v="1"/>
    <d v="2026-02-03T00:00:00"/>
    <m/>
    <m/>
    <x v="1"/>
    <n v="11"/>
    <s v="Ruby Grace Garcia"/>
    <m/>
  </r>
  <r>
    <x v="504"/>
    <x v="0"/>
    <x v="2"/>
    <s v="CNOW_7210$$$0000020223 STL RS SIGMA REDEVELOPMENT CORP (SPRUCE)"/>
    <s v="L000013932"/>
    <s v="L000013932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NOW_7210$$$0000020249 STL RS SECURITY BUILDING-OLIVE ST"/>
    <s v="L000013932"/>
    <s v="L000013932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NOW_7210$$$0000020251 STL RS SPRUCE BUILDING"/>
    <s v="L000013932"/>
    <s v="L000013932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NOW_7210$$$0000022109 RBI APP APPI ASSETS CO"/>
    <s v="L000013932"/>
    <s v="L000013932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NOW_7210$$$0000023303 STL BT 2230 PACKAGING DEPR"/>
    <s v="L000013932"/>
    <s v="L000013932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ORAERP_MMOR1975.9667 LS Transformation Office - M&amp;A"/>
    <s v="L000013933"/>
    <s v="L000013933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ORAERP_MMOR1975.9923 BD BP PS"/>
    <s v="L000013735"/>
    <s v="L000013735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PHOENX_01010000697906 BD BP PS"/>
    <s v="L000013735"/>
    <s v="L000013735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NOW_7210$$$0000022408 BD BP SLS"/>
    <s v="L000013940"/>
    <s v="L000013940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ORAERP_MMOR1975.9924 BD BP SLS"/>
    <s v="L000013735"/>
    <s v="L000013735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LFF_7210$$$1756C05742 WW Business Development - AS"/>
    <s v="L000013933"/>
    <s v="L000013933"/>
    <s v="LFF (MDG-F)"/>
    <s v="1756C05742"/>
    <m/>
    <b v="1"/>
    <x v="2"/>
    <x v="1"/>
    <d v="2026-02-03T00:00:00"/>
    <m/>
    <m/>
    <x v="1"/>
    <n v="11"/>
    <s v="Ruby Grace Garcia"/>
    <m/>
  </r>
  <r>
    <x v="504"/>
    <x v="0"/>
    <x v="2"/>
    <s v="CLFF_7210$$$2148C00002 AS Business Develp"/>
    <s v="L000013935"/>
    <s v="L000013935"/>
    <s v="LFF (MDG-F)"/>
    <s v="2148C00002"/>
    <m/>
    <b v="1"/>
    <x v="2"/>
    <x v="1"/>
    <d v="2026-02-03T00:00:00"/>
    <m/>
    <m/>
    <x v="1"/>
    <n v="11"/>
    <s v="Ruby Grace Garcia"/>
    <m/>
  </r>
  <r>
    <x v="504"/>
    <x v="0"/>
    <x v="2"/>
    <s v="CNOW_7210$$$0000020347 STL APPLED BUSINESS DEVELOPMENT"/>
    <s v="L000013935"/>
    <s v="L000013935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NOW_7210$$$0000051420 Business Development"/>
    <s v="L000013940"/>
    <s v="L000013940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ORAERP_MMOR1975.6729 SLS Business Development"/>
    <s v="L000013933"/>
    <s v="L000013933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EMERAL_70007001581588 SLS Business Development Singapore"/>
    <s v="L000013937"/>
    <s v="L000013937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LFF_7210$$$1919R05630 RS R&amp;D Business Dev. EMEA"/>
    <s v="L000013940"/>
    <s v="L000013940"/>
    <s v="LFF (MDG-F)"/>
    <s v="1919R05630"/>
    <m/>
    <b v="1"/>
    <x v="2"/>
    <x v="1"/>
    <d v="2026-02-03T00:00:00"/>
    <m/>
    <m/>
    <x v="1"/>
    <n v="11"/>
    <s v="Ruby Grace Garcia"/>
    <m/>
  </r>
  <r>
    <x v="504"/>
    <x v="0"/>
    <x v="2"/>
    <s v="CLFF_7210$$$2118R00001 Research Solutions - BD China"/>
    <s v="L000013937"/>
    <s v="L000013937"/>
    <s v="LFF (MDG-F)"/>
    <s v="2118R00001"/>
    <m/>
    <b v="1"/>
    <x v="2"/>
    <x v="1"/>
    <d v="2026-02-03T00:00:00"/>
    <m/>
    <m/>
    <x v="1"/>
    <n v="11"/>
    <s v="Ruby Grace Garcia"/>
    <m/>
  </r>
  <r>
    <x v="504"/>
    <x v="0"/>
    <x v="2"/>
    <s v="CNOW_7210$$$0000040178 R&amp;D LSC Licensing"/>
    <s v="L000013934"/>
    <s v="L000013934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NOW_7210$$$0000040271 MWK RS Business Development"/>
    <s v="L000013934"/>
    <s v="L000013934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NOW_7210$$$0000040542 MWK RS CHEMISTRY BD"/>
    <s v="L000013935"/>
    <s v="L000013935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NOW_7210$$$0000051569 RS R&amp;D Business Dev. Head of"/>
    <s v="L000013935"/>
    <s v="L000013935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NOW_7210$$$0000051869 RS R&amp;D Business Dev. Head of"/>
    <s v="L000013940"/>
    <s v="L000013940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ORAERP_MMOR1975.6097 MWK RS Business Development"/>
    <s v="L000013940"/>
    <s v="L000013940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ORAERP_MMOR1975.6713 Business Development Manager US"/>
    <s v="L000013935"/>
    <s v="L000013935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PHOENX_01010000697907 BD BP LSS"/>
    <s v="L000013940"/>
    <s v="L000013940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ORAERP_MMOR1975.9871 LS Business Development"/>
    <s v="L000013940"/>
    <s v="L000013940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PHOENX_01010000636710 Business Development"/>
    <s v="L000013933"/>
    <s v="L000013933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ORAERP_MMOR1975.9977"/>
    <s v="L000013734"/>
    <s v="L000013734"/>
    <s v="Non-LFF"/>
    <s v=""/>
    <m/>
    <b v="1"/>
    <x v="2"/>
    <x v="1"/>
    <d v="2026-02-03T00:00:00"/>
    <m/>
    <m/>
    <x v="1"/>
    <n v="11"/>
    <s v="Ruby Grace Garcia"/>
    <m/>
  </r>
  <r>
    <x v="504"/>
    <x v="0"/>
    <x v="2"/>
    <s v="CPHOENX_01010000697998 LS Change Management"/>
    <s v="L000013956"/>
    <s v="L000013956"/>
    <s v="Non-LFF"/>
    <s v=""/>
    <m/>
    <b v="1"/>
    <x v="2"/>
    <x v="1"/>
    <d v="2026-02-03T00:00:00"/>
    <m/>
    <m/>
    <x v="1"/>
    <n v="11"/>
    <s v="Ruby Grace Garcia"/>
    <m/>
  </r>
  <r>
    <x v="505"/>
    <x v="0"/>
    <x v="2"/>
    <s v="CLFF_1000$$$CN01C00471 PMI Management"/>
    <s v="P000000572"/>
    <s v="P000000572"/>
    <s v="LFF (MDG-F)"/>
    <s v="CN01C00471"/>
    <m/>
    <b v="1"/>
    <x v="3"/>
    <x v="1"/>
    <d v="2026-02-03T00:00:00"/>
    <m/>
    <m/>
    <x v="1"/>
    <n v="11"/>
    <s v="John Rowie Del Rosario"/>
    <m/>
  </r>
  <r>
    <x v="505"/>
    <x v="0"/>
    <x v="2"/>
    <s v="CLFF_1000$$$CN01C00412 PMI Sales Specialty Accounts"/>
    <s v="P000000574"/>
    <s v="P000000574"/>
    <s v="LFF (MDG-F)"/>
    <s v="CN01C00412"/>
    <m/>
    <b v="1"/>
    <x v="3"/>
    <x v="1"/>
    <d v="2026-02-03T00:00:00"/>
    <m/>
    <m/>
    <x v="1"/>
    <n v="11"/>
    <s v="John Rowie Del Rosario"/>
    <m/>
  </r>
  <r>
    <x v="505"/>
    <x v="0"/>
    <x v="2"/>
    <s v="CLFF_1000$$$CN01C00415 PMI Tech Service Specialty Accounts"/>
    <s v="P000001423"/>
    <s v="P000001423"/>
    <s v="LFF (MDG-F)"/>
    <s v="CN01C00415"/>
    <m/>
    <b v="1"/>
    <x v="3"/>
    <x v="1"/>
    <d v="2026-02-03T00:00:00"/>
    <m/>
    <m/>
    <x v="1"/>
    <n v="11"/>
    <s v="John Rowie Del Rosario"/>
    <m/>
  </r>
  <r>
    <x v="505"/>
    <x v="0"/>
    <x v="2"/>
    <s v="CLFF_1000$$$CN02C00412 PMI Sales Specialty Accounts"/>
    <s v="P000000574"/>
    <s v="P000000574"/>
    <s v="LFF (MDG-F)"/>
    <s v="CN02C00412"/>
    <m/>
    <b v="1"/>
    <x v="3"/>
    <x v="1"/>
    <d v="2026-02-03T00:00:00"/>
    <m/>
    <m/>
    <x v="1"/>
    <n v="11"/>
    <s v="John Rowie Del Rosario"/>
    <m/>
  </r>
  <r>
    <x v="505"/>
    <x v="0"/>
    <x v="2"/>
    <s v="CFLTFLE_12950000000104 Production/Operations"/>
    <s v="P000000575"/>
    <s v="P000000575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CFLTFLE_12950000000105"/>
    <s v="P000000575"/>
    <s v="P000000575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CFLTFLE_12950000000110 Quality"/>
    <s v="P000000575"/>
    <s v="P000000575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CFLTFLE_12950000000111 Metals Processing"/>
    <s v="P000000575"/>
    <s v="P000000575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CFLTFLE_12950000000112 Organics Manufacturing"/>
    <s v="P000000575"/>
    <s v="P000000575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CFLTFLE_12950000000113 Paste blending"/>
    <s v="P000000575"/>
    <s v="P000000575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CFLTFLE_12950000000114 Packaging"/>
    <s v="P000000575"/>
    <s v="P000000575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CLFF_1000$$$DE10B02070 EL-OP-SDP2 G1 Small Scale"/>
    <s v="P000001418"/>
    <s v="P000001418"/>
    <s v="LFF (MDG-F)"/>
    <s v="DE10B02070"/>
    <m/>
    <b v="1"/>
    <x v="3"/>
    <x v="1"/>
    <d v="2026-02-03T00:00:00"/>
    <m/>
    <m/>
    <x v="1"/>
    <n v="11"/>
    <s v="John Rowie Del Rosario"/>
    <m/>
  </r>
  <r>
    <x v="505"/>
    <x v="0"/>
    <x v="2"/>
    <s v="CLFF_1000$$$DE10B02075 EL-OP-SDP2 N5 Small Scale"/>
    <s v="P000001418"/>
    <s v="P000001418"/>
    <s v="LFF (MDG-F)"/>
    <s v="DE10B02075"/>
    <m/>
    <b v="1"/>
    <x v="3"/>
    <x v="1"/>
    <d v="2026-02-03T00:00:00"/>
    <m/>
    <m/>
    <x v="1"/>
    <n v="11"/>
    <s v="John Rowie Del Rosario"/>
    <m/>
  </r>
  <r>
    <x v="505"/>
    <x v="0"/>
    <x v="2"/>
    <s v="CPHOENX_01010000602070 EL-OP-SDP2 G1 Small Scale 1"/>
    <s v="P000001418"/>
    <s v="P00000141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CPHOENX_01010000602075 EL-OP-SDP2 N5 Small Scale 2"/>
    <s v="P000001418"/>
    <s v="P00000141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190030 DSS_REVENUE_YMTC_24K_GG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20072 DS REV MIT GAS EQ-GCS-FSE SVC Q-15860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20079 DS REV INTEL F34MOD1 SICL4 INSTL Q-21005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20086 DSS REVENUE EFP_TSMC12P6 SC070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20104 DS_Revenue_CG Intel DL Bluesea CGX52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20117 DSS_Revenue_CG_Kingway_2302Project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30016 DS REV MEMC TURNKEY Q-20130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30024 DSS REVENUE EFP/BSGS/GasSTAR_SAFC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30049 DS REV SAMSUNG TAYLOR TECH TRANS Q-24022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30059 DS REV INTEL F24 CG400 COMMMISSION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30069 DSS REVENUE EFP_tsmcAP3-BP-CoW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30070 DS_Revenue_EFP_AMAT_Xi'an_Qmac of SMRT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16 DS_Revenue_AMAT_Xi'an SMRT Project 24032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18 DS_Revenue_CG_SMSC 15sets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19 DS_Revenue_CG/GC_SIEN_29sets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21 DS_Revenue_Chuxing_CG&amp;EFP_CG2000*1set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24 DS_Revenue_CG_EVER DIRECT 7SETS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25 DSS REVENUE EFP-TSA BSGS utilities_SAFC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29 DS REV INTEL F38 SPARROW MOD 1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32 DSS Revenue_CG/EFP_XMC_CG2000_CG100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33 DS_Revenue_CG_EVER DIRECT 12SETS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34 DS_Revenue_CG_CXMT_Beijing&amp;Hefei_14set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36 DS_Revenue_CG_EFP_HHG Chengdu_10EA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43 DS_Revenue_CG_HHG WUXI_6EA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46 DSS REVENUE EFP_TSMC6 Controller upgrade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47 DS REV LAM FSE STARTUP SUPPORT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51 DS REV INTEL AZ FSE FW UPGRADE SUPP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53 DS_Revenue_CG/EFP_CXMT_88EA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54 DSS revenue_CG_Intel_5EA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56 DSS Revenue_BSGS/GC/EFP_Guangmao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61 DS REV INTEL OH CARDINAL QMAC REPLACEMEN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63 DSS REVENUE EFP_TSMC12P6 SC112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DS240064 DS REV INTEL OR HCL QMAC ANALYZER MOD 2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01000000 DS REV TSMC FSE COORDINATOR &amp; REPAIR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02000000 DS_Revenue_CG_EFP_DongGuan-19EA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03000000 DSS revenue_CG/EFP_Intel_6EA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04000000 DS REV P3 HP CO2 Capacity-up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05000000 DS REV INTEL IRELAND 2025 PROJECT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4"/>
    <s v="RP000006"/>
    <s v="P000001108"/>
    <m/>
    <s v="Non-LFF"/>
    <s v=""/>
    <m/>
    <b v="0"/>
    <x v="3"/>
    <x v="1"/>
    <d v="2026-02-03T00:00:00"/>
    <m/>
    <m/>
    <x v="1"/>
    <n v="11"/>
    <s v="John Rowie Del Rosario"/>
    <m/>
  </r>
  <r>
    <x v="505"/>
    <x v="0"/>
    <x v="2"/>
    <s v="RP000008000000 DS REV INTEL AZ SPEC GAS FSE SUPPORT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09000000 DssKr Rev GkTrcHtr SKhynix Chungju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10000000 DS_Revenue_EFP_AMAT XI'an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11000000 DS REV INTEL AZ TOOL TIE-IN Q-28350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4"/>
    <s v="RP000012"/>
    <s v="P000001108"/>
    <m/>
    <s v="Non-LFF"/>
    <s v=""/>
    <m/>
    <b v="0"/>
    <x v="3"/>
    <x v="1"/>
    <d v="2026-02-03T00:00:00"/>
    <m/>
    <m/>
    <x v="1"/>
    <n v="11"/>
    <s v="John Rowie Del Rosario"/>
    <m/>
  </r>
  <r>
    <x v="505"/>
    <x v="0"/>
    <x v="2"/>
    <s v="RP000014000000 DS REV INTEL F14 GCS UPGRADE Q-27689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15000000 DS REV INTEL NM PF CONV FSE SUPPORT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16000000 DS_Revenue_CG/EFP_SMIC GROUP_9EA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17000000 DS REV ANALOG DEV GCS UPGRADE Q-26931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18000000 DS_Revenue_CG/EFP_Huali Fab8_21EA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19000000 DssRev Gk Gc RtrftCntlr 12set SecS1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20000000 DS_Revenue_CG/EFP_Huali Fab8_4EA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21000000 DS REV MICRON ID1 PHASE 1 Q-28126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24000000 DS_Revenue_CG/EFP_Fullsemi_3EA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26000000 DS REV LAM CA FSE SUPPORT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29000000 DSS-Revenue GCR/BSGS/EFP-YouMeng-19EA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5"/>
    <x v="0"/>
    <x v="2"/>
    <s v="RP000033000000 DS REV MICRON VA FSE SUPPORT"/>
    <s v="P000001108"/>
    <s v="P000001108"/>
    <s v="Non-LFF"/>
    <s v=""/>
    <m/>
    <b v="1"/>
    <x v="3"/>
    <x v="1"/>
    <d v="2026-02-03T00:00:00"/>
    <m/>
    <m/>
    <x v="1"/>
    <n v="11"/>
    <s v="John Rowie Del Rosario"/>
    <m/>
  </r>
  <r>
    <x v="506"/>
    <x v="0"/>
    <x v="2"/>
    <s v="CLFF_1000$$$DE10O05103"/>
    <s v="O000000013"/>
    <s v="O000000013"/>
    <s v="LFF (MDG-F)"/>
    <s v="DE10O05103"/>
    <m/>
    <b v="1"/>
    <x v="0"/>
    <x v="1"/>
    <d v="2026-02-04T00:00:00"/>
    <m/>
    <m/>
    <x v="1"/>
    <n v="10"/>
    <s v="Joshua Cachola"/>
    <m/>
  </r>
  <r>
    <x v="506"/>
    <x v="0"/>
    <x v="2"/>
    <s v="CLFF_1000$$$DE10O05203"/>
    <s v="O000000013"/>
    <s v="O000000013"/>
    <s v="LFF (MDG-F)"/>
    <s v="DE10O05203"/>
    <m/>
    <b v="1"/>
    <x v="0"/>
    <x v="1"/>
    <d v="2026-02-04T00:00:00"/>
    <m/>
    <m/>
    <x v="1"/>
    <n v="10"/>
    <s v="Joshua Cachola"/>
    <m/>
  </r>
  <r>
    <x v="506"/>
    <x v="0"/>
    <x v="2"/>
    <s v="CLFF_VMCA$$$BE10O05103"/>
    <s v="O000000013"/>
    <s v="O000000013"/>
    <s v="LFF (MDG-F)"/>
    <s v="BE10O05103"/>
    <m/>
    <b v="1"/>
    <x v="0"/>
    <x v="1"/>
    <d v="2026-02-04T00:00:00"/>
    <m/>
    <m/>
    <x v="1"/>
    <n v="10"/>
    <s v="Joshua Cachola"/>
    <m/>
  </r>
  <r>
    <x v="506"/>
    <x v="0"/>
    <x v="2"/>
    <s v="CLFF_VMCA$$$BE10O05203"/>
    <s v="O000000013"/>
    <s v="O000000013"/>
    <s v="LFF (MDG-F)"/>
    <s v="BE10O05203"/>
    <m/>
    <b v="1"/>
    <x v="0"/>
    <x v="1"/>
    <d v="2026-02-04T00:00:00"/>
    <m/>
    <m/>
    <x v="1"/>
    <n v="10"/>
    <s v="Joshua Cachola"/>
    <m/>
  </r>
  <r>
    <x v="506"/>
    <x v="0"/>
    <x v="2"/>
    <s v="CLFF_VMCA$$$CN09O05103"/>
    <s v="O000000013"/>
    <s v="O000000013"/>
    <s v="LFF (MDG-F)"/>
    <s v="CN09O05103"/>
    <m/>
    <b v="1"/>
    <x v="0"/>
    <x v="1"/>
    <d v="2026-02-04T00:00:00"/>
    <m/>
    <m/>
    <x v="1"/>
    <n v="10"/>
    <s v="Joshua Cachola"/>
    <m/>
  </r>
  <r>
    <x v="506"/>
    <x v="0"/>
    <x v="2"/>
    <s v="CLFF_VMCA$$$CN09O05203"/>
    <s v="O000000013"/>
    <s v="O000000013"/>
    <s v="LFF (MDG-F)"/>
    <s v="CN09O05203"/>
    <m/>
    <b v="1"/>
    <x v="0"/>
    <x v="1"/>
    <d v="2026-02-04T00:00:00"/>
    <m/>
    <m/>
    <x v="1"/>
    <n v="10"/>
    <s v="Joshua Cachola"/>
    <m/>
  </r>
  <r>
    <x v="506"/>
    <x v="0"/>
    <x v="2"/>
    <s v="CLFF_VMCA$$$CN10O05103"/>
    <s v="O000000013"/>
    <s v="O000000013"/>
    <s v="LFF (MDG-F)"/>
    <s v="CN10O05103"/>
    <m/>
    <b v="1"/>
    <x v="0"/>
    <x v="1"/>
    <d v="2026-02-04T00:00:00"/>
    <m/>
    <m/>
    <x v="1"/>
    <n v="10"/>
    <s v="Joshua Cachola"/>
    <m/>
  </r>
  <r>
    <x v="506"/>
    <x v="0"/>
    <x v="2"/>
    <s v="CLFF_VMCA$$$CN10O05203"/>
    <s v="O000000013"/>
    <s v="O000000013"/>
    <s v="LFF (MDG-F)"/>
    <s v="CN10O05203"/>
    <m/>
    <b v="1"/>
    <x v="0"/>
    <x v="1"/>
    <d v="2026-02-04T00:00:00"/>
    <m/>
    <m/>
    <x v="1"/>
    <n v="10"/>
    <s v="Joshua Cachola"/>
    <m/>
  </r>
  <r>
    <x v="506"/>
    <x v="0"/>
    <x v="2"/>
    <s v="CLFF_VMCA$$$CN43O05103"/>
    <s v="O000000013"/>
    <s v="O000000013"/>
    <s v="LFF (MDG-F)"/>
    <s v="CN43O05103"/>
    <m/>
    <b v="1"/>
    <x v="0"/>
    <x v="1"/>
    <d v="2026-02-04T00:00:00"/>
    <m/>
    <m/>
    <x v="1"/>
    <n v="10"/>
    <s v="Joshua Cachola"/>
    <m/>
  </r>
  <r>
    <x v="506"/>
    <x v="0"/>
    <x v="2"/>
    <s v="CLFF_VMCA$$$CN43O05203"/>
    <s v="O000000013"/>
    <s v="O000000013"/>
    <s v="LFF (MDG-F)"/>
    <s v="CN43O05203"/>
    <m/>
    <b v="1"/>
    <x v="0"/>
    <x v="1"/>
    <d v="2026-02-04T00:00:00"/>
    <m/>
    <m/>
    <x v="1"/>
    <n v="10"/>
    <s v="Joshua Cachola"/>
    <m/>
  </r>
  <r>
    <x v="506"/>
    <x v="0"/>
    <x v="2"/>
    <s v="CLFF_VMCA$$$GB10O05103"/>
    <s v="O000000013"/>
    <s v="O000000013"/>
    <s v="LFF (MDG-F)"/>
    <s v="GB10O05103"/>
    <m/>
    <b v="1"/>
    <x v="0"/>
    <x v="1"/>
    <d v="2026-02-04T00:00:00"/>
    <m/>
    <m/>
    <x v="1"/>
    <n v="10"/>
    <s v="Joshua Cachola"/>
    <m/>
  </r>
  <r>
    <x v="506"/>
    <x v="0"/>
    <x v="2"/>
    <s v="CLFF_VMCA$$$GB10O05203"/>
    <s v="O000000013"/>
    <s v="O000000013"/>
    <s v="LFF (MDG-F)"/>
    <s v="GB10O05203"/>
    <m/>
    <b v="1"/>
    <x v="0"/>
    <x v="1"/>
    <d v="2026-02-04T00:00:00"/>
    <m/>
    <m/>
    <x v="1"/>
    <n v="10"/>
    <s v="Joshua Cachola"/>
    <m/>
  </r>
  <r>
    <x v="506"/>
    <x v="0"/>
    <x v="2"/>
    <s v="CLFF_VMCA$$$IE10O05103"/>
    <s v="O000000013"/>
    <s v="O000000013"/>
    <s v="LFF (MDG-F)"/>
    <s v="IE10O05103"/>
    <m/>
    <b v="1"/>
    <x v="0"/>
    <x v="1"/>
    <d v="2026-02-04T00:00:00"/>
    <m/>
    <m/>
    <x v="1"/>
    <n v="10"/>
    <s v="Joshua Cachola"/>
    <m/>
  </r>
  <r>
    <x v="506"/>
    <x v="0"/>
    <x v="2"/>
    <s v="CLFF_VMCA$$$IE10O05203"/>
    <s v="O000000013"/>
    <s v="O000000013"/>
    <s v="LFF (MDG-F)"/>
    <s v="IE10O05203"/>
    <m/>
    <b v="1"/>
    <x v="0"/>
    <x v="1"/>
    <d v="2026-02-04T00:00:00"/>
    <m/>
    <m/>
    <x v="1"/>
    <n v="10"/>
    <s v="Joshua Cachola"/>
    <m/>
  </r>
  <r>
    <x v="506"/>
    <x v="0"/>
    <x v="2"/>
    <s v="CLFF_VMCA$$$IL10O05103"/>
    <s v="O000000013"/>
    <s v="O000000013"/>
    <s v="LFF (MDG-F)"/>
    <s v="IL10O05103"/>
    <m/>
    <b v="1"/>
    <x v="0"/>
    <x v="1"/>
    <d v="2026-02-04T00:00:00"/>
    <m/>
    <m/>
    <x v="1"/>
    <n v="10"/>
    <s v="Joshua Cachola"/>
    <m/>
  </r>
  <r>
    <x v="506"/>
    <x v="0"/>
    <x v="2"/>
    <s v="CLFF_VMCA$$$IL10O05203"/>
    <s v="O000000013"/>
    <s v="O000000013"/>
    <s v="LFF (MDG-F)"/>
    <s v="IL10O05203"/>
    <m/>
    <b v="1"/>
    <x v="0"/>
    <x v="1"/>
    <d v="2026-02-04T00:00:00"/>
    <m/>
    <m/>
    <x v="1"/>
    <n v="10"/>
    <s v="Joshua Cachola"/>
    <m/>
  </r>
  <r>
    <x v="506"/>
    <x v="0"/>
    <x v="2"/>
    <s v="CLFF_VMCA$$$IT07O05103"/>
    <s v="O000000013"/>
    <s v="O000000013"/>
    <s v="LFF (MDG-F)"/>
    <s v="IT07O05103"/>
    <m/>
    <b v="1"/>
    <x v="0"/>
    <x v="1"/>
    <d v="2026-02-04T00:00:00"/>
    <m/>
    <m/>
    <x v="1"/>
    <n v="10"/>
    <s v="Joshua Cachola"/>
    <m/>
  </r>
  <r>
    <x v="506"/>
    <x v="0"/>
    <x v="2"/>
    <s v="CLFF_VMCA$$$IT07O05203"/>
    <s v="O000000013"/>
    <s v="O000000013"/>
    <s v="LFF (MDG-F)"/>
    <s v="IT07O05203"/>
    <m/>
    <b v="1"/>
    <x v="0"/>
    <x v="1"/>
    <d v="2026-02-04T00:00:00"/>
    <m/>
    <m/>
    <x v="1"/>
    <n v="10"/>
    <s v="Joshua Cachola"/>
    <m/>
  </r>
  <r>
    <x v="506"/>
    <x v="0"/>
    <x v="2"/>
    <s v="CLFF_VMCA$$$KR07O05103"/>
    <s v="O000000013"/>
    <s v="O000000013"/>
    <s v="LFF (MDG-F)"/>
    <s v="KR07O05103"/>
    <m/>
    <b v="1"/>
    <x v="0"/>
    <x v="1"/>
    <d v="2026-02-04T00:00:00"/>
    <m/>
    <m/>
    <x v="1"/>
    <n v="10"/>
    <s v="Joshua Cachola"/>
    <m/>
  </r>
  <r>
    <x v="506"/>
    <x v="0"/>
    <x v="2"/>
    <s v="CLFF_VMCA$$$KR07O05203"/>
    <s v="O000000013"/>
    <s v="O000000013"/>
    <s v="LFF (MDG-F)"/>
    <s v="KR07O05203"/>
    <m/>
    <b v="1"/>
    <x v="0"/>
    <x v="1"/>
    <d v="2026-02-04T00:00:00"/>
    <m/>
    <m/>
    <x v="1"/>
    <n v="10"/>
    <s v="Joshua Cachola"/>
    <m/>
  </r>
  <r>
    <x v="506"/>
    <x v="0"/>
    <x v="2"/>
    <s v="CLFF_VMCA$$$KR08O05103"/>
    <s v="O000000013"/>
    <s v="O000000013"/>
    <s v="LFF (MDG-F)"/>
    <s v="KR08O05103"/>
    <m/>
    <b v="1"/>
    <x v="0"/>
    <x v="1"/>
    <d v="2026-02-04T00:00:00"/>
    <m/>
    <m/>
    <x v="1"/>
    <n v="10"/>
    <s v="Joshua Cachola"/>
    <m/>
  </r>
  <r>
    <x v="506"/>
    <x v="0"/>
    <x v="2"/>
    <s v="CLFF_VMCA$$$KR08O05203"/>
    <s v="O000000013"/>
    <s v="O000000013"/>
    <s v="LFF (MDG-F)"/>
    <s v="KR08O05203"/>
    <m/>
    <b v="1"/>
    <x v="0"/>
    <x v="1"/>
    <d v="2026-02-04T00:00:00"/>
    <m/>
    <m/>
    <x v="1"/>
    <n v="10"/>
    <s v="Joshua Cachola"/>
    <m/>
  </r>
  <r>
    <x v="506"/>
    <x v="0"/>
    <x v="2"/>
    <s v="CLFF_VMCA$$$KR11O05103"/>
    <s v="O000000013"/>
    <s v="O000000013"/>
    <s v="LFF (MDG-F)"/>
    <s v="KR11O05103"/>
    <m/>
    <b v="1"/>
    <x v="0"/>
    <x v="1"/>
    <d v="2026-02-04T00:00:00"/>
    <m/>
    <m/>
    <x v="1"/>
    <n v="10"/>
    <s v="Joshua Cachola"/>
    <m/>
  </r>
  <r>
    <x v="506"/>
    <x v="0"/>
    <x v="2"/>
    <s v="CLFF_VMCA$$$KR11O05203"/>
    <s v="O000000013"/>
    <s v="O000000013"/>
    <s v="LFF (MDG-F)"/>
    <s v="KR11O05203"/>
    <m/>
    <b v="1"/>
    <x v="0"/>
    <x v="1"/>
    <d v="2026-02-04T00:00:00"/>
    <m/>
    <m/>
    <x v="1"/>
    <n v="10"/>
    <s v="Joshua Cachola"/>
    <m/>
  </r>
  <r>
    <x v="506"/>
    <x v="0"/>
    <x v="2"/>
    <s v="CLFF_VMCA$$$KR15O05103"/>
    <s v="O000000013"/>
    <s v="O000000013"/>
    <s v="LFF (MDG-F)"/>
    <s v="KR15O05103"/>
    <m/>
    <b v="1"/>
    <x v="0"/>
    <x v="1"/>
    <d v="2026-02-04T00:00:00"/>
    <m/>
    <m/>
    <x v="1"/>
    <n v="10"/>
    <s v="Joshua Cachola"/>
    <m/>
  </r>
  <r>
    <x v="506"/>
    <x v="0"/>
    <x v="2"/>
    <s v="CLFF_VMCA$$$KR15O05203"/>
    <s v="O000000013"/>
    <s v="O000000013"/>
    <s v="LFF (MDG-F)"/>
    <s v="KR15O05203"/>
    <m/>
    <b v="1"/>
    <x v="0"/>
    <x v="1"/>
    <d v="2026-02-04T00:00:00"/>
    <m/>
    <m/>
    <x v="1"/>
    <n v="10"/>
    <s v="Joshua Cachola"/>
    <m/>
  </r>
  <r>
    <x v="506"/>
    <x v="0"/>
    <x v="2"/>
    <s v="CLFF_VMCA$$$KR16O05103"/>
    <s v="O000000013"/>
    <s v="O000000013"/>
    <s v="LFF (MDG-F)"/>
    <s v="KR16O05103"/>
    <m/>
    <b v="1"/>
    <x v="0"/>
    <x v="1"/>
    <d v="2026-02-04T00:00:00"/>
    <m/>
    <m/>
    <x v="1"/>
    <n v="10"/>
    <s v="Joshua Cachola"/>
    <m/>
  </r>
  <r>
    <x v="506"/>
    <x v="0"/>
    <x v="2"/>
    <s v="CLFF_VMCA$$$KR16O05203"/>
    <s v="O000000013"/>
    <s v="O000000013"/>
    <s v="LFF (MDG-F)"/>
    <s v="KR16O05203"/>
    <m/>
    <b v="1"/>
    <x v="0"/>
    <x v="1"/>
    <d v="2026-02-04T00:00:00"/>
    <m/>
    <m/>
    <x v="1"/>
    <n v="10"/>
    <s v="Joshua Cachola"/>
    <m/>
  </r>
  <r>
    <x v="506"/>
    <x v="0"/>
    <x v="2"/>
    <s v="CLFF_VMCA$$$NL10O05103"/>
    <s v="O000000013"/>
    <s v="O000000013"/>
    <s v="LFF (MDG-F)"/>
    <s v="NL10O05103"/>
    <m/>
    <b v="1"/>
    <x v="0"/>
    <x v="1"/>
    <d v="2026-02-04T00:00:00"/>
    <m/>
    <m/>
    <x v="1"/>
    <n v="10"/>
    <s v="Joshua Cachola"/>
    <m/>
  </r>
  <r>
    <x v="506"/>
    <x v="0"/>
    <x v="2"/>
    <s v="CLFF_VMCA$$$NL10O05203"/>
    <s v="O000000013"/>
    <s v="O000000013"/>
    <s v="LFF (MDG-F)"/>
    <s v="NL10O05203"/>
    <m/>
    <b v="1"/>
    <x v="0"/>
    <x v="1"/>
    <d v="2026-02-04T00:00:00"/>
    <m/>
    <m/>
    <x v="1"/>
    <n v="10"/>
    <s v="Joshua Cachola"/>
    <m/>
  </r>
  <r>
    <x v="506"/>
    <x v="0"/>
    <x v="2"/>
    <s v="CLFF_VMCA$$$SG10O05103"/>
    <s v="O000000013"/>
    <s v="O000000013"/>
    <s v="LFF (MDG-F)"/>
    <s v="SG10O05103"/>
    <m/>
    <b v="1"/>
    <x v="0"/>
    <x v="1"/>
    <d v="2026-02-04T00:00:00"/>
    <m/>
    <m/>
    <x v="1"/>
    <n v="10"/>
    <s v="Joshua Cachola"/>
    <m/>
  </r>
  <r>
    <x v="506"/>
    <x v="0"/>
    <x v="2"/>
    <s v="CLFF_VMCA$$$SG10O05203"/>
    <s v="O000000013"/>
    <s v="O000000013"/>
    <s v="LFF (MDG-F)"/>
    <s v="SG10O05203"/>
    <m/>
    <b v="1"/>
    <x v="0"/>
    <x v="1"/>
    <d v="2026-02-04T00:00:00"/>
    <m/>
    <m/>
    <x v="1"/>
    <n v="10"/>
    <s v="Joshua Cachola"/>
    <m/>
  </r>
  <r>
    <x v="506"/>
    <x v="0"/>
    <x v="2"/>
    <s v="CLFF_VMCA$$$TW10O05103"/>
    <s v="O000000013"/>
    <s v="O000000013"/>
    <s v="LFF (MDG-F)"/>
    <s v="TW10O05103"/>
    <m/>
    <b v="1"/>
    <x v="0"/>
    <x v="1"/>
    <d v="2026-02-04T00:00:00"/>
    <m/>
    <m/>
    <x v="1"/>
    <n v="10"/>
    <s v="Joshua Cachola"/>
    <m/>
  </r>
  <r>
    <x v="506"/>
    <x v="0"/>
    <x v="2"/>
    <s v="CLFF_VMCA$$$TW10O05203"/>
    <s v="O000000013"/>
    <s v="O000000013"/>
    <s v="LFF (MDG-F)"/>
    <s v="TW10O05203"/>
    <m/>
    <b v="1"/>
    <x v="0"/>
    <x v="1"/>
    <d v="2026-02-04T00:00:00"/>
    <m/>
    <m/>
    <x v="1"/>
    <n v="10"/>
    <s v="Joshua Cachola"/>
    <m/>
  </r>
  <r>
    <x v="506"/>
    <x v="0"/>
    <x v="2"/>
    <s v="CLFF_VMCA$$$TW91O05103"/>
    <s v="O000000013"/>
    <s v="O000000013"/>
    <s v="LFF (MDG-F)"/>
    <s v="TW91O05103"/>
    <m/>
    <b v="1"/>
    <x v="0"/>
    <x v="1"/>
    <d v="2026-02-04T00:00:00"/>
    <m/>
    <m/>
    <x v="1"/>
    <n v="10"/>
    <s v="Joshua Cachola"/>
    <m/>
  </r>
  <r>
    <x v="506"/>
    <x v="0"/>
    <x v="2"/>
    <s v="CLFF_VMCA$$$TW91O05203"/>
    <s v="O000000013"/>
    <s v="O000000013"/>
    <s v="LFF (MDG-F)"/>
    <s v="TW91O05203"/>
    <m/>
    <b v="1"/>
    <x v="0"/>
    <x v="1"/>
    <d v="2026-02-04T00:00:00"/>
    <m/>
    <m/>
    <x v="1"/>
    <n v="10"/>
    <s v="Joshua Cachola"/>
    <m/>
  </r>
  <r>
    <x v="506"/>
    <x v="0"/>
    <x v="2"/>
    <s v="CLFF_VMCA$$$US10O05103"/>
    <s v="O000000013"/>
    <s v="O000000013"/>
    <s v="LFF (MDG-F)"/>
    <s v="US10O05103"/>
    <m/>
    <b v="1"/>
    <x v="0"/>
    <x v="1"/>
    <d v="2026-02-04T00:00:00"/>
    <m/>
    <m/>
    <x v="1"/>
    <n v="10"/>
    <s v="Joshua Cachola"/>
    <m/>
  </r>
  <r>
    <x v="506"/>
    <x v="0"/>
    <x v="2"/>
    <s v="CLFF_VMCA$$$US10O05203"/>
    <s v="O000000013"/>
    <s v="O000000013"/>
    <s v="LFF (MDG-F)"/>
    <s v="US10O05203"/>
    <m/>
    <b v="1"/>
    <x v="0"/>
    <x v="1"/>
    <d v="2026-02-04T00:00:00"/>
    <m/>
    <m/>
    <x v="1"/>
    <n v="10"/>
    <s v="Joshua Cachola"/>
    <m/>
  </r>
  <r>
    <x v="506"/>
    <x v="0"/>
    <x v="2"/>
    <s v="CTEMPEU_1000PL80GBTL22"/>
    <s v="O000000013"/>
    <s v="O000000013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LFF_1000$$$SA80O00002"/>
    <s v="O000000012"/>
    <s v="O000000012"/>
    <s v="LFF (MDG-F)"/>
    <s v="SA80O00002"/>
    <m/>
    <b v="1"/>
    <x v="0"/>
    <x v="1"/>
    <d v="2026-02-04T00:00:00"/>
    <m/>
    <m/>
    <x v="1"/>
    <n v="10"/>
    <s v="Joshua Cachola"/>
    <m/>
  </r>
  <r>
    <x v="506"/>
    <x v="0"/>
    <x v="2"/>
    <s v="CLFF_1000$$$SA80O00001"/>
    <s v="O000000012"/>
    <s v="O000000012"/>
    <s v="LFF (MDG-F)"/>
    <s v="SA80O00001"/>
    <m/>
    <b v="1"/>
    <x v="0"/>
    <x v="1"/>
    <d v="2026-02-04T00:00:00"/>
    <m/>
    <m/>
    <x v="1"/>
    <n v="10"/>
    <s v="Joshua Cachola"/>
    <m/>
  </r>
  <r>
    <x v="506"/>
    <x v="0"/>
    <x v="2"/>
    <s v="CLFF_1000$$$SA80O00003"/>
    <s v="O000000012"/>
    <s v="O000000012"/>
    <s v="LFF (MDG-F)"/>
    <s v="SA80O00003"/>
    <m/>
    <b v="1"/>
    <x v="0"/>
    <x v="1"/>
    <d v="2026-02-04T00:00:00"/>
    <m/>
    <m/>
    <x v="1"/>
    <n v="10"/>
    <s v="Joshua Cachola"/>
    <m/>
  </r>
  <r>
    <x v="506"/>
    <x v="0"/>
    <x v="2"/>
    <s v="CLFF_1000$$$US95O05001"/>
    <s v="O000000012"/>
    <s v="O000000012"/>
    <s v="LFF (MDG-F)"/>
    <s v="US95O05001"/>
    <m/>
    <b v="1"/>
    <x v="0"/>
    <x v="1"/>
    <d v="2026-02-04T00:00:00"/>
    <m/>
    <m/>
    <x v="1"/>
    <n v="10"/>
    <s v="Joshua Cachola"/>
    <m/>
  </r>
  <r>
    <x v="506"/>
    <x v="0"/>
    <x v="2"/>
    <s v="CLFF_1000$$$LU80O05001"/>
    <s v="O000000012"/>
    <s v="O000000012"/>
    <s v="LFF (MDG-F)"/>
    <s v="LU80O05001"/>
    <m/>
    <b v="1"/>
    <x v="0"/>
    <x v="1"/>
    <d v="2026-02-04T00:00:00"/>
    <m/>
    <m/>
    <x v="1"/>
    <n v="10"/>
    <s v="Joshua Cachola"/>
    <m/>
  </r>
  <r>
    <x v="506"/>
    <x v="0"/>
    <x v="2"/>
    <s v="CLFF_7210$$$2057O05001"/>
    <s v="O000000012"/>
    <s v="O000000012"/>
    <s v="LFF (MDG-F)"/>
    <s v="2057O05001"/>
    <m/>
    <b v="1"/>
    <x v="0"/>
    <x v="1"/>
    <d v="2026-02-04T00:00:00"/>
    <m/>
    <m/>
    <x v="1"/>
    <n v="10"/>
    <s v="Joshua Cachola"/>
    <m/>
  </r>
  <r>
    <x v="506"/>
    <x v="0"/>
    <x v="2"/>
    <s v="CLFF_7210$$$2137O05003"/>
    <s v="O000000012"/>
    <s v="O000000012"/>
    <s v="LFF (MDG-F)"/>
    <s v="2137O05003"/>
    <m/>
    <b v="1"/>
    <x v="0"/>
    <x v="1"/>
    <d v="2026-02-04T00:00:00"/>
    <m/>
    <m/>
    <x v="1"/>
    <n v="10"/>
    <s v="Joshua Cachola"/>
    <m/>
  </r>
  <r>
    <x v="506"/>
    <x v="0"/>
    <x v="2"/>
    <s v="CEMERAL_70006502993C2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7102711405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7102722412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710273182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7102762498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ORAERP_MMOR1917.9MGE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AT40AD1D0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BE40AD001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BE40AD0014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BE40AD0015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CH70ADBT0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DE40AD0013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DE9012002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ES40AD1E0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FR1018832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FR1058832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FR1068832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FR21E5888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FR21E6888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FR4018832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FR4058832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FR4068832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FR4078832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FR6071352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FR6071362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FR6088162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GB10005627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NL40AD001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PL10A0500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PL80GBTE02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PT10A5250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LA_1000AR10336002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LA_1000BR1050111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LA_1000CL1020000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LA_1000CO10100132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LA_1000EC1010012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LA_1000MX10504014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LA_1000UY10120062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LFF_1000$$$ZA50O05941"/>
    <s v="O000000012"/>
    <s v="O000000012"/>
    <s v="LFF (MDG-F)"/>
    <s v="ZA50O05941"/>
    <m/>
    <b v="1"/>
    <x v="0"/>
    <x v="1"/>
    <d v="2026-02-04T00:00:00"/>
    <m/>
    <m/>
    <x v="1"/>
    <n v="10"/>
    <s v="Joshua Cachola"/>
    <m/>
  </r>
  <r>
    <x v="506"/>
    <x v="0"/>
    <x v="2"/>
    <s v="CLFF_1000$$$TN60O05003"/>
    <s v="O000000012"/>
    <s v="O000000012"/>
    <s v="LFF (MDG-F)"/>
    <s v="TN60O05003"/>
    <m/>
    <b v="1"/>
    <x v="0"/>
    <x v="1"/>
    <d v="2026-02-04T00:00:00"/>
    <m/>
    <m/>
    <x v="1"/>
    <n v="10"/>
    <s v="Joshua Cachola"/>
    <m/>
  </r>
  <r>
    <x v="506"/>
    <x v="0"/>
    <x v="2"/>
    <s v="CLFF_1000$$$TN50O05003"/>
    <s v="O000000012"/>
    <s v="O000000012"/>
    <s v="LFF (MDG-F)"/>
    <s v="TN50O05003"/>
    <m/>
    <b v="1"/>
    <x v="0"/>
    <x v="1"/>
    <d v="2026-02-04T00:00:00"/>
    <m/>
    <m/>
    <x v="1"/>
    <n v="10"/>
    <s v="Joshua Cachola"/>
    <m/>
  </r>
  <r>
    <x v="506"/>
    <x v="0"/>
    <x v="2"/>
    <s v="CLFF_1000$$$CN95O05000"/>
    <s v="O000000012"/>
    <s v="O000000012"/>
    <s v="LFF (MDG-F)"/>
    <s v="CN95O05000"/>
    <m/>
    <b v="1"/>
    <x v="0"/>
    <x v="1"/>
    <d v="2026-02-04T00:00:00"/>
    <m/>
    <m/>
    <x v="1"/>
    <n v="10"/>
    <s v="Joshua Cachola"/>
    <m/>
  </r>
  <r>
    <x v="506"/>
    <x v="0"/>
    <x v="2"/>
    <s v="CLFF_1000$$$SA50O05000"/>
    <s v="O000000012"/>
    <s v="O000000012"/>
    <s v="LFF (MDG-F)"/>
    <s v="SA50O05000"/>
    <m/>
    <b v="1"/>
    <x v="0"/>
    <x v="1"/>
    <d v="2026-02-04T00:00:00"/>
    <m/>
    <m/>
    <x v="1"/>
    <n v="10"/>
    <s v="Joshua Cachola"/>
    <m/>
  </r>
  <r>
    <x v="506"/>
    <x v="0"/>
    <x v="2"/>
    <s v="CLFF_1000$$$DE20700080"/>
    <s v="O000000012"/>
    <s v="O000000012"/>
    <s v="LFF (MDG-F)"/>
    <s v="DE20700080"/>
    <m/>
    <b v="1"/>
    <x v="0"/>
    <x v="1"/>
    <d v="2026-02-04T00:00:00"/>
    <m/>
    <m/>
    <x v="1"/>
    <n v="10"/>
    <s v="Joshua Cachola"/>
    <m/>
  </r>
  <r>
    <x v="506"/>
    <x v="0"/>
    <x v="2"/>
    <s v="CLFF_1000$$$CN96O05000"/>
    <s v="O000000012"/>
    <s v="O000000012"/>
    <s v="LFF (MDG-F)"/>
    <s v="CN96O05000"/>
    <m/>
    <b v="1"/>
    <x v="0"/>
    <x v="1"/>
    <d v="2026-02-04T00:00:00"/>
    <m/>
    <m/>
    <x v="1"/>
    <n v="10"/>
    <s v="Joshua Cachola"/>
    <m/>
  </r>
  <r>
    <x v="506"/>
    <x v="0"/>
    <x v="2"/>
    <s v="CLFF_1000$$$CN01O03001"/>
    <s v="O000000012"/>
    <s v="O000000012"/>
    <s v="LFF (MDG-F)"/>
    <s v="CN01O03001"/>
    <m/>
    <b v="1"/>
    <x v="0"/>
    <x v="1"/>
    <d v="2026-02-04T00:00:00"/>
    <m/>
    <m/>
    <x v="1"/>
    <n v="10"/>
    <s v="Joshua Cachola"/>
    <m/>
  </r>
  <r>
    <x v="506"/>
    <x v="0"/>
    <x v="2"/>
    <s v="CLFF_1000$$$CN02O03001"/>
    <s v="O000000012"/>
    <s v="O000000012"/>
    <s v="LFF (MDG-F)"/>
    <s v="CN02O03001"/>
    <m/>
    <b v="1"/>
    <x v="0"/>
    <x v="1"/>
    <d v="2026-02-04T00:00:00"/>
    <m/>
    <m/>
    <x v="1"/>
    <n v="10"/>
    <s v="Joshua Cachola"/>
    <m/>
  </r>
  <r>
    <x v="506"/>
    <x v="0"/>
    <x v="2"/>
    <s v="CLFF_1000$$$CN03O03001"/>
    <s v="O000000012"/>
    <s v="O000000012"/>
    <s v="LFF (MDG-F)"/>
    <s v="CN03O03001"/>
    <m/>
    <b v="1"/>
    <x v="0"/>
    <x v="1"/>
    <d v="2026-02-04T00:00:00"/>
    <m/>
    <m/>
    <x v="1"/>
    <n v="10"/>
    <s v="Joshua Cachola"/>
    <m/>
  </r>
  <r>
    <x v="506"/>
    <x v="0"/>
    <x v="2"/>
    <s v="CLFF_1000$$$CN58O05000"/>
    <s v="O000000012"/>
    <s v="O000000012"/>
    <s v="LFF (MDG-F)"/>
    <s v="CN58O05000"/>
    <m/>
    <b v="1"/>
    <x v="0"/>
    <x v="1"/>
    <d v="2026-02-04T00:00:00"/>
    <m/>
    <m/>
    <x v="1"/>
    <n v="10"/>
    <s v="Joshua Cachola"/>
    <m/>
  </r>
  <r>
    <x v="506"/>
    <x v="0"/>
    <x v="2"/>
    <s v="CLFF_1000$$$CN60O05000"/>
    <s v="O000000012"/>
    <s v="O000000012"/>
    <s v="LFF (MDG-F)"/>
    <s v="CN60O05000"/>
    <m/>
    <b v="1"/>
    <x v="0"/>
    <x v="1"/>
    <d v="2026-02-04T00:00:00"/>
    <m/>
    <m/>
    <x v="1"/>
    <n v="10"/>
    <s v="Joshua Cachola"/>
    <m/>
  </r>
  <r>
    <x v="506"/>
    <x v="0"/>
    <x v="2"/>
    <s v="CLFF_1000$$$CN90O05000"/>
    <s v="O000000012"/>
    <s v="O000000012"/>
    <s v="LFF (MDG-F)"/>
    <s v="CN90O05000"/>
    <m/>
    <b v="1"/>
    <x v="0"/>
    <x v="1"/>
    <d v="2026-02-04T00:00:00"/>
    <m/>
    <m/>
    <x v="1"/>
    <n v="10"/>
    <s v="Joshua Cachola"/>
    <m/>
  </r>
  <r>
    <x v="506"/>
    <x v="0"/>
    <x v="2"/>
    <s v="CLFF_1000$$$DE04O05001"/>
    <s v="O000000012"/>
    <s v="O000000012"/>
    <s v="LFF (MDG-F)"/>
    <s v="DE04O05001"/>
    <m/>
    <b v="1"/>
    <x v="0"/>
    <x v="1"/>
    <d v="2026-02-04T00:00:00"/>
    <m/>
    <m/>
    <x v="1"/>
    <n v="10"/>
    <s v="Joshua Cachola"/>
    <m/>
  </r>
  <r>
    <x v="506"/>
    <x v="0"/>
    <x v="2"/>
    <s v="CLFF_1000$$$DE04O05002"/>
    <s v="O000000012"/>
    <s v="O000000012"/>
    <s v="LFF (MDG-F)"/>
    <s v="DE04O05002"/>
    <m/>
    <b v="1"/>
    <x v="0"/>
    <x v="1"/>
    <d v="2026-02-04T00:00:00"/>
    <m/>
    <m/>
    <x v="1"/>
    <n v="10"/>
    <s v="Joshua Cachola"/>
    <m/>
  </r>
  <r>
    <x v="506"/>
    <x v="0"/>
    <x v="2"/>
    <s v="CLFF_1000$$$DE04O05003"/>
    <s v="O000000012"/>
    <s v="O000000012"/>
    <s v="LFF (MDG-F)"/>
    <s v="DE04O05003"/>
    <m/>
    <b v="1"/>
    <x v="0"/>
    <x v="1"/>
    <d v="2026-02-04T00:00:00"/>
    <m/>
    <m/>
    <x v="1"/>
    <n v="10"/>
    <s v="Joshua Cachola"/>
    <m/>
  </r>
  <r>
    <x v="506"/>
    <x v="0"/>
    <x v="2"/>
    <s v="CLFF_1000$$$DE04O05004"/>
    <s v="O000000012"/>
    <s v="O000000012"/>
    <s v="LFF (MDG-F)"/>
    <s v="DE04O05004"/>
    <m/>
    <b v="1"/>
    <x v="0"/>
    <x v="1"/>
    <d v="2026-02-04T00:00:00"/>
    <m/>
    <m/>
    <x v="1"/>
    <n v="10"/>
    <s v="Joshua Cachola"/>
    <m/>
  </r>
  <r>
    <x v="506"/>
    <x v="0"/>
    <x v="2"/>
    <s v="CLFF_1000$$$DE50O05001"/>
    <s v="O000000012"/>
    <s v="O000000012"/>
    <s v="LFF (MDG-F)"/>
    <s v="DE50O05001"/>
    <m/>
    <b v="1"/>
    <x v="0"/>
    <x v="1"/>
    <d v="2026-02-04T00:00:00"/>
    <m/>
    <m/>
    <x v="1"/>
    <n v="10"/>
    <s v="Joshua Cachola"/>
    <m/>
  </r>
  <r>
    <x v="506"/>
    <x v="0"/>
    <x v="2"/>
    <s v="CLFF_1000$$$DE50O05002"/>
    <s v="O000000012"/>
    <s v="O000000012"/>
    <s v="LFF (MDG-F)"/>
    <s v="DE50O05002"/>
    <m/>
    <b v="1"/>
    <x v="0"/>
    <x v="1"/>
    <d v="2026-02-04T00:00:00"/>
    <m/>
    <m/>
    <x v="1"/>
    <n v="10"/>
    <s v="Joshua Cachola"/>
    <m/>
  </r>
  <r>
    <x v="506"/>
    <x v="0"/>
    <x v="2"/>
    <s v="CLFF_1000$$$VN50O05002"/>
    <s v="O000000012"/>
    <s v="O000000012"/>
    <s v="LFF (MDG-F)"/>
    <s v="VN50O05002"/>
    <m/>
    <b v="1"/>
    <x v="0"/>
    <x v="1"/>
    <d v="2026-02-04T00:00:00"/>
    <m/>
    <m/>
    <x v="1"/>
    <n v="10"/>
    <s v="Joshua Cachola"/>
    <m/>
  </r>
  <r>
    <x v="506"/>
    <x v="0"/>
    <x v="2"/>
    <s v="CLFF_1000$$$DE50O05003"/>
    <s v="O000000012"/>
    <s v="O000000012"/>
    <s v="LFF (MDG-F)"/>
    <s v="DE50O05003"/>
    <m/>
    <b v="1"/>
    <x v="0"/>
    <x v="1"/>
    <d v="2026-02-04T00:00:00"/>
    <m/>
    <m/>
    <x v="1"/>
    <n v="10"/>
    <s v="Joshua Cachola"/>
    <m/>
  </r>
  <r>
    <x v="506"/>
    <x v="0"/>
    <x v="2"/>
    <s v="CLFF_1000$$$DE50O05004"/>
    <s v="O000000012"/>
    <s v="O000000012"/>
    <s v="LFF (MDG-F)"/>
    <s v="DE50O05004"/>
    <m/>
    <b v="1"/>
    <x v="0"/>
    <x v="1"/>
    <d v="2026-02-04T00:00:00"/>
    <m/>
    <m/>
    <x v="1"/>
    <n v="10"/>
    <s v="Joshua Cachola"/>
    <m/>
  </r>
  <r>
    <x v="506"/>
    <x v="0"/>
    <x v="2"/>
    <s v="CLFF_1000$$$DE50O05009"/>
    <s v="O000000012"/>
    <s v="O000000012"/>
    <s v="LFF (MDG-F)"/>
    <s v="DE50O05009"/>
    <m/>
    <b v="1"/>
    <x v="0"/>
    <x v="1"/>
    <d v="2026-02-04T00:00:00"/>
    <m/>
    <m/>
    <x v="1"/>
    <n v="10"/>
    <s v="Joshua Cachola"/>
    <m/>
  </r>
  <r>
    <x v="506"/>
    <x v="0"/>
    <x v="2"/>
    <s v="CLFF_1000$$$DE62O05003"/>
    <s v="O000000012"/>
    <s v="O000000012"/>
    <s v="LFF (MDG-F)"/>
    <s v="DE62O05003"/>
    <m/>
    <b v="1"/>
    <x v="0"/>
    <x v="1"/>
    <d v="2026-02-04T00:00:00"/>
    <m/>
    <m/>
    <x v="1"/>
    <n v="10"/>
    <s v="Joshua Cachola"/>
    <m/>
  </r>
  <r>
    <x v="506"/>
    <x v="0"/>
    <x v="2"/>
    <s v="CLFF_1000$$$DE62OF1079"/>
    <s v="O000000012"/>
    <s v="O000000012"/>
    <s v="LFF (MDG-F)"/>
    <s v="DE62OF1079"/>
    <m/>
    <b v="1"/>
    <x v="0"/>
    <x v="1"/>
    <d v="2026-02-04T00:00:00"/>
    <m/>
    <m/>
    <x v="1"/>
    <n v="10"/>
    <s v="Joshua Cachola"/>
    <m/>
  </r>
  <r>
    <x v="506"/>
    <x v="0"/>
    <x v="2"/>
    <s v="CLFF_1000$$$DE62OF1241"/>
    <s v="O000000012"/>
    <s v="O000000012"/>
    <s v="LFF (MDG-F)"/>
    <s v="DE62OF1241"/>
    <m/>
    <b v="1"/>
    <x v="0"/>
    <x v="1"/>
    <d v="2026-02-04T00:00:00"/>
    <m/>
    <m/>
    <x v="1"/>
    <n v="10"/>
    <s v="Joshua Cachola"/>
    <m/>
  </r>
  <r>
    <x v="506"/>
    <x v="0"/>
    <x v="2"/>
    <s v="CLFF_1000$$$DE62OF1261"/>
    <s v="O000000012"/>
    <s v="O000000012"/>
    <s v="LFF (MDG-F)"/>
    <s v="DE62OF1261"/>
    <m/>
    <b v="1"/>
    <x v="0"/>
    <x v="1"/>
    <d v="2026-02-04T00:00:00"/>
    <m/>
    <m/>
    <x v="1"/>
    <n v="10"/>
    <s v="Joshua Cachola"/>
    <m/>
  </r>
  <r>
    <x v="506"/>
    <x v="0"/>
    <x v="2"/>
    <s v="CLFF_1000$$$DE62OF1401"/>
    <s v="O000000012"/>
    <s v="O000000012"/>
    <s v="LFF (MDG-F)"/>
    <s v="DE62OF1401"/>
    <m/>
    <b v="1"/>
    <x v="0"/>
    <x v="1"/>
    <d v="2026-02-04T00:00:00"/>
    <m/>
    <m/>
    <x v="1"/>
    <n v="10"/>
    <s v="Joshua Cachola"/>
    <m/>
  </r>
  <r>
    <x v="506"/>
    <x v="0"/>
    <x v="2"/>
    <s v="CLFF_1000$$$DE62OF1891"/>
    <s v="O000000012"/>
    <s v="O000000012"/>
    <s v="LFF (MDG-F)"/>
    <s v="DE62OF1891"/>
    <m/>
    <b v="1"/>
    <x v="0"/>
    <x v="1"/>
    <d v="2026-02-04T00:00:00"/>
    <m/>
    <m/>
    <x v="1"/>
    <n v="10"/>
    <s v="Joshua Cachola"/>
    <m/>
  </r>
  <r>
    <x v="506"/>
    <x v="0"/>
    <x v="2"/>
    <s v="CLFF_1000$$$HK01O03001"/>
    <s v="O000000012"/>
    <s v="O000000012"/>
    <s v="LFF (MDG-F)"/>
    <s v="HK01O03001"/>
    <m/>
    <b v="1"/>
    <x v="0"/>
    <x v="1"/>
    <d v="2026-02-04T00:00:00"/>
    <m/>
    <m/>
    <x v="1"/>
    <n v="10"/>
    <s v="Joshua Cachola"/>
    <m/>
  </r>
  <r>
    <x v="506"/>
    <x v="0"/>
    <x v="2"/>
    <s v="CLFF_1000$$$JP02O05000"/>
    <s v="O000000012"/>
    <s v="O000000012"/>
    <s v="LFF (MDG-F)"/>
    <s v="JP02O05000"/>
    <m/>
    <b v="1"/>
    <x v="0"/>
    <x v="1"/>
    <d v="2026-02-04T00:00:00"/>
    <m/>
    <m/>
    <x v="1"/>
    <n v="10"/>
    <s v="Joshua Cachola"/>
    <m/>
  </r>
  <r>
    <x v="506"/>
    <x v="0"/>
    <x v="2"/>
    <s v="CLFF_1000$$$JP02O05001"/>
    <s v="O000000012"/>
    <s v="O000000012"/>
    <s v="LFF (MDG-F)"/>
    <s v="JP02O05001"/>
    <m/>
    <b v="1"/>
    <x v="0"/>
    <x v="1"/>
    <d v="2026-02-04T00:00:00"/>
    <m/>
    <m/>
    <x v="1"/>
    <n v="10"/>
    <s v="Joshua Cachola"/>
    <m/>
  </r>
  <r>
    <x v="506"/>
    <x v="0"/>
    <x v="2"/>
    <s v="CLFF_1000$$$JP02O05002"/>
    <s v="O000000012"/>
    <s v="O000000012"/>
    <s v="LFF (MDG-F)"/>
    <s v="JP02O05002"/>
    <m/>
    <b v="1"/>
    <x v="0"/>
    <x v="1"/>
    <d v="2026-02-04T00:00:00"/>
    <m/>
    <m/>
    <x v="1"/>
    <n v="10"/>
    <s v="Joshua Cachola"/>
    <m/>
  </r>
  <r>
    <x v="506"/>
    <x v="0"/>
    <x v="2"/>
    <s v="CLFF_1000$$$JP02O05003"/>
    <s v="O000000012"/>
    <s v="O000000012"/>
    <s v="LFF (MDG-F)"/>
    <s v="JP02O05003"/>
    <m/>
    <b v="1"/>
    <x v="0"/>
    <x v="1"/>
    <d v="2026-02-04T00:00:00"/>
    <m/>
    <m/>
    <x v="1"/>
    <n v="10"/>
    <s v="Joshua Cachola"/>
    <m/>
  </r>
  <r>
    <x v="506"/>
    <x v="0"/>
    <x v="2"/>
    <s v="CLFF_1000$$$JP02O05004"/>
    <s v="O000000012"/>
    <s v="O000000012"/>
    <s v="LFF (MDG-F)"/>
    <s v="JP02O05004"/>
    <m/>
    <b v="1"/>
    <x v="0"/>
    <x v="1"/>
    <d v="2026-02-04T00:00:00"/>
    <m/>
    <m/>
    <x v="1"/>
    <n v="10"/>
    <s v="Joshua Cachola"/>
    <m/>
  </r>
  <r>
    <x v="506"/>
    <x v="0"/>
    <x v="2"/>
    <s v="CLFF_1000$$$MT82O05003"/>
    <s v="O000000012"/>
    <s v="O000000012"/>
    <s v="LFF (MDG-F)"/>
    <s v="MT82O05003"/>
    <m/>
    <b v="1"/>
    <x v="0"/>
    <x v="1"/>
    <d v="2026-02-04T00:00:00"/>
    <m/>
    <m/>
    <x v="1"/>
    <n v="10"/>
    <s v="Joshua Cachola"/>
    <m/>
  </r>
  <r>
    <x v="506"/>
    <x v="0"/>
    <x v="2"/>
    <s v="CLFF_1000$$$NL90O05003"/>
    <s v="O000000012"/>
    <s v="O000000012"/>
    <s v="LFF (MDG-F)"/>
    <s v="NL90O05003"/>
    <m/>
    <b v="1"/>
    <x v="0"/>
    <x v="1"/>
    <d v="2026-02-04T00:00:00"/>
    <m/>
    <m/>
    <x v="1"/>
    <n v="10"/>
    <s v="Joshua Cachola"/>
    <m/>
  </r>
  <r>
    <x v="506"/>
    <x v="0"/>
    <x v="2"/>
    <s v="CLFF_1000$$$DE07O05002"/>
    <s v="O000000012"/>
    <s v="O000000012"/>
    <s v="LFF (MDG-F)"/>
    <s v="DE07O05002"/>
    <m/>
    <b v="1"/>
    <x v="0"/>
    <x v="1"/>
    <d v="2026-02-04T00:00:00"/>
    <m/>
    <m/>
    <x v="1"/>
    <n v="10"/>
    <s v="Joshua Cachola"/>
    <m/>
  </r>
  <r>
    <x v="506"/>
    <x v="0"/>
    <x v="2"/>
    <s v="CLFF_1000$$$TW02GBT299"/>
    <s v="O000000012"/>
    <s v="O000000012"/>
    <s v="LFF (MDG-F)"/>
    <s v="TW02GBT299"/>
    <m/>
    <b v="1"/>
    <x v="0"/>
    <x v="1"/>
    <d v="2026-02-04T00:00:00"/>
    <m/>
    <m/>
    <x v="1"/>
    <n v="10"/>
    <s v="Joshua Cachola"/>
    <m/>
  </r>
  <r>
    <x v="506"/>
    <x v="0"/>
    <x v="2"/>
    <s v="CLFF_1000$$$DE65GIT021"/>
    <s v="O000000012"/>
    <s v="O000000012"/>
    <s v="LFF (MDG-F)"/>
    <s v="DE65GIT021"/>
    <m/>
    <b v="1"/>
    <x v="0"/>
    <x v="1"/>
    <d v="2026-02-04T00:00:00"/>
    <m/>
    <m/>
    <x v="1"/>
    <n v="10"/>
    <s v="Joshua Cachola"/>
    <m/>
  </r>
  <r>
    <x v="506"/>
    <x v="0"/>
    <x v="2"/>
    <s v="CLFF_1000$$$DE01O05000"/>
    <s v="O000000012"/>
    <s v="O000000012"/>
    <s v="LFF (MDG-F)"/>
    <s v="DE01O05000"/>
    <m/>
    <b v="1"/>
    <x v="0"/>
    <x v="1"/>
    <d v="2026-02-04T00:00:00"/>
    <m/>
    <m/>
    <x v="1"/>
    <n v="10"/>
    <s v="Joshua Cachola"/>
    <m/>
  </r>
  <r>
    <x v="506"/>
    <x v="0"/>
    <x v="2"/>
    <s v="CLFF_1000$$$IN01GBT001"/>
    <s v="O000000012"/>
    <s v="O000000012"/>
    <s v="LFF (MDG-F)"/>
    <s v="IN01GBT001"/>
    <m/>
    <b v="1"/>
    <x v="0"/>
    <x v="1"/>
    <d v="2026-02-04T00:00:00"/>
    <m/>
    <m/>
    <x v="1"/>
    <n v="10"/>
    <s v="Joshua Cachola"/>
    <m/>
  </r>
  <r>
    <x v="506"/>
    <x v="0"/>
    <x v="2"/>
    <s v="CLFF_1000$$$US01GBT408"/>
    <s v="O000000012"/>
    <s v="O000000012"/>
    <s v="LFF (MDG-F)"/>
    <s v="US01GBT408"/>
    <m/>
    <b v="1"/>
    <x v="0"/>
    <x v="1"/>
    <d v="2026-02-04T00:00:00"/>
    <m/>
    <m/>
    <x v="1"/>
    <n v="10"/>
    <s v="Joshua Cachola"/>
    <m/>
  </r>
  <r>
    <x v="506"/>
    <x v="0"/>
    <x v="2"/>
    <s v="CLFF_1000$$$KR02GIS009"/>
    <s v="O000000012"/>
    <s v="O000000012"/>
    <s v="LFF (MDG-F)"/>
    <s v="KR02GIS009"/>
    <m/>
    <b v="1"/>
    <x v="0"/>
    <x v="1"/>
    <d v="2026-02-04T00:00:00"/>
    <m/>
    <m/>
    <x v="1"/>
    <n v="10"/>
    <s v="Joshua Cachola"/>
    <m/>
  </r>
  <r>
    <x v="506"/>
    <x v="0"/>
    <x v="2"/>
    <s v="CLFF_1000$$$CN70O05000"/>
    <s v="O000000012"/>
    <s v="O000000012"/>
    <s v="LFF (MDG-F)"/>
    <s v="CN70O05000"/>
    <m/>
    <b v="1"/>
    <x v="0"/>
    <x v="1"/>
    <d v="2026-02-04T00:00:00"/>
    <m/>
    <m/>
    <x v="1"/>
    <n v="10"/>
    <s v="Joshua Cachola"/>
    <m/>
  </r>
  <r>
    <x v="506"/>
    <x v="0"/>
    <x v="2"/>
    <s v="CLFF_1000$$$CN50O05000"/>
    <s v="O000000012"/>
    <s v="O000000012"/>
    <s v="LFF (MDG-F)"/>
    <s v="CN50O05000"/>
    <m/>
    <b v="1"/>
    <x v="0"/>
    <x v="1"/>
    <d v="2026-02-04T00:00:00"/>
    <m/>
    <m/>
    <x v="1"/>
    <n v="10"/>
    <s v="Joshua Cachola"/>
    <m/>
  </r>
  <r>
    <x v="506"/>
    <x v="0"/>
    <x v="2"/>
    <s v="CLFF_1000$$$TW03GBT299"/>
    <s v="O000000012"/>
    <s v="O000000012"/>
    <s v="LFF (MDG-F)"/>
    <s v="TW03GBT299"/>
    <m/>
    <b v="1"/>
    <x v="0"/>
    <x v="1"/>
    <d v="2026-02-04T00:00:00"/>
    <m/>
    <m/>
    <x v="1"/>
    <n v="10"/>
    <s v="Joshua Cachola"/>
    <m/>
  </r>
  <r>
    <x v="506"/>
    <x v="0"/>
    <x v="2"/>
    <s v="CLFF_1000$$$BE50O05001"/>
    <s v="O000000012"/>
    <s v="O000000012"/>
    <s v="LFF (MDG-F)"/>
    <s v="BE50O05001"/>
    <m/>
    <b v="1"/>
    <x v="0"/>
    <x v="1"/>
    <d v="2026-02-04T00:00:00"/>
    <m/>
    <m/>
    <x v="1"/>
    <n v="10"/>
    <s v="Joshua Cachola"/>
    <m/>
  </r>
  <r>
    <x v="506"/>
    <x v="0"/>
    <x v="2"/>
    <s v="CLFF_1000$$$BE50O05002"/>
    <s v="O000000012"/>
    <s v="O000000012"/>
    <s v="LFF (MDG-F)"/>
    <s v="BE50O05002"/>
    <m/>
    <b v="1"/>
    <x v="0"/>
    <x v="1"/>
    <d v="2026-02-04T00:00:00"/>
    <m/>
    <m/>
    <x v="1"/>
    <n v="10"/>
    <s v="Joshua Cachola"/>
    <m/>
  </r>
  <r>
    <x v="506"/>
    <x v="0"/>
    <x v="2"/>
    <s v="CLFF_1000$$$BE50O05003"/>
    <s v="O000000012"/>
    <s v="O000000012"/>
    <s v="LFF (MDG-F)"/>
    <s v="BE50O05003"/>
    <m/>
    <b v="1"/>
    <x v="0"/>
    <x v="1"/>
    <d v="2026-02-04T00:00:00"/>
    <m/>
    <m/>
    <x v="1"/>
    <n v="10"/>
    <s v="Joshua Cachola"/>
    <m/>
  </r>
  <r>
    <x v="506"/>
    <x v="0"/>
    <x v="2"/>
    <s v="CLFF_1000$$$BE50O05004"/>
    <s v="O000000012"/>
    <s v="O000000012"/>
    <s v="LFF (MDG-F)"/>
    <s v="BE50O05004"/>
    <m/>
    <b v="1"/>
    <x v="0"/>
    <x v="1"/>
    <d v="2026-02-04T00:00:00"/>
    <m/>
    <m/>
    <x v="1"/>
    <n v="10"/>
    <s v="Joshua Cachola"/>
    <m/>
  </r>
  <r>
    <x v="506"/>
    <x v="0"/>
    <x v="2"/>
    <s v="CLFF_1000$$$CN68O05000"/>
    <s v="O000000012"/>
    <s v="O000000012"/>
    <s v="LFF (MDG-F)"/>
    <s v="CN68O05000"/>
    <m/>
    <b v="1"/>
    <x v="0"/>
    <x v="1"/>
    <d v="2026-02-04T00:00:00"/>
    <m/>
    <m/>
    <x v="1"/>
    <n v="10"/>
    <s v="Joshua Cachola"/>
    <m/>
  </r>
  <r>
    <x v="506"/>
    <x v="0"/>
    <x v="2"/>
    <s v="CLFF_1000$$$NL50O05002"/>
    <s v="O000000012"/>
    <s v="O000000012"/>
    <s v="LFF (MDG-F)"/>
    <s v="NL50O05002"/>
    <m/>
    <b v="1"/>
    <x v="0"/>
    <x v="1"/>
    <d v="2026-02-04T00:00:00"/>
    <m/>
    <m/>
    <x v="1"/>
    <n v="10"/>
    <s v="Joshua Cachola"/>
    <m/>
  </r>
  <r>
    <x v="506"/>
    <x v="0"/>
    <x v="2"/>
    <s v="CLFF_1000$$$NL50O05003"/>
    <s v="O000000012"/>
    <s v="O000000012"/>
    <s v="LFF (MDG-F)"/>
    <s v="NL50O05003"/>
    <m/>
    <b v="1"/>
    <x v="0"/>
    <x v="1"/>
    <d v="2026-02-04T00:00:00"/>
    <m/>
    <m/>
    <x v="1"/>
    <n v="10"/>
    <s v="Joshua Cachola"/>
    <m/>
  </r>
  <r>
    <x v="506"/>
    <x v="0"/>
    <x v="2"/>
    <s v="CLFF_1000$$$NL50O05004"/>
    <s v="O000000012"/>
    <s v="O000000012"/>
    <s v="LFF (MDG-F)"/>
    <s v="NL50O05004"/>
    <m/>
    <b v="1"/>
    <x v="0"/>
    <x v="1"/>
    <d v="2026-02-04T00:00:00"/>
    <m/>
    <m/>
    <x v="1"/>
    <n v="10"/>
    <s v="Joshua Cachola"/>
    <m/>
  </r>
  <r>
    <x v="506"/>
    <x v="0"/>
    <x v="2"/>
    <s v="CLFF_1000$$$ES50O05001"/>
    <s v="O000000012"/>
    <s v="O000000012"/>
    <s v="LFF (MDG-F)"/>
    <s v="ES50O05001"/>
    <m/>
    <b v="1"/>
    <x v="0"/>
    <x v="1"/>
    <d v="2026-02-04T00:00:00"/>
    <m/>
    <m/>
    <x v="1"/>
    <n v="10"/>
    <s v="Joshua Cachola"/>
    <m/>
  </r>
  <r>
    <x v="506"/>
    <x v="0"/>
    <x v="2"/>
    <s v="CLFF_1000$$$ES50O05002"/>
    <s v="O000000012"/>
    <s v="O000000012"/>
    <s v="LFF (MDG-F)"/>
    <s v="ES50O05002"/>
    <m/>
    <b v="1"/>
    <x v="0"/>
    <x v="1"/>
    <d v="2026-02-04T00:00:00"/>
    <m/>
    <m/>
    <x v="1"/>
    <n v="10"/>
    <s v="Joshua Cachola"/>
    <m/>
  </r>
  <r>
    <x v="506"/>
    <x v="0"/>
    <x v="2"/>
    <s v="CLFF_1000$$$ES50O05003"/>
    <s v="O000000012"/>
    <s v="O000000012"/>
    <s v="LFF (MDG-F)"/>
    <s v="ES50O05003"/>
    <m/>
    <b v="1"/>
    <x v="0"/>
    <x v="1"/>
    <d v="2026-02-04T00:00:00"/>
    <m/>
    <m/>
    <x v="1"/>
    <n v="10"/>
    <s v="Joshua Cachola"/>
    <m/>
  </r>
  <r>
    <x v="506"/>
    <x v="0"/>
    <x v="2"/>
    <s v="CLFF_1000$$$CH75O05000"/>
    <s v="O000000012"/>
    <s v="O000000012"/>
    <s v="LFF (MDG-F)"/>
    <s v="CH75O05000"/>
    <m/>
    <b v="1"/>
    <x v="0"/>
    <x v="1"/>
    <d v="2026-02-04T00:00:00"/>
    <m/>
    <m/>
    <x v="1"/>
    <n v="10"/>
    <s v="Joshua Cachola"/>
    <m/>
  </r>
  <r>
    <x v="506"/>
    <x v="0"/>
    <x v="2"/>
    <s v="CLFF_1000$$$IT50O05005"/>
    <s v="O000000012"/>
    <s v="O000000012"/>
    <s v="LFF (MDG-F)"/>
    <s v="IT50O05005"/>
    <m/>
    <b v="1"/>
    <x v="0"/>
    <x v="1"/>
    <d v="2026-02-04T00:00:00"/>
    <m/>
    <m/>
    <x v="1"/>
    <n v="10"/>
    <s v="Joshua Cachola"/>
    <m/>
  </r>
  <r>
    <x v="506"/>
    <x v="0"/>
    <x v="2"/>
    <s v="CLFF_1000$$$CH50O05000"/>
    <s v="O000000012"/>
    <s v="O000000012"/>
    <s v="LFF (MDG-F)"/>
    <s v="CH50O05000"/>
    <m/>
    <b v="1"/>
    <x v="0"/>
    <x v="1"/>
    <d v="2026-02-04T00:00:00"/>
    <m/>
    <m/>
    <x v="1"/>
    <n v="10"/>
    <s v="Joshua Cachola"/>
    <m/>
  </r>
  <r>
    <x v="506"/>
    <x v="0"/>
    <x v="2"/>
    <s v="CLFF_1000$$$CH50O05001"/>
    <s v="O000000012"/>
    <s v="O000000012"/>
    <s v="LFF (MDG-F)"/>
    <s v="CH50O05001"/>
    <m/>
    <b v="1"/>
    <x v="0"/>
    <x v="1"/>
    <d v="2026-02-04T00:00:00"/>
    <m/>
    <m/>
    <x v="1"/>
    <n v="10"/>
    <s v="Joshua Cachola"/>
    <m/>
  </r>
  <r>
    <x v="506"/>
    <x v="0"/>
    <x v="2"/>
    <s v="CLFF_1000$$$CH50O05003"/>
    <s v="O000000012"/>
    <s v="O000000012"/>
    <s v="LFF (MDG-F)"/>
    <s v="CH50O05003"/>
    <m/>
    <b v="1"/>
    <x v="0"/>
    <x v="1"/>
    <d v="2026-02-04T00:00:00"/>
    <m/>
    <m/>
    <x v="1"/>
    <n v="10"/>
    <s v="Joshua Cachola"/>
    <m/>
  </r>
  <r>
    <x v="506"/>
    <x v="0"/>
    <x v="2"/>
    <s v="CLFF_1000$$$CH50O05004"/>
    <s v="O000000012"/>
    <s v="O000000012"/>
    <s v="LFF (MDG-F)"/>
    <s v="CH50O05004"/>
    <m/>
    <b v="1"/>
    <x v="0"/>
    <x v="1"/>
    <d v="2026-02-04T00:00:00"/>
    <m/>
    <m/>
    <x v="1"/>
    <n v="10"/>
    <s v="Joshua Cachola"/>
    <m/>
  </r>
  <r>
    <x v="506"/>
    <x v="0"/>
    <x v="2"/>
    <s v="CLFF_1000$$$CH65O05004"/>
    <s v="O000000012"/>
    <s v="O000000012"/>
    <s v="LFF (MDG-F)"/>
    <s v="CH65O05004"/>
    <m/>
    <b v="1"/>
    <x v="0"/>
    <x v="1"/>
    <d v="2026-02-04T00:00:00"/>
    <m/>
    <m/>
    <x v="1"/>
    <n v="10"/>
    <s v="Joshua Cachola"/>
    <m/>
  </r>
  <r>
    <x v="506"/>
    <x v="0"/>
    <x v="2"/>
    <s v="CLFF_1000$$$CH65O05005"/>
    <s v="O000000012"/>
    <s v="O000000012"/>
    <s v="LFF (MDG-F)"/>
    <s v="CH65O05005"/>
    <m/>
    <b v="1"/>
    <x v="0"/>
    <x v="1"/>
    <d v="2026-02-04T00:00:00"/>
    <m/>
    <m/>
    <x v="1"/>
    <n v="10"/>
    <s v="Joshua Cachola"/>
    <m/>
  </r>
  <r>
    <x v="506"/>
    <x v="0"/>
    <x v="2"/>
    <s v="CLFF_1000$$$CH65O05006"/>
    <s v="O000000012"/>
    <s v="O000000012"/>
    <s v="LFF (MDG-F)"/>
    <s v="CH65O05006"/>
    <m/>
    <b v="1"/>
    <x v="0"/>
    <x v="1"/>
    <d v="2026-02-04T00:00:00"/>
    <m/>
    <m/>
    <x v="1"/>
    <n v="10"/>
    <s v="Joshua Cachola"/>
    <m/>
  </r>
  <r>
    <x v="506"/>
    <x v="0"/>
    <x v="2"/>
    <s v="CLFF_1000$$$CH65O05007"/>
    <s v="O000000012"/>
    <s v="O000000012"/>
    <s v="LFF (MDG-F)"/>
    <s v="CH65O05007"/>
    <m/>
    <b v="1"/>
    <x v="0"/>
    <x v="1"/>
    <d v="2026-02-04T00:00:00"/>
    <m/>
    <m/>
    <x v="1"/>
    <n v="10"/>
    <s v="Joshua Cachola"/>
    <m/>
  </r>
  <r>
    <x v="506"/>
    <x v="0"/>
    <x v="2"/>
    <s v="CLFF_1000$$$CH75O05002"/>
    <s v="O000000012"/>
    <s v="O000000012"/>
    <s v="LFF (MDG-F)"/>
    <s v="CH75O05002"/>
    <m/>
    <b v="1"/>
    <x v="0"/>
    <x v="1"/>
    <d v="2026-02-04T00:00:00"/>
    <m/>
    <m/>
    <x v="1"/>
    <n v="10"/>
    <s v="Joshua Cachola"/>
    <m/>
  </r>
  <r>
    <x v="506"/>
    <x v="0"/>
    <x v="2"/>
    <s v="CLFF_1000$$$CH75O05003"/>
    <s v="O000000012"/>
    <s v="O000000012"/>
    <s v="LFF (MDG-F)"/>
    <s v="CH75O05003"/>
    <m/>
    <b v="1"/>
    <x v="0"/>
    <x v="1"/>
    <d v="2026-02-04T00:00:00"/>
    <m/>
    <m/>
    <x v="1"/>
    <n v="10"/>
    <s v="Joshua Cachola"/>
    <m/>
  </r>
  <r>
    <x v="506"/>
    <x v="0"/>
    <x v="2"/>
    <s v="CLFF_1000$$$CH75O05004"/>
    <s v="O000000012"/>
    <s v="O000000012"/>
    <s v="LFF (MDG-F)"/>
    <s v="CH75O05004"/>
    <m/>
    <b v="1"/>
    <x v="0"/>
    <x v="1"/>
    <d v="2026-02-04T00:00:00"/>
    <m/>
    <m/>
    <x v="1"/>
    <n v="10"/>
    <s v="Joshua Cachola"/>
    <m/>
  </r>
  <r>
    <x v="506"/>
    <x v="0"/>
    <x v="2"/>
    <s v="CLFF_1000$$$IT60O05004"/>
    <s v="O000000012"/>
    <s v="O000000012"/>
    <s v="LFF (MDG-F)"/>
    <s v="IT60O05004"/>
    <m/>
    <b v="1"/>
    <x v="0"/>
    <x v="1"/>
    <d v="2026-02-04T00:00:00"/>
    <m/>
    <m/>
    <x v="1"/>
    <n v="10"/>
    <s v="Joshua Cachola"/>
    <m/>
  </r>
  <r>
    <x v="506"/>
    <x v="0"/>
    <x v="2"/>
    <s v="CLFF_1000$$$AE50O05000"/>
    <s v="O000000012"/>
    <s v="O000000012"/>
    <s v="LFF (MDG-F)"/>
    <s v="AE50O05000"/>
    <m/>
    <b v="1"/>
    <x v="0"/>
    <x v="1"/>
    <d v="2026-02-04T00:00:00"/>
    <m/>
    <m/>
    <x v="1"/>
    <n v="10"/>
    <s v="Joshua Cachola"/>
    <m/>
  </r>
  <r>
    <x v="506"/>
    <x v="0"/>
    <x v="2"/>
    <s v="CLFF_1000$$$AE50O05005"/>
    <s v="O000000012"/>
    <s v="O000000012"/>
    <s v="LFF (MDG-F)"/>
    <s v="AE50O05005"/>
    <m/>
    <b v="1"/>
    <x v="0"/>
    <x v="1"/>
    <d v="2026-02-04T00:00:00"/>
    <m/>
    <m/>
    <x v="1"/>
    <n v="10"/>
    <s v="Joshua Cachola"/>
    <m/>
  </r>
  <r>
    <x v="506"/>
    <x v="0"/>
    <x v="2"/>
    <s v="CLFF_1000$$$CH01O05000"/>
    <s v="O000000012"/>
    <s v="O000000012"/>
    <s v="LFF (MDG-F)"/>
    <s v="CH01O05000"/>
    <m/>
    <b v="1"/>
    <x v="0"/>
    <x v="1"/>
    <d v="2026-02-04T00:00:00"/>
    <m/>
    <m/>
    <x v="1"/>
    <n v="10"/>
    <s v="Joshua Cachola"/>
    <m/>
  </r>
  <r>
    <x v="506"/>
    <x v="0"/>
    <x v="2"/>
    <s v="CLFF_1000$$$FR01GIS510"/>
    <s v="O000000012"/>
    <s v="O000000012"/>
    <s v="LFF (MDG-F)"/>
    <s v="FR01GIS510"/>
    <m/>
    <b v="1"/>
    <x v="0"/>
    <x v="1"/>
    <d v="2026-02-04T00:00:00"/>
    <m/>
    <m/>
    <x v="1"/>
    <n v="10"/>
    <s v="Joshua Cachola"/>
    <m/>
  </r>
  <r>
    <x v="506"/>
    <x v="0"/>
    <x v="2"/>
    <s v="CLFF_1000$$$SA80O05000"/>
    <s v="O000000012"/>
    <s v="O000000012"/>
    <s v="LFF (MDG-F)"/>
    <s v="SA80O05000"/>
    <m/>
    <b v="1"/>
    <x v="0"/>
    <x v="1"/>
    <d v="2026-02-04T00:00:00"/>
    <m/>
    <m/>
    <x v="1"/>
    <n v="10"/>
    <s v="Joshua Cachola"/>
    <m/>
  </r>
  <r>
    <x v="506"/>
    <x v="0"/>
    <x v="2"/>
    <s v="CLFF_1000$$$SG09L70001"/>
    <s v="O000000012"/>
    <s v="O000000012"/>
    <s v="LFF (MDG-F)"/>
    <s v="SG09L70001"/>
    <m/>
    <b v="1"/>
    <x v="0"/>
    <x v="1"/>
    <d v="2026-02-04T00:00:00"/>
    <m/>
    <m/>
    <x v="1"/>
    <n v="10"/>
    <s v="Joshua Cachola"/>
    <m/>
  </r>
  <r>
    <x v="506"/>
    <x v="0"/>
    <x v="2"/>
    <s v="CLFF_1000$$$DK50O05003"/>
    <s v="O000000012"/>
    <s v="O000000012"/>
    <s v="LFF (MDG-F)"/>
    <s v="DK50O05003"/>
    <m/>
    <b v="1"/>
    <x v="0"/>
    <x v="1"/>
    <d v="2026-02-04T00:00:00"/>
    <m/>
    <m/>
    <x v="1"/>
    <n v="10"/>
    <s v="Joshua Cachola"/>
    <m/>
  </r>
  <r>
    <x v="506"/>
    <x v="0"/>
    <x v="2"/>
    <s v="CLFF_1000$$$CZ50O05002"/>
    <s v="O000000012"/>
    <s v="O000000012"/>
    <s v="LFF (MDG-F)"/>
    <s v="CZ50O05002"/>
    <m/>
    <b v="1"/>
    <x v="0"/>
    <x v="1"/>
    <d v="2026-02-04T00:00:00"/>
    <m/>
    <m/>
    <x v="1"/>
    <n v="10"/>
    <s v="Joshua Cachola"/>
    <m/>
  </r>
  <r>
    <x v="506"/>
    <x v="0"/>
    <x v="2"/>
    <s v="CLFF_1000$$$LT50O05003"/>
    <s v="O000000012"/>
    <s v="O000000012"/>
    <s v="LFF (MDG-F)"/>
    <s v="LT50O05003"/>
    <m/>
    <b v="1"/>
    <x v="0"/>
    <x v="1"/>
    <d v="2026-02-04T00:00:00"/>
    <m/>
    <m/>
    <x v="1"/>
    <n v="10"/>
    <s v="Joshua Cachola"/>
    <m/>
  </r>
  <r>
    <x v="506"/>
    <x v="0"/>
    <x v="2"/>
    <s v="CLFF_1000$$$NO50O05003"/>
    <s v="O000000012"/>
    <s v="O000000012"/>
    <s v="LFF (MDG-F)"/>
    <s v="NO50O05003"/>
    <m/>
    <b v="1"/>
    <x v="0"/>
    <x v="1"/>
    <d v="2026-02-04T00:00:00"/>
    <m/>
    <m/>
    <x v="1"/>
    <n v="10"/>
    <s v="Joshua Cachola"/>
    <m/>
  </r>
  <r>
    <x v="506"/>
    <x v="0"/>
    <x v="2"/>
    <s v="CLFF_1000$$$LV50O05003"/>
    <s v="O000000012"/>
    <s v="O000000012"/>
    <s v="LFF (MDG-F)"/>
    <s v="LV50O05003"/>
    <m/>
    <b v="1"/>
    <x v="0"/>
    <x v="1"/>
    <d v="2026-02-04T00:00:00"/>
    <m/>
    <m/>
    <x v="1"/>
    <n v="10"/>
    <s v="Joshua Cachola"/>
    <m/>
  </r>
  <r>
    <x v="506"/>
    <x v="0"/>
    <x v="2"/>
    <s v="CLFF_1000$$$EE50O05003"/>
    <s v="O000000012"/>
    <s v="O000000012"/>
    <s v="LFF (MDG-F)"/>
    <s v="EE50O05003"/>
    <m/>
    <b v="1"/>
    <x v="0"/>
    <x v="1"/>
    <d v="2026-02-04T00:00:00"/>
    <m/>
    <m/>
    <x v="1"/>
    <n v="10"/>
    <s v="Joshua Cachola"/>
    <m/>
  </r>
  <r>
    <x v="506"/>
    <x v="0"/>
    <x v="2"/>
    <s v="CLFF_1000$$$FI50O05003"/>
    <s v="O000000012"/>
    <s v="O000000012"/>
    <s v="LFF (MDG-F)"/>
    <s v="FI50O05003"/>
    <m/>
    <b v="1"/>
    <x v="0"/>
    <x v="1"/>
    <d v="2026-02-04T00:00:00"/>
    <m/>
    <m/>
    <x v="1"/>
    <n v="10"/>
    <s v="Joshua Cachola"/>
    <m/>
  </r>
  <r>
    <x v="506"/>
    <x v="0"/>
    <x v="2"/>
    <s v="CLFF_1000$$$SE50O05003"/>
    <s v="O000000012"/>
    <s v="O000000012"/>
    <s v="LFF (MDG-F)"/>
    <s v="SE50O05003"/>
    <m/>
    <b v="1"/>
    <x v="0"/>
    <x v="1"/>
    <d v="2026-02-04T00:00:00"/>
    <m/>
    <m/>
    <x v="1"/>
    <n v="10"/>
    <s v="Joshua Cachola"/>
    <m/>
  </r>
  <r>
    <x v="506"/>
    <x v="0"/>
    <x v="2"/>
    <s v="CLFF_1000$$$JP01O05001"/>
    <s v="O000000012"/>
    <s v="O000000012"/>
    <s v="LFF (MDG-F)"/>
    <s v="JP01O05001"/>
    <m/>
    <b v="1"/>
    <x v="0"/>
    <x v="1"/>
    <d v="2026-02-04T00:00:00"/>
    <m/>
    <m/>
    <x v="1"/>
    <n v="10"/>
    <s v="Joshua Cachola"/>
    <m/>
  </r>
  <r>
    <x v="506"/>
    <x v="0"/>
    <x v="2"/>
    <s v="CLFF_1000$$$JP01O05000"/>
    <s v="O000000012"/>
    <s v="O000000012"/>
    <s v="LFF (MDG-F)"/>
    <s v="JP01O05000"/>
    <m/>
    <b v="1"/>
    <x v="0"/>
    <x v="1"/>
    <d v="2026-02-04T00:00:00"/>
    <m/>
    <m/>
    <x v="1"/>
    <n v="10"/>
    <s v="Joshua Cachola"/>
    <m/>
  </r>
  <r>
    <x v="506"/>
    <x v="0"/>
    <x v="2"/>
    <s v="CLFF_1000$$$JP01O05002"/>
    <s v="O000000012"/>
    <s v="O000000012"/>
    <s v="LFF (MDG-F)"/>
    <s v="JP01O05002"/>
    <m/>
    <b v="1"/>
    <x v="0"/>
    <x v="1"/>
    <d v="2026-02-04T00:00:00"/>
    <m/>
    <m/>
    <x v="1"/>
    <n v="10"/>
    <s v="Joshua Cachola"/>
    <m/>
  </r>
  <r>
    <x v="506"/>
    <x v="0"/>
    <x v="2"/>
    <s v="CLFF_1000$$$JP01O05003"/>
    <s v="O000000012"/>
    <s v="O000000012"/>
    <s v="LFF (MDG-F)"/>
    <s v="JP01O05003"/>
    <m/>
    <b v="1"/>
    <x v="0"/>
    <x v="1"/>
    <d v="2026-02-04T00:00:00"/>
    <m/>
    <m/>
    <x v="1"/>
    <n v="10"/>
    <s v="Joshua Cachola"/>
    <m/>
  </r>
  <r>
    <x v="506"/>
    <x v="0"/>
    <x v="2"/>
    <s v="CLFF_1000$$$JP01O05004"/>
    <s v="O000000012"/>
    <s v="O000000012"/>
    <s v="LFF (MDG-F)"/>
    <s v="JP01O05004"/>
    <m/>
    <b v="1"/>
    <x v="0"/>
    <x v="1"/>
    <d v="2026-02-04T00:00:00"/>
    <m/>
    <m/>
    <x v="1"/>
    <n v="10"/>
    <s v="Joshua Cachola"/>
    <m/>
  </r>
  <r>
    <x v="506"/>
    <x v="0"/>
    <x v="2"/>
    <s v="CLFF_7210$$$2123O05004"/>
    <s v="O000000012"/>
    <s v="O000000012"/>
    <s v="LFF (MDG-F)"/>
    <s v="2123O05004"/>
    <m/>
    <b v="1"/>
    <x v="0"/>
    <x v="1"/>
    <d v="2026-02-04T00:00:00"/>
    <m/>
    <m/>
    <x v="1"/>
    <n v="10"/>
    <s v="Joshua Cachola"/>
    <m/>
  </r>
  <r>
    <x v="506"/>
    <x v="0"/>
    <x v="2"/>
    <s v="CLFF_7210$$$2128O05001"/>
    <s v="O000000012"/>
    <s v="O000000012"/>
    <s v="LFF (MDG-F)"/>
    <s v="2128O05001"/>
    <m/>
    <b v="1"/>
    <x v="0"/>
    <x v="1"/>
    <d v="2026-02-04T00:00:00"/>
    <m/>
    <m/>
    <x v="1"/>
    <n v="10"/>
    <s v="Joshua Cachola"/>
    <m/>
  </r>
  <r>
    <x v="506"/>
    <x v="0"/>
    <x v="2"/>
    <s v="CLFF_7210$$$2128O05002"/>
    <s v="O000000012"/>
    <s v="O000000012"/>
    <s v="LFF (MDG-F)"/>
    <s v="2128O05002"/>
    <m/>
    <b v="1"/>
    <x v="0"/>
    <x v="1"/>
    <d v="2026-02-04T00:00:00"/>
    <m/>
    <m/>
    <x v="1"/>
    <n v="10"/>
    <s v="Joshua Cachola"/>
    <m/>
  </r>
  <r>
    <x v="506"/>
    <x v="0"/>
    <x v="2"/>
    <s v="CLFF_7210$$$2128O05003"/>
    <s v="O000000012"/>
    <s v="O000000012"/>
    <s v="LFF (MDG-F)"/>
    <s v="2128O05003"/>
    <m/>
    <b v="1"/>
    <x v="0"/>
    <x v="1"/>
    <d v="2026-02-04T00:00:00"/>
    <m/>
    <m/>
    <x v="1"/>
    <n v="10"/>
    <s v="Joshua Cachola"/>
    <m/>
  </r>
  <r>
    <x v="506"/>
    <x v="0"/>
    <x v="2"/>
    <s v="CLFF_7210$$$2131O05003"/>
    <s v="O000000012"/>
    <s v="O000000012"/>
    <s v="LFF (MDG-F)"/>
    <s v="2131O05003"/>
    <m/>
    <b v="1"/>
    <x v="0"/>
    <x v="1"/>
    <d v="2026-02-04T00:00:00"/>
    <m/>
    <m/>
    <x v="1"/>
    <n v="10"/>
    <s v="Joshua Cachola"/>
    <m/>
  </r>
  <r>
    <x v="506"/>
    <x v="0"/>
    <x v="2"/>
    <s v="CLFF_7210$$$2148O05001"/>
    <s v="O000000012"/>
    <s v="O000000012"/>
    <s v="LFF (MDG-F)"/>
    <s v="2148O05001"/>
    <m/>
    <b v="1"/>
    <x v="0"/>
    <x v="1"/>
    <d v="2026-02-04T00:00:00"/>
    <m/>
    <m/>
    <x v="1"/>
    <n v="10"/>
    <s v="Joshua Cachola"/>
    <m/>
  </r>
  <r>
    <x v="506"/>
    <x v="0"/>
    <x v="2"/>
    <s v="CLFF_7210$$$2148O05002"/>
    <s v="O000000012"/>
    <s v="O000000012"/>
    <s v="LFF (MDG-F)"/>
    <s v="2148O05002"/>
    <m/>
    <b v="1"/>
    <x v="0"/>
    <x v="1"/>
    <d v="2026-02-04T00:00:00"/>
    <m/>
    <m/>
    <x v="1"/>
    <n v="10"/>
    <s v="Joshua Cachola"/>
    <m/>
  </r>
  <r>
    <x v="506"/>
    <x v="0"/>
    <x v="2"/>
    <s v="CLFF_7210$$$2148O05003"/>
    <s v="O000000012"/>
    <s v="O000000012"/>
    <s v="LFF (MDG-F)"/>
    <s v="2148O05003"/>
    <m/>
    <b v="1"/>
    <x v="0"/>
    <x v="1"/>
    <d v="2026-02-04T00:00:00"/>
    <m/>
    <m/>
    <x v="1"/>
    <n v="10"/>
    <s v="Joshua Cachola"/>
    <m/>
  </r>
  <r>
    <x v="506"/>
    <x v="0"/>
    <x v="2"/>
    <s v="CLFF_7210$$$2148O05004"/>
    <s v="O000000012"/>
    <s v="O000000012"/>
    <s v="LFF (MDG-F)"/>
    <s v="2148O05004"/>
    <m/>
    <b v="1"/>
    <x v="0"/>
    <x v="1"/>
    <d v="2026-02-04T00:00:00"/>
    <m/>
    <m/>
    <x v="1"/>
    <n v="10"/>
    <s v="Joshua Cachola"/>
    <m/>
  </r>
  <r>
    <x v="506"/>
    <x v="0"/>
    <x v="2"/>
    <s v="CLFF_7210$$$1376O05002"/>
    <s v="O000000012"/>
    <s v="O000000012"/>
    <s v="LFF (MDG-F)"/>
    <s v="1376O05002"/>
    <m/>
    <b v="1"/>
    <x v="0"/>
    <x v="1"/>
    <d v="2026-02-04T00:00:00"/>
    <m/>
    <m/>
    <x v="1"/>
    <n v="10"/>
    <s v="Joshua Cachola"/>
    <m/>
  </r>
  <r>
    <x v="506"/>
    <x v="0"/>
    <x v="2"/>
    <s v="CLFF_7210$$$1756O05002"/>
    <s v="O000000012"/>
    <s v="O000000012"/>
    <s v="LFF (MDG-F)"/>
    <s v="1756O05002"/>
    <m/>
    <b v="1"/>
    <x v="0"/>
    <x v="1"/>
    <d v="2026-02-04T00:00:00"/>
    <m/>
    <m/>
    <x v="1"/>
    <n v="10"/>
    <s v="Joshua Cachola"/>
    <m/>
  </r>
  <r>
    <x v="506"/>
    <x v="0"/>
    <x v="2"/>
    <s v="CLFF_7210$$$1756O05004"/>
    <s v="O000000012"/>
    <s v="O000000012"/>
    <s v="LFF (MDG-F)"/>
    <s v="1756O05004"/>
    <m/>
    <b v="1"/>
    <x v="0"/>
    <x v="1"/>
    <d v="2026-02-04T00:00:00"/>
    <m/>
    <m/>
    <x v="1"/>
    <n v="10"/>
    <s v="Joshua Cachola"/>
    <m/>
  </r>
  <r>
    <x v="506"/>
    <x v="0"/>
    <x v="2"/>
    <s v="CLFF_7210$$$1919O05003"/>
    <s v="O000000012"/>
    <s v="O000000012"/>
    <s v="LFF (MDG-F)"/>
    <s v="1919O05003"/>
    <m/>
    <b v="1"/>
    <x v="0"/>
    <x v="1"/>
    <d v="2026-02-04T00:00:00"/>
    <m/>
    <m/>
    <x v="1"/>
    <n v="10"/>
    <s v="Joshua Cachola"/>
    <m/>
  </r>
  <r>
    <x v="506"/>
    <x v="0"/>
    <x v="2"/>
    <s v="CLFF_7210$$$1937O05002"/>
    <s v="O000000012"/>
    <s v="O000000012"/>
    <s v="LFF (MDG-F)"/>
    <s v="1937O05002"/>
    <m/>
    <b v="1"/>
    <x v="0"/>
    <x v="1"/>
    <d v="2026-02-04T00:00:00"/>
    <m/>
    <m/>
    <x v="1"/>
    <n v="10"/>
    <s v="Joshua Cachola"/>
    <m/>
  </r>
  <r>
    <x v="506"/>
    <x v="0"/>
    <x v="2"/>
    <s v="CLFF_7210$$$2010O05001"/>
    <s v="O000000012"/>
    <s v="O000000012"/>
    <s v="LFF (MDG-F)"/>
    <s v="2010O05001"/>
    <m/>
    <b v="1"/>
    <x v="0"/>
    <x v="1"/>
    <d v="2026-02-04T00:00:00"/>
    <m/>
    <m/>
    <x v="1"/>
    <n v="10"/>
    <s v="Joshua Cachola"/>
    <m/>
  </r>
  <r>
    <x v="506"/>
    <x v="0"/>
    <x v="2"/>
    <s v="CLFF_7210$$$2011O05003"/>
    <s v="O000000012"/>
    <s v="O000000012"/>
    <s v="LFF (MDG-F)"/>
    <s v="2011O05003"/>
    <m/>
    <b v="1"/>
    <x v="0"/>
    <x v="1"/>
    <d v="2026-02-04T00:00:00"/>
    <m/>
    <m/>
    <x v="1"/>
    <n v="10"/>
    <s v="Joshua Cachola"/>
    <m/>
  </r>
  <r>
    <x v="506"/>
    <x v="0"/>
    <x v="2"/>
    <s v="CLFF_7210$$$2012O05002"/>
    <s v="O000000012"/>
    <s v="O000000012"/>
    <s v="LFF (MDG-F)"/>
    <s v="2012O05002"/>
    <m/>
    <b v="1"/>
    <x v="0"/>
    <x v="1"/>
    <d v="2026-02-04T00:00:00"/>
    <m/>
    <m/>
    <x v="1"/>
    <n v="10"/>
    <s v="Joshua Cachola"/>
    <m/>
  </r>
  <r>
    <x v="506"/>
    <x v="0"/>
    <x v="2"/>
    <s v="CLFF_7210$$$2013O05002"/>
    <s v="O000000012"/>
    <s v="O000000012"/>
    <s v="LFF (MDG-F)"/>
    <s v="2013O05002"/>
    <m/>
    <b v="1"/>
    <x v="0"/>
    <x v="1"/>
    <d v="2026-02-04T00:00:00"/>
    <m/>
    <m/>
    <x v="1"/>
    <n v="10"/>
    <s v="Joshua Cachola"/>
    <m/>
  </r>
  <r>
    <x v="506"/>
    <x v="0"/>
    <x v="2"/>
    <s v="CLFF_7210$$$2018O05002"/>
    <s v="O000000012"/>
    <s v="O000000012"/>
    <s v="LFF (MDG-F)"/>
    <s v="2018O05002"/>
    <m/>
    <b v="1"/>
    <x v="0"/>
    <x v="1"/>
    <d v="2026-02-04T00:00:00"/>
    <m/>
    <m/>
    <x v="1"/>
    <n v="10"/>
    <s v="Joshua Cachola"/>
    <m/>
  </r>
  <r>
    <x v="506"/>
    <x v="0"/>
    <x v="2"/>
    <s v="CLFF_7210$$$2022O05001"/>
    <s v="O000000012"/>
    <s v="O000000012"/>
    <s v="LFF (MDG-F)"/>
    <s v="2022O05001"/>
    <m/>
    <b v="1"/>
    <x v="0"/>
    <x v="1"/>
    <d v="2026-02-04T00:00:00"/>
    <m/>
    <m/>
    <x v="1"/>
    <n v="10"/>
    <s v="Joshua Cachola"/>
    <m/>
  </r>
  <r>
    <x v="506"/>
    <x v="0"/>
    <x v="2"/>
    <s v="CLFF_7210$$$2023O05003"/>
    <s v="O000000012"/>
    <s v="O000000012"/>
    <s v="LFF (MDG-F)"/>
    <s v="2023O05003"/>
    <m/>
    <b v="1"/>
    <x v="0"/>
    <x v="1"/>
    <d v="2026-02-04T00:00:00"/>
    <m/>
    <m/>
    <x v="1"/>
    <n v="10"/>
    <s v="Joshua Cachola"/>
    <m/>
  </r>
  <r>
    <x v="506"/>
    <x v="0"/>
    <x v="2"/>
    <s v="CLFF_7210$$$2025O05002"/>
    <s v="O000000012"/>
    <s v="O000000012"/>
    <s v="LFF (MDG-F)"/>
    <s v="2025O05002"/>
    <m/>
    <b v="1"/>
    <x v="0"/>
    <x v="1"/>
    <d v="2026-02-04T00:00:00"/>
    <m/>
    <m/>
    <x v="1"/>
    <n v="10"/>
    <s v="Joshua Cachola"/>
    <m/>
  </r>
  <r>
    <x v="506"/>
    <x v="0"/>
    <x v="2"/>
    <s v="CLFF_7210$$$2025O05005"/>
    <s v="O000000012"/>
    <s v="O000000012"/>
    <s v="LFF (MDG-F)"/>
    <s v="2025O05005"/>
    <m/>
    <b v="1"/>
    <x v="0"/>
    <x v="1"/>
    <d v="2026-02-04T00:00:00"/>
    <m/>
    <m/>
    <x v="1"/>
    <n v="10"/>
    <s v="Joshua Cachola"/>
    <m/>
  </r>
  <r>
    <x v="506"/>
    <x v="0"/>
    <x v="2"/>
    <s v="CLFF_7210$$$2029O05001"/>
    <s v="O000000012"/>
    <s v="O000000012"/>
    <s v="LFF (MDG-F)"/>
    <s v="2029O05001"/>
    <m/>
    <b v="1"/>
    <x v="0"/>
    <x v="1"/>
    <d v="2026-02-04T00:00:00"/>
    <m/>
    <m/>
    <x v="1"/>
    <n v="10"/>
    <s v="Joshua Cachola"/>
    <m/>
  </r>
  <r>
    <x v="506"/>
    <x v="0"/>
    <x v="2"/>
    <s v="CLFF_7210$$$2031O05002"/>
    <s v="O000000012"/>
    <s v="O000000012"/>
    <s v="LFF (MDG-F)"/>
    <s v="2031O05002"/>
    <m/>
    <b v="1"/>
    <x v="0"/>
    <x v="1"/>
    <d v="2026-02-04T00:00:00"/>
    <m/>
    <m/>
    <x v="1"/>
    <n v="10"/>
    <s v="Joshua Cachola"/>
    <m/>
  </r>
  <r>
    <x v="506"/>
    <x v="0"/>
    <x v="2"/>
    <s v="CLFF_7210$$$2032GM6600"/>
    <s v="O000000012"/>
    <s v="O000000012"/>
    <s v="LFF (MDG-F)"/>
    <s v="2032GM6600"/>
    <m/>
    <b v="1"/>
    <x v="0"/>
    <x v="1"/>
    <d v="2026-02-04T00:00:00"/>
    <m/>
    <m/>
    <x v="1"/>
    <n v="10"/>
    <s v="Joshua Cachola"/>
    <m/>
  </r>
  <r>
    <x v="506"/>
    <x v="0"/>
    <x v="2"/>
    <s v="CLFF_7210$$$2034GIT201"/>
    <s v="O000000012"/>
    <s v="O000000012"/>
    <s v="LFF (MDG-F)"/>
    <s v="2034GIT201"/>
    <m/>
    <b v="1"/>
    <x v="0"/>
    <x v="1"/>
    <d v="2026-02-04T00:00:00"/>
    <m/>
    <m/>
    <x v="1"/>
    <n v="10"/>
    <s v="Joshua Cachola"/>
    <m/>
  </r>
  <r>
    <x v="506"/>
    <x v="0"/>
    <x v="2"/>
    <s v="CLFF_7210$$$2053O05002"/>
    <s v="O000000012"/>
    <s v="O000000012"/>
    <s v="LFF (MDG-F)"/>
    <s v="2053O05002"/>
    <m/>
    <b v="1"/>
    <x v="0"/>
    <x v="1"/>
    <d v="2026-02-04T00:00:00"/>
    <m/>
    <m/>
    <x v="1"/>
    <n v="10"/>
    <s v="Joshua Cachola"/>
    <m/>
  </r>
  <r>
    <x v="506"/>
    <x v="0"/>
    <x v="2"/>
    <s v="CLFF_7210$$$2063O05001"/>
    <s v="O000000012"/>
    <s v="O000000012"/>
    <s v="LFF (MDG-F)"/>
    <s v="2063O05001"/>
    <m/>
    <b v="1"/>
    <x v="0"/>
    <x v="1"/>
    <d v="2026-02-04T00:00:00"/>
    <m/>
    <m/>
    <x v="1"/>
    <n v="10"/>
    <s v="Joshua Cachola"/>
    <m/>
  </r>
  <r>
    <x v="506"/>
    <x v="0"/>
    <x v="2"/>
    <s v="CLFF_7210$$$2063O05002"/>
    <s v="O000000012"/>
    <s v="O000000012"/>
    <s v="LFF (MDG-F)"/>
    <s v="2063O05002"/>
    <m/>
    <b v="1"/>
    <x v="0"/>
    <x v="1"/>
    <d v="2026-02-04T00:00:00"/>
    <m/>
    <m/>
    <x v="1"/>
    <n v="10"/>
    <s v="Joshua Cachola"/>
    <m/>
  </r>
  <r>
    <x v="506"/>
    <x v="0"/>
    <x v="2"/>
    <s v="CLFF_7210$$$2063O05003"/>
    <s v="O000000012"/>
    <s v="O000000012"/>
    <s v="LFF (MDG-F)"/>
    <s v="2063O05003"/>
    <m/>
    <b v="1"/>
    <x v="0"/>
    <x v="1"/>
    <d v="2026-02-04T00:00:00"/>
    <m/>
    <m/>
    <x v="1"/>
    <n v="10"/>
    <s v="Joshua Cachola"/>
    <m/>
  </r>
  <r>
    <x v="506"/>
    <x v="0"/>
    <x v="2"/>
    <s v="CLFF_7210$$$2068O05001"/>
    <s v="O000000012"/>
    <s v="O000000012"/>
    <s v="LFF (MDG-F)"/>
    <s v="2068O05001"/>
    <m/>
    <b v="1"/>
    <x v="0"/>
    <x v="1"/>
    <d v="2026-02-04T00:00:00"/>
    <m/>
    <m/>
    <x v="1"/>
    <n v="10"/>
    <s v="Joshua Cachola"/>
    <m/>
  </r>
  <r>
    <x v="506"/>
    <x v="0"/>
    <x v="2"/>
    <s v="CLFF_7210$$$2088O05001"/>
    <s v="O000000012"/>
    <s v="O000000012"/>
    <s v="LFF (MDG-F)"/>
    <s v="2088O05001"/>
    <m/>
    <b v="1"/>
    <x v="0"/>
    <x v="1"/>
    <d v="2026-02-04T00:00:00"/>
    <m/>
    <m/>
    <x v="1"/>
    <n v="10"/>
    <s v="Joshua Cachola"/>
    <m/>
  </r>
  <r>
    <x v="506"/>
    <x v="0"/>
    <x v="2"/>
    <s v="CLFF_7210$$$2102O05001"/>
    <s v="O000000012"/>
    <s v="O000000012"/>
    <s v="LFF (MDG-F)"/>
    <s v="2102O05001"/>
    <m/>
    <b v="1"/>
    <x v="0"/>
    <x v="1"/>
    <d v="2026-02-04T00:00:00"/>
    <m/>
    <m/>
    <x v="1"/>
    <n v="10"/>
    <s v="Joshua Cachola"/>
    <m/>
  </r>
  <r>
    <x v="506"/>
    <x v="0"/>
    <x v="2"/>
    <s v="CLFF_7210$$$2103O05001"/>
    <s v="O000000012"/>
    <s v="O000000012"/>
    <s v="LFF (MDG-F)"/>
    <s v="2103O05001"/>
    <m/>
    <b v="1"/>
    <x v="0"/>
    <x v="1"/>
    <d v="2026-02-04T00:00:00"/>
    <m/>
    <m/>
    <x v="1"/>
    <n v="10"/>
    <s v="Joshua Cachola"/>
    <m/>
  </r>
  <r>
    <x v="506"/>
    <x v="0"/>
    <x v="2"/>
    <s v="CLFF_7210$$$2118O05002"/>
    <s v="O000000012"/>
    <s v="O000000012"/>
    <s v="LFF (MDG-F)"/>
    <s v="2118O05002"/>
    <m/>
    <b v="1"/>
    <x v="0"/>
    <x v="1"/>
    <d v="2026-02-04T00:00:00"/>
    <m/>
    <m/>
    <x v="1"/>
    <n v="10"/>
    <s v="Joshua Cachola"/>
    <m/>
  </r>
  <r>
    <x v="506"/>
    <x v="0"/>
    <x v="2"/>
    <s v="CLFF_7210$$$2123O05001"/>
    <s v="O000000012"/>
    <s v="O000000012"/>
    <s v="LFF (MDG-F)"/>
    <s v="2123O05001"/>
    <m/>
    <b v="1"/>
    <x v="0"/>
    <x v="1"/>
    <d v="2026-02-04T00:00:00"/>
    <m/>
    <m/>
    <x v="1"/>
    <n v="10"/>
    <s v="Joshua Cachola"/>
    <m/>
  </r>
  <r>
    <x v="506"/>
    <x v="0"/>
    <x v="2"/>
    <s v="CLFF_7210$$$2123O05002"/>
    <s v="O000000012"/>
    <s v="O000000012"/>
    <s v="LFF (MDG-F)"/>
    <s v="2123O05002"/>
    <m/>
    <b v="1"/>
    <x v="0"/>
    <x v="1"/>
    <d v="2026-02-04T00:00:00"/>
    <m/>
    <m/>
    <x v="1"/>
    <n v="10"/>
    <s v="Joshua Cachola"/>
    <m/>
  </r>
  <r>
    <x v="506"/>
    <x v="0"/>
    <x v="2"/>
    <s v="CLFF_KR00$$$KR03GIS009"/>
    <s v="O000000012"/>
    <s v="O000000012"/>
    <s v="LFF (MDG-F)"/>
    <s v="KR03GIS009"/>
    <m/>
    <b v="1"/>
    <x v="0"/>
    <x v="1"/>
    <d v="2026-02-04T00:00:00"/>
    <m/>
    <m/>
    <x v="1"/>
    <n v="10"/>
    <s v="Joshua Cachola"/>
    <m/>
  </r>
  <r>
    <x v="506"/>
    <x v="0"/>
    <x v="2"/>
    <s v="CLFF_VMCA$$$CN09O05009"/>
    <s v="O000000012"/>
    <s v="O000000012"/>
    <s v="LFF (MDG-F)"/>
    <s v="CN09O05009"/>
    <m/>
    <b v="1"/>
    <x v="0"/>
    <x v="1"/>
    <d v="2026-02-04T00:00:00"/>
    <m/>
    <m/>
    <x v="1"/>
    <n v="10"/>
    <s v="Joshua Cachola"/>
    <m/>
  </r>
  <r>
    <x v="506"/>
    <x v="0"/>
    <x v="2"/>
    <s v="CLFF_VMCA$$$CN10O05001"/>
    <s v="O000000012"/>
    <s v="O000000012"/>
    <s v="LFF (MDG-F)"/>
    <s v="CN10O05001"/>
    <m/>
    <b v="1"/>
    <x v="0"/>
    <x v="1"/>
    <d v="2026-02-04T00:00:00"/>
    <m/>
    <m/>
    <x v="1"/>
    <n v="10"/>
    <s v="Joshua Cachola"/>
    <m/>
  </r>
  <r>
    <x v="506"/>
    <x v="0"/>
    <x v="2"/>
    <s v="CLFF_VMCA$$$CN43O05003"/>
    <s v="O000000012"/>
    <s v="O000000012"/>
    <s v="LFF (MDG-F)"/>
    <s v="CN43O05003"/>
    <m/>
    <b v="1"/>
    <x v="0"/>
    <x v="1"/>
    <d v="2026-02-04T00:00:00"/>
    <m/>
    <m/>
    <x v="1"/>
    <n v="10"/>
    <s v="Joshua Cachola"/>
    <m/>
  </r>
  <r>
    <x v="506"/>
    <x v="0"/>
    <x v="2"/>
    <s v="CLFF_VMCA$$$GB10O05004"/>
    <s v="O000000012"/>
    <s v="O000000012"/>
    <s v="LFF (MDG-F)"/>
    <s v="GB10O05004"/>
    <m/>
    <b v="1"/>
    <x v="0"/>
    <x v="1"/>
    <d v="2026-02-04T00:00:00"/>
    <m/>
    <m/>
    <x v="1"/>
    <n v="10"/>
    <s v="Joshua Cachola"/>
    <m/>
  </r>
  <r>
    <x v="506"/>
    <x v="0"/>
    <x v="2"/>
    <s v="CLFF_VMCA$$$GB10O05005"/>
    <s v="O000000012"/>
    <s v="O000000012"/>
    <s v="LFF (MDG-F)"/>
    <s v="GB10O05005"/>
    <m/>
    <b v="1"/>
    <x v="0"/>
    <x v="1"/>
    <d v="2026-02-04T00:00:00"/>
    <m/>
    <m/>
    <x v="1"/>
    <n v="10"/>
    <s v="Joshua Cachola"/>
    <m/>
  </r>
  <r>
    <x v="506"/>
    <x v="0"/>
    <x v="2"/>
    <s v="CLFF_VMCA$$$IE10O05003"/>
    <s v="O000000012"/>
    <s v="O000000012"/>
    <s v="LFF (MDG-F)"/>
    <s v="IE10O05003"/>
    <m/>
    <b v="1"/>
    <x v="0"/>
    <x v="1"/>
    <d v="2026-02-04T00:00:00"/>
    <m/>
    <m/>
    <x v="1"/>
    <n v="10"/>
    <s v="Joshua Cachola"/>
    <m/>
  </r>
  <r>
    <x v="506"/>
    <x v="0"/>
    <x v="2"/>
    <s v="CLFF_VMCA$$$IE10O05004"/>
    <s v="O000000012"/>
    <s v="O000000012"/>
    <s v="LFF (MDG-F)"/>
    <s v="IE10O05004"/>
    <m/>
    <b v="1"/>
    <x v="0"/>
    <x v="1"/>
    <d v="2026-02-04T00:00:00"/>
    <m/>
    <m/>
    <x v="1"/>
    <n v="10"/>
    <s v="Joshua Cachola"/>
    <m/>
  </r>
  <r>
    <x v="506"/>
    <x v="0"/>
    <x v="2"/>
    <s v="CLFF_VMCA$$$IL10O05003"/>
    <s v="O000000012"/>
    <s v="O000000012"/>
    <s v="LFF (MDG-F)"/>
    <s v="IL10O05003"/>
    <m/>
    <b v="1"/>
    <x v="0"/>
    <x v="1"/>
    <d v="2026-02-04T00:00:00"/>
    <m/>
    <m/>
    <x v="1"/>
    <n v="10"/>
    <s v="Joshua Cachola"/>
    <m/>
  </r>
  <r>
    <x v="506"/>
    <x v="0"/>
    <x v="2"/>
    <s v="CLFF_VMCA$$$IT07O05003"/>
    <s v="O000000012"/>
    <s v="O000000012"/>
    <s v="LFF (MDG-F)"/>
    <s v="IT07O05003"/>
    <m/>
    <b v="1"/>
    <x v="0"/>
    <x v="1"/>
    <d v="2026-02-04T00:00:00"/>
    <m/>
    <m/>
    <x v="1"/>
    <n v="10"/>
    <s v="Joshua Cachola"/>
    <m/>
  </r>
  <r>
    <x v="506"/>
    <x v="0"/>
    <x v="2"/>
    <s v="CLFF_VMCA$$$KR07O05017"/>
    <s v="O000000012"/>
    <s v="O000000012"/>
    <s v="LFF (MDG-F)"/>
    <s v="KR07O05017"/>
    <m/>
    <b v="1"/>
    <x v="0"/>
    <x v="1"/>
    <d v="2026-02-04T00:00:00"/>
    <m/>
    <m/>
    <x v="1"/>
    <n v="10"/>
    <s v="Joshua Cachola"/>
    <m/>
  </r>
  <r>
    <x v="506"/>
    <x v="0"/>
    <x v="2"/>
    <s v="CLFF_VMCA$$$KR07O05018"/>
    <s v="O000000012"/>
    <s v="O000000012"/>
    <s v="LFF (MDG-F)"/>
    <s v="KR07O05018"/>
    <m/>
    <b v="1"/>
    <x v="0"/>
    <x v="1"/>
    <d v="2026-02-04T00:00:00"/>
    <m/>
    <m/>
    <x v="1"/>
    <n v="10"/>
    <s v="Joshua Cachola"/>
    <m/>
  </r>
  <r>
    <x v="506"/>
    <x v="0"/>
    <x v="2"/>
    <s v="CLFF_VMCA$$$KR07O05019"/>
    <s v="O000000012"/>
    <s v="O000000012"/>
    <s v="LFF (MDG-F)"/>
    <s v="KR07O05019"/>
    <m/>
    <b v="1"/>
    <x v="0"/>
    <x v="1"/>
    <d v="2026-02-04T00:00:00"/>
    <m/>
    <m/>
    <x v="1"/>
    <n v="10"/>
    <s v="Joshua Cachola"/>
    <m/>
  </r>
  <r>
    <x v="506"/>
    <x v="0"/>
    <x v="2"/>
    <s v="CLFF_VMCA$$$KR07O05020"/>
    <s v="O000000012"/>
    <s v="O000000012"/>
    <s v="LFF (MDG-F)"/>
    <s v="KR07O05020"/>
    <m/>
    <b v="1"/>
    <x v="0"/>
    <x v="1"/>
    <d v="2026-02-04T00:00:00"/>
    <m/>
    <m/>
    <x v="1"/>
    <n v="10"/>
    <s v="Joshua Cachola"/>
    <m/>
  </r>
  <r>
    <x v="506"/>
    <x v="0"/>
    <x v="2"/>
    <s v="CLFF_VMCA$$$KR08O05004"/>
    <s v="O000000012"/>
    <s v="O000000012"/>
    <s v="LFF (MDG-F)"/>
    <s v="KR08O05004"/>
    <m/>
    <b v="1"/>
    <x v="0"/>
    <x v="1"/>
    <d v="2026-02-04T00:00:00"/>
    <m/>
    <m/>
    <x v="1"/>
    <n v="10"/>
    <s v="Joshua Cachola"/>
    <m/>
  </r>
  <r>
    <x v="506"/>
    <x v="0"/>
    <x v="2"/>
    <s v="CLFF_VMCA$$$KR08O05005"/>
    <s v="O000000012"/>
    <s v="O000000012"/>
    <s v="LFF (MDG-F)"/>
    <s v="KR08O05005"/>
    <m/>
    <b v="1"/>
    <x v="0"/>
    <x v="1"/>
    <d v="2026-02-04T00:00:00"/>
    <m/>
    <m/>
    <x v="1"/>
    <n v="10"/>
    <s v="Joshua Cachola"/>
    <m/>
  </r>
  <r>
    <x v="506"/>
    <x v="0"/>
    <x v="2"/>
    <s v="CLFF_VMCA$$$KR08O05006"/>
    <s v="O000000012"/>
    <s v="O000000012"/>
    <s v="LFF (MDG-F)"/>
    <s v="KR08O05006"/>
    <m/>
    <b v="1"/>
    <x v="0"/>
    <x v="1"/>
    <d v="2026-02-04T00:00:00"/>
    <m/>
    <m/>
    <x v="1"/>
    <n v="10"/>
    <s v="Joshua Cachola"/>
    <m/>
  </r>
  <r>
    <x v="506"/>
    <x v="0"/>
    <x v="2"/>
    <s v="CLFF_VMCA$$$KR11O05003"/>
    <s v="O000000012"/>
    <s v="O000000012"/>
    <s v="LFF (MDG-F)"/>
    <s v="KR11O05003"/>
    <m/>
    <b v="1"/>
    <x v="0"/>
    <x v="1"/>
    <d v="2026-02-04T00:00:00"/>
    <m/>
    <m/>
    <x v="1"/>
    <n v="10"/>
    <s v="Joshua Cachola"/>
    <m/>
  </r>
  <r>
    <x v="506"/>
    <x v="0"/>
    <x v="2"/>
    <s v="CLFF_VMCA$$$KR11O05004"/>
    <s v="O000000012"/>
    <s v="O000000012"/>
    <s v="LFF (MDG-F)"/>
    <s v="KR11O05004"/>
    <m/>
    <b v="1"/>
    <x v="0"/>
    <x v="1"/>
    <d v="2026-02-04T00:00:00"/>
    <m/>
    <m/>
    <x v="1"/>
    <n v="10"/>
    <s v="Joshua Cachola"/>
    <m/>
  </r>
  <r>
    <x v="506"/>
    <x v="0"/>
    <x v="2"/>
    <s v="CLFF_VMCA$$$KR15O05003"/>
    <s v="O000000012"/>
    <s v="O000000012"/>
    <s v="LFF (MDG-F)"/>
    <s v="KR15O05003"/>
    <m/>
    <b v="1"/>
    <x v="0"/>
    <x v="1"/>
    <d v="2026-02-04T00:00:00"/>
    <m/>
    <m/>
    <x v="1"/>
    <n v="10"/>
    <s v="Joshua Cachola"/>
    <m/>
  </r>
  <r>
    <x v="506"/>
    <x v="0"/>
    <x v="2"/>
    <s v="CLFF_VMCA$$$KR15O05004"/>
    <s v="O000000012"/>
    <s v="O000000012"/>
    <s v="LFF (MDG-F)"/>
    <s v="KR15O05004"/>
    <m/>
    <b v="1"/>
    <x v="0"/>
    <x v="1"/>
    <d v="2026-02-04T00:00:00"/>
    <m/>
    <m/>
    <x v="1"/>
    <n v="10"/>
    <s v="Joshua Cachola"/>
    <m/>
  </r>
  <r>
    <x v="506"/>
    <x v="0"/>
    <x v="2"/>
    <s v="CLFF_VMCA$$$KR16O05003"/>
    <s v="O000000012"/>
    <s v="O000000012"/>
    <s v="LFF (MDG-F)"/>
    <s v="KR16O05003"/>
    <m/>
    <b v="1"/>
    <x v="0"/>
    <x v="1"/>
    <d v="2026-02-04T00:00:00"/>
    <m/>
    <m/>
    <x v="1"/>
    <n v="10"/>
    <s v="Joshua Cachola"/>
    <m/>
  </r>
  <r>
    <x v="506"/>
    <x v="0"/>
    <x v="2"/>
    <s v="CLFF_VMCA$$$KR16O05004"/>
    <s v="O000000012"/>
    <s v="O000000012"/>
    <s v="LFF (MDG-F)"/>
    <s v="KR16O05004"/>
    <m/>
    <b v="1"/>
    <x v="0"/>
    <x v="1"/>
    <d v="2026-02-04T00:00:00"/>
    <m/>
    <m/>
    <x v="1"/>
    <n v="10"/>
    <s v="Joshua Cachola"/>
    <m/>
  </r>
  <r>
    <x v="506"/>
    <x v="0"/>
    <x v="2"/>
    <s v="CLFF_VMCA$$$NL10O05008"/>
    <s v="O000000012"/>
    <s v="O000000012"/>
    <s v="LFF (MDG-F)"/>
    <s v="NL10O05008"/>
    <m/>
    <b v="1"/>
    <x v="0"/>
    <x v="1"/>
    <d v="2026-02-04T00:00:00"/>
    <m/>
    <m/>
    <x v="1"/>
    <n v="10"/>
    <s v="Joshua Cachola"/>
    <m/>
  </r>
  <r>
    <x v="506"/>
    <x v="0"/>
    <x v="2"/>
    <s v="CLFF_VMCA$$$NL10O05009"/>
    <s v="O000000012"/>
    <s v="O000000012"/>
    <s v="LFF (MDG-F)"/>
    <s v="NL10O05009"/>
    <m/>
    <b v="1"/>
    <x v="0"/>
    <x v="1"/>
    <d v="2026-02-04T00:00:00"/>
    <m/>
    <m/>
    <x v="1"/>
    <n v="10"/>
    <s v="Joshua Cachola"/>
    <m/>
  </r>
  <r>
    <x v="506"/>
    <x v="0"/>
    <x v="2"/>
    <s v="CLFF_VMCA$$$NL10O05010"/>
    <s v="O000000012"/>
    <s v="O000000012"/>
    <s v="LFF (MDG-F)"/>
    <s v="NL10O05010"/>
    <m/>
    <b v="1"/>
    <x v="0"/>
    <x v="1"/>
    <d v="2026-02-04T00:00:00"/>
    <m/>
    <m/>
    <x v="1"/>
    <n v="10"/>
    <s v="Joshua Cachola"/>
    <m/>
  </r>
  <r>
    <x v="506"/>
    <x v="0"/>
    <x v="2"/>
    <s v="CLFF_VMCA$$$SG10O05015"/>
    <s v="O000000012"/>
    <s v="O000000012"/>
    <s v="LFF (MDG-F)"/>
    <s v="SG10O05015"/>
    <m/>
    <b v="1"/>
    <x v="0"/>
    <x v="1"/>
    <d v="2026-02-04T00:00:00"/>
    <m/>
    <m/>
    <x v="1"/>
    <n v="10"/>
    <s v="Joshua Cachola"/>
    <m/>
  </r>
  <r>
    <x v="506"/>
    <x v="0"/>
    <x v="2"/>
    <s v="CLFF_VMCA$$$SG10O05016"/>
    <s v="O000000012"/>
    <s v="O000000012"/>
    <s v="LFF (MDG-F)"/>
    <s v="SG10O05016"/>
    <m/>
    <b v="1"/>
    <x v="0"/>
    <x v="1"/>
    <d v="2026-02-04T00:00:00"/>
    <m/>
    <m/>
    <x v="1"/>
    <n v="10"/>
    <s v="Joshua Cachola"/>
    <m/>
  </r>
  <r>
    <x v="506"/>
    <x v="0"/>
    <x v="2"/>
    <s v="CLFF_VMCA$$$SG10O05017"/>
    <s v="O000000012"/>
    <s v="O000000012"/>
    <s v="LFF (MDG-F)"/>
    <s v="SG10O05017"/>
    <m/>
    <b v="1"/>
    <x v="0"/>
    <x v="1"/>
    <d v="2026-02-04T00:00:00"/>
    <m/>
    <m/>
    <x v="1"/>
    <n v="10"/>
    <s v="Joshua Cachola"/>
    <m/>
  </r>
  <r>
    <x v="506"/>
    <x v="0"/>
    <x v="2"/>
    <s v="CLFF_VMCA$$$TW10GIT007"/>
    <s v="O000000012"/>
    <s v="O000000012"/>
    <s v="LFF (MDG-F)"/>
    <s v="TW10GIT007"/>
    <m/>
    <b v="1"/>
    <x v="0"/>
    <x v="1"/>
    <d v="2026-02-04T00:00:00"/>
    <m/>
    <m/>
    <x v="1"/>
    <n v="10"/>
    <s v="Joshua Cachola"/>
    <m/>
  </r>
  <r>
    <x v="506"/>
    <x v="0"/>
    <x v="2"/>
    <s v="CLFF_VMCA$$$TW10GIT020"/>
    <s v="O000000012"/>
    <s v="O000000012"/>
    <s v="LFF (MDG-F)"/>
    <s v="TW10GIT020"/>
    <m/>
    <b v="1"/>
    <x v="0"/>
    <x v="1"/>
    <d v="2026-02-04T00:00:00"/>
    <m/>
    <m/>
    <x v="1"/>
    <n v="10"/>
    <s v="Joshua Cachola"/>
    <m/>
  </r>
  <r>
    <x v="506"/>
    <x v="0"/>
    <x v="2"/>
    <s v="CLFF_VMCA$$$TW10O05009"/>
    <s v="O000000012"/>
    <s v="O000000012"/>
    <s v="LFF (MDG-F)"/>
    <s v="TW10O05009"/>
    <m/>
    <b v="1"/>
    <x v="0"/>
    <x v="1"/>
    <d v="2026-02-04T00:00:00"/>
    <m/>
    <m/>
    <x v="1"/>
    <n v="10"/>
    <s v="Joshua Cachola"/>
    <m/>
  </r>
  <r>
    <x v="506"/>
    <x v="0"/>
    <x v="2"/>
    <s v="CLFF_VMCA$$$TW10O05010"/>
    <s v="O000000012"/>
    <s v="O000000012"/>
    <s v="LFF (MDG-F)"/>
    <s v="TW10O05010"/>
    <m/>
    <b v="1"/>
    <x v="0"/>
    <x v="1"/>
    <d v="2026-02-04T00:00:00"/>
    <m/>
    <m/>
    <x v="1"/>
    <n v="10"/>
    <s v="Joshua Cachola"/>
    <m/>
  </r>
  <r>
    <x v="506"/>
    <x v="0"/>
    <x v="2"/>
    <s v="CLFF_VMCA$$$TW10O05011"/>
    <s v="O000000012"/>
    <s v="O000000012"/>
    <s v="LFF (MDG-F)"/>
    <s v="TW10O05011"/>
    <m/>
    <b v="1"/>
    <x v="0"/>
    <x v="1"/>
    <d v="2026-02-04T00:00:00"/>
    <m/>
    <m/>
    <x v="1"/>
    <n v="10"/>
    <s v="Joshua Cachola"/>
    <m/>
  </r>
  <r>
    <x v="506"/>
    <x v="0"/>
    <x v="2"/>
    <s v="CLFF_VMCA$$$TW91GIT020"/>
    <s v="O000000012"/>
    <s v="O000000012"/>
    <s v="LFF (MDG-F)"/>
    <s v="TW91GIT020"/>
    <m/>
    <b v="1"/>
    <x v="0"/>
    <x v="1"/>
    <d v="2026-02-04T00:00:00"/>
    <m/>
    <m/>
    <x v="1"/>
    <n v="10"/>
    <s v="Joshua Cachola"/>
    <m/>
  </r>
  <r>
    <x v="506"/>
    <x v="0"/>
    <x v="2"/>
    <s v="CLFF_VMCA$$$TW91O05007"/>
    <s v="O000000012"/>
    <s v="O000000012"/>
    <s v="LFF (MDG-F)"/>
    <s v="TW91O05007"/>
    <m/>
    <b v="1"/>
    <x v="0"/>
    <x v="1"/>
    <d v="2026-02-04T00:00:00"/>
    <m/>
    <m/>
    <x v="1"/>
    <n v="10"/>
    <s v="Joshua Cachola"/>
    <m/>
  </r>
  <r>
    <x v="506"/>
    <x v="0"/>
    <x v="2"/>
    <s v="CLFF_VMCA$$$TW91O05008"/>
    <s v="O000000012"/>
    <s v="O000000012"/>
    <s v="LFF (MDG-F)"/>
    <s v="TW91O05008"/>
    <m/>
    <b v="1"/>
    <x v="0"/>
    <x v="1"/>
    <d v="2026-02-04T00:00:00"/>
    <m/>
    <m/>
    <x v="1"/>
    <n v="10"/>
    <s v="Joshua Cachola"/>
    <m/>
  </r>
  <r>
    <x v="506"/>
    <x v="0"/>
    <x v="2"/>
    <s v="CLFF_VMCA$$$TW91O05009"/>
    <s v="O000000012"/>
    <s v="O000000012"/>
    <s v="LFF (MDG-F)"/>
    <s v="TW91O05009"/>
    <m/>
    <b v="1"/>
    <x v="0"/>
    <x v="1"/>
    <d v="2026-02-04T00:00:00"/>
    <m/>
    <m/>
    <x v="1"/>
    <n v="10"/>
    <s v="Joshua Cachola"/>
    <m/>
  </r>
  <r>
    <x v="506"/>
    <x v="0"/>
    <x v="2"/>
    <s v="CLFF_VMCA$$$TW91O05010"/>
    <s v="O000000012"/>
    <s v="O000000012"/>
    <s v="LFF (MDG-F)"/>
    <s v="TW91O05010"/>
    <m/>
    <b v="1"/>
    <x v="0"/>
    <x v="1"/>
    <d v="2026-02-04T00:00:00"/>
    <m/>
    <m/>
    <x v="1"/>
    <n v="10"/>
    <s v="Joshua Cachola"/>
    <m/>
  </r>
  <r>
    <x v="506"/>
    <x v="0"/>
    <x v="2"/>
    <s v="CLFF_VMCA$$$US10O05064"/>
    <s v="O000000012"/>
    <s v="O000000012"/>
    <s v="LFF (MDG-F)"/>
    <s v="US10O05064"/>
    <m/>
    <b v="1"/>
    <x v="0"/>
    <x v="1"/>
    <d v="2026-02-04T00:00:00"/>
    <m/>
    <m/>
    <x v="1"/>
    <n v="10"/>
    <s v="Joshua Cachola"/>
    <m/>
  </r>
  <r>
    <x v="506"/>
    <x v="0"/>
    <x v="2"/>
    <s v="CLFF_VMCA$$$US10O05065"/>
    <s v="O000000012"/>
    <s v="O000000012"/>
    <s v="LFF (MDG-F)"/>
    <s v="US10O05065"/>
    <m/>
    <b v="1"/>
    <x v="0"/>
    <x v="1"/>
    <d v="2026-02-04T00:00:00"/>
    <m/>
    <m/>
    <x v="1"/>
    <n v="10"/>
    <s v="Joshua Cachola"/>
    <m/>
  </r>
  <r>
    <x v="506"/>
    <x v="0"/>
    <x v="2"/>
    <s v="CLFF_VMCA$$$US10O05066"/>
    <s v="O000000012"/>
    <s v="O000000012"/>
    <s v="LFF (MDG-F)"/>
    <s v="US10O05066"/>
    <m/>
    <b v="1"/>
    <x v="0"/>
    <x v="1"/>
    <d v="2026-02-04T00:00:00"/>
    <m/>
    <m/>
    <x v="1"/>
    <n v="10"/>
    <s v="Joshua Cachola"/>
    <m/>
  </r>
  <r>
    <x v="506"/>
    <x v="0"/>
    <x v="2"/>
    <s v="CLFF_VMCA$$$US10O05067"/>
    <s v="O000000012"/>
    <s v="O000000012"/>
    <s v="LFF (MDG-F)"/>
    <s v="US10O05067"/>
    <m/>
    <b v="1"/>
    <x v="0"/>
    <x v="1"/>
    <d v="2026-02-04T00:00:00"/>
    <m/>
    <m/>
    <x v="1"/>
    <n v="10"/>
    <s v="Joshua Cachola"/>
    <m/>
  </r>
  <r>
    <x v="506"/>
    <x v="0"/>
    <x v="2"/>
    <s v="CLFF_1000$$$DE10514400"/>
    <s v="O000000012"/>
    <s v="O000000012"/>
    <s v="LFF (MDG-F)"/>
    <s v="DE10514400"/>
    <m/>
    <b v="1"/>
    <x v="0"/>
    <x v="1"/>
    <d v="2026-02-04T00:00:00"/>
    <m/>
    <m/>
    <x v="1"/>
    <n v="10"/>
    <s v="Joshua Cachola"/>
    <m/>
  </r>
  <r>
    <x v="506"/>
    <x v="0"/>
    <x v="2"/>
    <s v="CLFF_7210$$$2123O05003"/>
    <s v="O000000012"/>
    <s v="O000000012"/>
    <s v="LFF (MDG-F)"/>
    <s v="2123O05003"/>
    <m/>
    <b v="1"/>
    <x v="0"/>
    <x v="1"/>
    <d v="2026-02-04T00:00:00"/>
    <m/>
    <m/>
    <x v="1"/>
    <n v="10"/>
    <s v="Joshua Cachola"/>
    <m/>
  </r>
  <r>
    <x v="506"/>
    <x v="0"/>
    <x v="2"/>
    <s v="CEMERAL_64010010991324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101AD1E0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104AD1E0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112AD1E0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20299133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202991372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202991373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202991374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20399131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203991387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203991388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203991389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301992283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301992297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301992298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301992299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302992297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40399ZZ04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6502993062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700143600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7001436002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700158500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7001585002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EMERAL_7000700199305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FLTFLE_1024312106000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FLTFLE_1054312106000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FLTFLE_1055000000594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FLTFLE_1075IT1075FB3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FLTFLE_1076IT1076FB3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FLTFLE_1386000000074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FLTFLE_2152IMIPGLIT0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FLTFLE_2276IT1076FB3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0065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08042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0804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1042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1508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15082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2094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2095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20964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25494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26994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31994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4061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50014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52069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5237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5612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58262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5874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058848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7210$$$000049900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AUS0$$$0000091759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ROW$$$$0000006302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ROW$$$$0000091883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NOW_ROW$$$$0000095674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PHOENX_0101000051440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PHOENX_0101918250000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PHOENX_01019183500006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SCALA_1042$ITCC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SCALA_1050$Q1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SCALA_1203$000000111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SCALA_1212$000000111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SCALA_1248$A832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SCALA_1721$TKG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SCALA_1758$ITGLO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SCALA_1785$0000000012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SCALA_1820$A83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SCALA_1826$000000083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SCALA_1826$000000085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SCALA_1872$000000083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SCALA_1872$000000085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SCALA_1923$Q1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FR4088160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GB4000811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IE10005627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EU_1000IT41AD0013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LA_1000MX31504014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LA_1000PA20ZZ0A33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LA_1000PE10753000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LA_1000UY10120063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NA_1000CA2019843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NA_1000PH80GBTW01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NA_1000US20CA8305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TEMPNA_1000US30CA8305"/>
    <s v="O000000012"/>
    <s v="O000000012"/>
    <s v="Non-LFF"/>
    <s v=""/>
    <m/>
    <b v="1"/>
    <x v="0"/>
    <x v="1"/>
    <d v="2026-02-04T00:00:00"/>
    <m/>
    <m/>
    <x v="1"/>
    <n v="10"/>
    <s v="Joshua Cachola"/>
    <m/>
  </r>
  <r>
    <x v="506"/>
    <x v="0"/>
    <x v="2"/>
    <s v="CLFF_VMCA$$$DE10O05003"/>
    <s v="O000000012"/>
    <s v="O000000000"/>
    <s v="LFF (MDG-F)"/>
    <s v="DE10O05003"/>
    <m/>
    <b v="0"/>
    <x v="0"/>
    <x v="1"/>
    <d v="2026-02-04T00:00:00"/>
    <m/>
    <m/>
    <x v="1"/>
    <n v="10"/>
    <s v="Joshua Cachola"/>
    <m/>
  </r>
  <r>
    <x v="506"/>
    <x v="0"/>
    <x v="2"/>
    <s v="CLFF_VMCA$$$DE10O05004"/>
    <s v="O000000012"/>
    <s v="O000000012"/>
    <s v="LFF (MDG-F)"/>
    <s v="DE10O05004"/>
    <m/>
    <b v="1"/>
    <x v="0"/>
    <x v="1"/>
    <d v="2026-02-04T00:00:00"/>
    <m/>
    <m/>
    <x v="1"/>
    <n v="10"/>
    <s v="Joshua Cachola"/>
    <m/>
  </r>
  <r>
    <x v="507"/>
    <x v="0"/>
    <x v="2"/>
    <s v="CEMERAL_70006502600811"/>
    <s v="L000012392"/>
    <s v="L000012392"/>
    <s v="Non-LFF"/>
    <s v=""/>
    <m/>
    <b v="1"/>
    <x v="2"/>
    <x v="1"/>
    <d v="2026-02-04T00:00:00"/>
    <m/>
    <m/>
    <x v="1"/>
    <n v="10"/>
    <s v="Lakshmi Shree"/>
    <m/>
  </r>
  <r>
    <x v="508"/>
    <x v="0"/>
    <x v="2"/>
    <s v="ITEMPLA_001520000225 Op Curr Diff BF 77 - Thyroids"/>
    <s v="H000000337"/>
    <s v="H000000337"/>
    <s v="Non-LFF"/>
    <s v=""/>
    <m/>
    <b v="1"/>
    <x v="1"/>
    <x v="1"/>
    <d v="2026-02-04T00:00:00"/>
    <m/>
    <m/>
    <x v="1"/>
    <n v="10"/>
    <s v="Natasha Hazel Aliado"/>
    <m/>
  </r>
  <r>
    <x v="508"/>
    <x v="0"/>
    <x v="2"/>
    <s v="CTEMPLA_1000GT10ZZ9A60 IC ADM Expenses"/>
    <s v="H000000359"/>
    <s v="H000000359"/>
    <s v="Non-LFF"/>
    <s v=""/>
    <m/>
    <b v="1"/>
    <x v="1"/>
    <x v="1"/>
    <d v="2026-02-04T00:00:00"/>
    <m/>
    <m/>
    <x v="1"/>
    <n v="10"/>
    <s v="Natasha Hazel Aliado"/>
    <m/>
  </r>
  <r>
    <x v="508"/>
    <x v="0"/>
    <x v="2"/>
    <s v="CTEMPLA_1000PA10ZZ9A60 IC ADM Expenses"/>
    <s v="H000000359"/>
    <s v="H000000359"/>
    <s v="Non-LFF"/>
    <s v=""/>
    <m/>
    <b v="1"/>
    <x v="1"/>
    <x v="1"/>
    <d v="2026-02-04T00:00:00"/>
    <m/>
    <m/>
    <x v="1"/>
    <n v="10"/>
    <s v="Natasha Hazel Aliado"/>
    <m/>
  </r>
  <r>
    <x v="509"/>
    <x v="0"/>
    <x v="2"/>
    <s v="CORAERP_MMOR1945.RLNN"/>
    <s v="L000007449"/>
    <s v="L000007449"/>
    <s v="Non-LFF"/>
    <s v=""/>
    <m/>
    <b v="1"/>
    <x v="2"/>
    <x v="1"/>
    <d v="2026-02-05T00:00:00"/>
    <m/>
    <m/>
    <x v="1"/>
    <n v="9"/>
    <s v="Ruby Grace Garcia"/>
    <m/>
  </r>
  <r>
    <x v="509"/>
    <x v="0"/>
    <x v="2"/>
    <s v="CORAERP_MMOR1975.RLNN"/>
    <s v="L000007449"/>
    <s v="L000007449"/>
    <s v="Non-LFF"/>
    <s v=""/>
    <m/>
    <b v="1"/>
    <x v="2"/>
    <x v="1"/>
    <d v="2026-02-05T00:00:00"/>
    <m/>
    <m/>
    <x v="1"/>
    <n v="9"/>
    <s v="Ruby Grace Garcia"/>
    <m/>
  </r>
  <r>
    <x v="509"/>
    <x v="0"/>
    <x v="2"/>
    <s v="CORAERP_MMOR1945.RLNP"/>
    <s v="L000007449"/>
    <s v="L000007449"/>
    <s v="Non-LFF"/>
    <s v=""/>
    <m/>
    <b v="1"/>
    <x v="2"/>
    <x v="1"/>
    <d v="2026-02-05T00:00:00"/>
    <m/>
    <m/>
    <x v="1"/>
    <n v="9"/>
    <s v="Ruby Grace Garcia"/>
    <m/>
  </r>
  <r>
    <x v="509"/>
    <x v="0"/>
    <x v="2"/>
    <s v="CORAERP_MMOR1968.RLNP"/>
    <s v="L000007449"/>
    <s v="L000007449"/>
    <s v="Non-LFF"/>
    <s v=""/>
    <m/>
    <b v="1"/>
    <x v="2"/>
    <x v="1"/>
    <d v="2026-02-05T00:00:00"/>
    <m/>
    <m/>
    <x v="1"/>
    <n v="9"/>
    <s v="Ruby Grace Garcia"/>
    <m/>
  </r>
  <r>
    <x v="509"/>
    <x v="0"/>
    <x v="2"/>
    <s v="CORAERP_MMOR1975.RLNP"/>
    <s v="L000007449"/>
    <s v="L000007449"/>
    <s v="Non-LFF"/>
    <s v=""/>
    <m/>
    <b v="1"/>
    <x v="2"/>
    <x v="1"/>
    <d v="2026-02-05T00:00:00"/>
    <m/>
    <m/>
    <x v="1"/>
    <n v="9"/>
    <s v="Ruby Grace Garcia"/>
    <m/>
  </r>
  <r>
    <x v="509"/>
    <x v="0"/>
    <x v="2"/>
    <s v="CORAERP_MMOR1975.RLQP"/>
    <s v="L000007449"/>
    <s v="L000007449"/>
    <s v="Non-LFF"/>
    <s v=""/>
    <m/>
    <b v="1"/>
    <x v="2"/>
    <x v="1"/>
    <d v="2026-02-05T00:00:00"/>
    <m/>
    <m/>
    <x v="1"/>
    <n v="9"/>
    <s v="Ruby Grace Garcia"/>
    <m/>
  </r>
  <r>
    <x v="509"/>
    <x v="0"/>
    <x v="2"/>
    <s v="CNOW_7210$$$0000056552"/>
    <s v="L000013065"/>
    <s v="L000013065"/>
    <s v="Non-LFF"/>
    <s v=""/>
    <m/>
    <b v="1"/>
    <x v="2"/>
    <x v="1"/>
    <d v="2026-02-05T00:00:00"/>
    <m/>
    <m/>
    <x v="1"/>
    <n v="9"/>
    <s v="Ruby Grace Garcia"/>
    <m/>
  </r>
  <r>
    <x v="509"/>
    <x v="0"/>
    <x v="2"/>
    <s v="CNOW_7210$$$0000269016"/>
    <s v="L000013461"/>
    <s v="L000013461"/>
    <s v="Non-LFF"/>
    <s v=""/>
    <m/>
    <b v="1"/>
    <x v="2"/>
    <x v="1"/>
    <d v="2026-02-05T00:00:00"/>
    <m/>
    <m/>
    <x v="1"/>
    <n v="9"/>
    <s v="Ruby Grace Garcia"/>
    <m/>
  </r>
  <r>
    <x v="509"/>
    <x v="0"/>
    <x v="2"/>
    <s v="CNOW_7210$$$0024040013"/>
    <s v="L000007121"/>
    <s v="L000007121"/>
    <s v="Non-LFF"/>
    <s v=""/>
    <m/>
    <b v="1"/>
    <x v="2"/>
    <x v="1"/>
    <d v="2026-02-05T00:00:00"/>
    <m/>
    <m/>
    <x v="1"/>
    <n v="9"/>
    <s v="Ruby Grace Garcia"/>
    <m/>
  </r>
  <r>
    <x v="509"/>
    <x v="0"/>
    <x v="2"/>
    <s v="CNOW_7210$$$0024040014"/>
    <s v="L000007121"/>
    <s v="L000007121"/>
    <s v="Non-LFF"/>
    <s v=""/>
    <m/>
    <b v="1"/>
    <x v="2"/>
    <x v="1"/>
    <d v="2026-02-05T00:00:00"/>
    <m/>
    <m/>
    <x v="1"/>
    <n v="9"/>
    <s v="Ruby Grace Garcia"/>
    <m/>
  </r>
  <r>
    <x v="509"/>
    <x v="0"/>
    <x v="2"/>
    <s v="CNOW_7210$$$0024040015"/>
    <s v="L000007121"/>
    <s v="L000007121"/>
    <s v="Non-LFF"/>
    <s v=""/>
    <m/>
    <b v="1"/>
    <x v="2"/>
    <x v="1"/>
    <d v="2026-02-05T00:00:00"/>
    <m/>
    <m/>
    <x v="1"/>
    <n v="9"/>
    <s v="Ruby Grace Garcia"/>
    <m/>
  </r>
  <r>
    <x v="509"/>
    <x v="0"/>
    <x v="2"/>
    <s v="CNOW_7210$$$0024040016"/>
    <s v="L000007121"/>
    <s v="L000007121"/>
    <s v="Non-LFF"/>
    <s v=""/>
    <m/>
    <b v="1"/>
    <x v="2"/>
    <x v="1"/>
    <d v="2026-02-05T00:00:00"/>
    <m/>
    <m/>
    <x v="1"/>
    <n v="9"/>
    <s v="Ruby Grace Garcia"/>
    <m/>
  </r>
  <r>
    <x v="509"/>
    <x v="0"/>
    <x v="2"/>
    <s v="CNOW_7210$$$0024069016"/>
    <s v="L000013461"/>
    <s v="L000013461"/>
    <s v="Non-LFF"/>
    <s v=""/>
    <m/>
    <b v="1"/>
    <x v="2"/>
    <x v="1"/>
    <d v="2026-02-05T00:00:00"/>
    <m/>
    <m/>
    <x v="1"/>
    <n v="9"/>
    <s v="Ruby Grace Garcia"/>
    <m/>
  </r>
  <r>
    <x v="509"/>
    <x v="0"/>
    <x v="2"/>
    <s v="CNOW_7210$$$0000057410"/>
    <s v="L000006562"/>
    <s v="L000006562"/>
    <s v="Non-LFF"/>
    <s v=""/>
    <m/>
    <b v="1"/>
    <x v="2"/>
    <x v="1"/>
    <d v="2026-02-05T00:00:00"/>
    <m/>
    <m/>
    <x v="1"/>
    <n v="9"/>
    <s v="Ruby Grace Garcia"/>
    <m/>
  </r>
  <r>
    <x v="510"/>
    <x v="0"/>
    <x v="2"/>
    <s v="CORAERP_MMOR1945.SLBV"/>
    <s v="L000013187"/>
    <s v="L000013187"/>
    <s v="Non-LFF"/>
    <s v=""/>
    <m/>
    <b v="1"/>
    <x v="2"/>
    <x v="1"/>
    <d v="2026-02-05T00:00:00"/>
    <m/>
    <m/>
    <x v="1"/>
    <n v="9"/>
    <s v="Ruby Grace Garcia"/>
    <m/>
  </r>
  <r>
    <x v="510"/>
    <x v="0"/>
    <x v="2"/>
    <s v="CORAERP_MMOR1975.SLBV"/>
    <s v="L000013187"/>
    <s v="L000013187"/>
    <s v="Non-LFF"/>
    <s v=""/>
    <m/>
    <b v="1"/>
    <x v="2"/>
    <x v="1"/>
    <d v="2026-02-05T00:00:00"/>
    <m/>
    <m/>
    <x v="1"/>
    <n v="9"/>
    <s v="Ruby Grace Garcia"/>
    <m/>
  </r>
  <r>
    <x v="511"/>
    <x v="0"/>
    <x v="2"/>
    <s v="CFLTFLE_234320250101EL"/>
    <s v="G000000000"/>
    <s v="G000000000"/>
    <s v="Non-LFF"/>
    <s v=""/>
    <m/>
    <b v="1"/>
    <x v="0"/>
    <x v="1"/>
    <d v="2026-02-08T00:00:00"/>
    <m/>
    <m/>
    <x v="1"/>
    <n v="7"/>
    <s v="Ysabelle Mae Daplinan"/>
    <m/>
  </r>
  <r>
    <x v="511"/>
    <x v="0"/>
    <x v="8"/>
    <s v="CFLTFLE_234320250102EL"/>
    <s v="G000000000"/>
    <m/>
    <s v="Non-LFF"/>
    <s v=""/>
    <m/>
    <b v="0"/>
    <x v="0"/>
    <x v="1"/>
    <d v="2026-02-08T00:00:00"/>
    <m/>
    <m/>
    <x v="1"/>
    <n v="7"/>
    <s v="Ysabelle Mae Daplinan"/>
    <m/>
  </r>
  <r>
    <x v="512"/>
    <x v="0"/>
    <x v="2"/>
    <s v="CNOW_7210$$$0000057266 Global Distribution EHS&amp;S"/>
    <s v="L000013917"/>
    <s v="L000013917"/>
    <s v="Non-LFF"/>
    <s v=""/>
    <m/>
    <b v="1"/>
    <x v="2"/>
    <x v="1"/>
    <d v="2026-02-08T00:00:00"/>
    <m/>
    <m/>
    <x v="1"/>
    <n v="7"/>
    <s v="Ruby Grace Garcia"/>
    <m/>
  </r>
  <r>
    <x v="512"/>
    <x v="0"/>
    <x v="2"/>
    <s v="CNOW_7210$$$0000057336 Global Distribution Sustain&amp;Enhance"/>
    <s v="L000013931"/>
    <s v="L000013931"/>
    <s v="Non-LFF"/>
    <s v=""/>
    <m/>
    <b v="1"/>
    <x v="2"/>
    <x v="1"/>
    <d v="2026-02-08T00:00:00"/>
    <m/>
    <m/>
    <x v="1"/>
    <n v="7"/>
    <s v="Ruby Grace Garcia"/>
    <m/>
  </r>
  <r>
    <x v="512"/>
    <x v="0"/>
    <x v="2"/>
    <s v="CORAERP_MMOR1945.4135 Global Distribution Sustain &amp; Enhance"/>
    <s v="L000013931"/>
    <s v="L000013931"/>
    <s v="Non-LFF"/>
    <s v=""/>
    <m/>
    <b v="1"/>
    <x v="2"/>
    <x v="1"/>
    <d v="2026-02-08T00:00:00"/>
    <m/>
    <m/>
    <x v="1"/>
    <n v="7"/>
    <s v="Ruby Grace Garcia"/>
    <m/>
  </r>
  <r>
    <x v="512"/>
    <x v="0"/>
    <x v="2"/>
    <s v="CORAERP_MMOR1975.4135 Global Distribution Sustain &amp; Enhance"/>
    <s v="L000013931"/>
    <s v="L000013931"/>
    <s v="Non-LFF"/>
    <s v=""/>
    <m/>
    <b v="1"/>
    <x v="2"/>
    <x v="1"/>
    <d v="2026-02-08T00:00:00"/>
    <m/>
    <m/>
    <x v="1"/>
    <n v="7"/>
    <s v="Ruby Grace Garcia"/>
    <m/>
  </r>
  <r>
    <x v="512"/>
    <x v="0"/>
    <x v="2"/>
    <s v="CLFF_7210$$$2131TQKZ99 Global Distribution Sustain&amp;Enhance"/>
    <s v="L000013931"/>
    <s v="L000013931"/>
    <s v="LFF (MDG-F)"/>
    <s v="2131TQKZ99"/>
    <m/>
    <b v="1"/>
    <x v="2"/>
    <x v="1"/>
    <d v="2026-02-08T00:00:00"/>
    <m/>
    <m/>
    <x v="1"/>
    <n v="7"/>
    <s v="Ruby Grace Garcia"/>
    <m/>
  </r>
  <r>
    <x v="512"/>
    <x v="0"/>
    <x v="2"/>
    <s v="CEMERAL_70007102151726 Global Distribution Sustain &amp; Enhance"/>
    <s v="L000013931"/>
    <s v="L000013931"/>
    <s v="Non-LFF"/>
    <s v=""/>
    <m/>
    <b v="1"/>
    <x v="2"/>
    <x v="1"/>
    <d v="2026-02-08T00:00:00"/>
    <m/>
    <m/>
    <x v="1"/>
    <n v="7"/>
    <s v="Ruby Grace Garcia"/>
    <m/>
  </r>
  <r>
    <x v="512"/>
    <x v="0"/>
    <x v="2"/>
    <s v="CNOW_7210$$$0000021376 Digital Marketing Content Marketing"/>
    <s v="L000007623"/>
    <s v="L000007623"/>
    <s v="Non-LFF"/>
    <s v=""/>
    <m/>
    <b v="1"/>
    <x v="2"/>
    <x v="1"/>
    <d v="2026-02-08T00:00:00"/>
    <m/>
    <m/>
    <x v="1"/>
    <n v="7"/>
    <s v="Ruby Grace Garcia"/>
    <m/>
  </r>
  <r>
    <x v="512"/>
    <x v="0"/>
    <x v="2"/>
    <s v="ITEMPEU_003900000054 CH70 LMTH Isofol"/>
    <s v="L000011442"/>
    <s v="L000011442"/>
    <s v="Non-LFF"/>
    <s v=""/>
    <m/>
    <b v="1"/>
    <x v="2"/>
    <x v="1"/>
    <d v="2026-02-08T00:00:00"/>
    <m/>
    <m/>
    <x v="1"/>
    <n v="7"/>
    <s v="Ruby Grace Garcia"/>
    <m/>
  </r>
  <r>
    <x v="512"/>
    <x v="0"/>
    <x v="2"/>
    <s v="ITEMPEU_003900000095 CH70 REV Anc services Falk"/>
    <s v="L000011442"/>
    <s v="L000011442"/>
    <s v="Non-LFF"/>
    <s v=""/>
    <m/>
    <b v="1"/>
    <x v="2"/>
    <x v="1"/>
    <d v="2026-02-08T00:00:00"/>
    <m/>
    <m/>
    <x v="1"/>
    <n v="7"/>
    <s v="Ruby Grace Garcia"/>
    <m/>
  </r>
  <r>
    <x v="513"/>
    <x v="0"/>
    <x v="2"/>
    <s v="CNOW_7210$$$0000056645"/>
    <s v="L000011321"/>
    <s v="L000011321"/>
    <s v="Non-LFF"/>
    <s v=""/>
    <m/>
    <b v="1"/>
    <x v="2"/>
    <x v="1"/>
    <d v="2026-02-08T00:00:00"/>
    <m/>
    <m/>
    <x v="1"/>
    <n v="7"/>
    <s v="Ruby Grace Garcia"/>
    <m/>
  </r>
  <r>
    <x v="513"/>
    <x v="0"/>
    <x v="2"/>
    <s v="CNOW_7210$$$0000015431"/>
    <s v="L000010037"/>
    <s v="L000010037"/>
    <s v="Non-LFF"/>
    <s v=""/>
    <m/>
    <b v="1"/>
    <x v="2"/>
    <x v="1"/>
    <d v="2026-02-08T00:00:00"/>
    <m/>
    <m/>
    <x v="1"/>
    <n v="7"/>
    <s v="Ruby Grace Garcia"/>
    <m/>
  </r>
  <r>
    <x v="513"/>
    <x v="0"/>
    <x v="2"/>
    <s v="CNOW_7210$$$0000058835"/>
    <s v="L000010152"/>
    <s v="L000010152"/>
    <s v="Non-LFF"/>
    <s v=""/>
    <m/>
    <b v="1"/>
    <x v="2"/>
    <x v="1"/>
    <d v="2026-02-08T00:00:00"/>
    <m/>
    <m/>
    <x v="1"/>
    <n v="7"/>
    <s v="Ruby Grace Garcia"/>
    <m/>
  </r>
  <r>
    <x v="513"/>
    <x v="0"/>
    <x v="2"/>
    <s v="CNOW_7210$$$0000058836"/>
    <s v="L000010152"/>
    <s v="L000010152"/>
    <s v="Non-LFF"/>
    <s v=""/>
    <m/>
    <b v="1"/>
    <x v="2"/>
    <x v="1"/>
    <d v="2026-02-08T00:00:00"/>
    <m/>
    <m/>
    <x v="1"/>
    <n v="7"/>
    <s v="Ruby Grace Garcia"/>
    <m/>
  </r>
  <r>
    <x v="513"/>
    <x v="0"/>
    <x v="2"/>
    <s v="CNOW_7210$$$0000020075"/>
    <s v="L000013806"/>
    <s v="L000013806"/>
    <s v="Non-LFF"/>
    <s v=""/>
    <m/>
    <b v="1"/>
    <x v="2"/>
    <x v="1"/>
    <d v="2026-02-08T00:00:00"/>
    <m/>
    <m/>
    <x v="1"/>
    <n v="7"/>
    <s v="Ruby Grace Garcia"/>
    <m/>
  </r>
  <r>
    <x v="513"/>
    <x v="0"/>
    <x v="2"/>
    <s v="CNOW_7210$$$0000056152"/>
    <s v="L000013118"/>
    <s v="L000013118"/>
    <s v="Non-LFF"/>
    <s v=""/>
    <m/>
    <b v="1"/>
    <x v="2"/>
    <x v="1"/>
    <d v="2026-02-08T00:00:00"/>
    <m/>
    <m/>
    <x v="1"/>
    <n v="7"/>
    <s v="Ruby Grace Garcia"/>
    <m/>
  </r>
  <r>
    <x v="514"/>
    <x v="0"/>
    <x v="5"/>
    <s v="PLEAN_X310161CH6843039 Bavencio RCC NIS – shared cost"/>
    <s v="H000000912"/>
    <s v="H000003328"/>
    <s v="Non-LFF"/>
    <s v=""/>
    <m/>
    <b v="0"/>
    <x v="1"/>
    <x v="1"/>
    <d v="2026-02-08T00:00:00"/>
    <m/>
    <m/>
    <x v="1"/>
    <n v="7"/>
    <s v="Rayneil Reas"/>
    <m/>
  </r>
  <r>
    <x v="514"/>
    <x v="0"/>
    <x v="2"/>
    <s v="CLFF_1000$$$CH65R00014 Region Medical-Europe"/>
    <s v="H000000912"/>
    <s v="H000000912"/>
    <s v="LFF (MDG-F)"/>
    <s v="CH65R00014"/>
    <m/>
    <b v="1"/>
    <x v="1"/>
    <x v="1"/>
    <d v="2026-02-08T00:00:00"/>
    <m/>
    <m/>
    <x v="1"/>
    <n v="7"/>
    <s v="Rayneil Reas"/>
    <m/>
  </r>
  <r>
    <x v="515"/>
    <x v="0"/>
    <x v="2"/>
    <s v="CLFF_1000$$$TW03Z01000 OKB9 Cost Center"/>
    <s v="P000001045"/>
    <s v="P000001045"/>
    <s v="LFF (MDG-F)"/>
    <s v="TW03Z01000"/>
    <m/>
    <b v="1"/>
    <x v="3"/>
    <x v="1"/>
    <d v="2026-02-08T00:00:00"/>
    <m/>
    <m/>
    <x v="1"/>
    <n v="7"/>
    <s v="John Rowie Del Rosario"/>
    <m/>
  </r>
  <r>
    <x v="515"/>
    <x v="0"/>
    <x v="2"/>
    <s v="CLFF_1000$$$CN01Z01000 OKB9 Cost Center"/>
    <s v="P000001045"/>
    <s v="P000001045"/>
    <s v="LFF (MDG-F)"/>
    <s v="CN01Z01000"/>
    <m/>
    <b v="1"/>
    <x v="3"/>
    <x v="1"/>
    <d v="2026-02-08T00:00:00"/>
    <m/>
    <m/>
    <x v="1"/>
    <n v="7"/>
    <s v="John Rowie Del Rosario"/>
    <m/>
  </r>
  <r>
    <x v="515"/>
    <x v="0"/>
    <x v="2"/>
    <s v="CLFF_1000$$$CN03Z01000 OKB9 Cost Center and accounting CC"/>
    <s v="P000001045"/>
    <s v="P000001045"/>
    <s v="LFF (MDG-F)"/>
    <s v="CN03Z01000"/>
    <m/>
    <b v="1"/>
    <x v="3"/>
    <x v="1"/>
    <d v="2026-02-08T00:00:00"/>
    <m/>
    <m/>
    <x v="1"/>
    <n v="7"/>
    <s v="John Rowie Del Rosario"/>
    <m/>
  </r>
  <r>
    <x v="515"/>
    <x v="0"/>
    <x v="2"/>
    <s v="CLFF_1000$$$ES50Z01000 Automatic account assignment via OKB9"/>
    <s v="P000001045"/>
    <s v="P000001045"/>
    <s v="LFF (MDG-F)"/>
    <s v="ES50Z01000"/>
    <m/>
    <b v="1"/>
    <x v="3"/>
    <x v="1"/>
    <d v="2026-02-08T00:00:00"/>
    <m/>
    <m/>
    <x v="1"/>
    <n v="7"/>
    <s v="John Rowie Del Rosario"/>
    <m/>
  </r>
  <r>
    <x v="515"/>
    <x v="0"/>
    <x v="2"/>
    <s v="CLFF_1000$$$IN01Z01000 OKB9 Cost Center"/>
    <s v="P000001045"/>
    <s v="P000001045"/>
    <s v="LFF (MDG-F)"/>
    <s v="IN01Z01000"/>
    <m/>
    <b v="1"/>
    <x v="3"/>
    <x v="1"/>
    <d v="2026-02-08T00:00:00"/>
    <m/>
    <m/>
    <x v="1"/>
    <n v="7"/>
    <s v="John Rowie Del Rosario"/>
    <m/>
  </r>
  <r>
    <x v="515"/>
    <x v="0"/>
    <x v="2"/>
    <s v="CLFF_1000$$$SG09Z01000 OKB9 Cost Center"/>
    <s v="P000001045"/>
    <s v="P000001045"/>
    <s v="LFF (MDG-F)"/>
    <s v="SG09Z01000"/>
    <m/>
    <b v="1"/>
    <x v="3"/>
    <x v="1"/>
    <d v="2026-02-08T00:00:00"/>
    <m/>
    <m/>
    <x v="1"/>
    <n v="7"/>
    <s v="John Rowie Del Rosario"/>
    <m/>
  </r>
  <r>
    <x v="515"/>
    <x v="0"/>
    <x v="2"/>
    <s v="CLFF_1000$$$TW02Z01000 OKB9 Cost Center"/>
    <s v="P000001045"/>
    <s v="P000001045"/>
    <s v="LFF (MDG-F)"/>
    <s v="TW02Z01000"/>
    <m/>
    <b v="1"/>
    <x v="3"/>
    <x v="1"/>
    <d v="2026-02-08T00:00:00"/>
    <m/>
    <m/>
    <x v="1"/>
    <n v="7"/>
    <s v="John Rowie Del Rosario"/>
    <m/>
  </r>
  <r>
    <x v="515"/>
    <x v="0"/>
    <x v="2"/>
    <s v="CLFF_KR00$$$KR03Z01000"/>
    <s v="P000001045"/>
    <s v="P000001045"/>
    <s v="LFF (MDG-F)"/>
    <s v="KR03Z01000"/>
    <m/>
    <b v="1"/>
    <x v="3"/>
    <x v="1"/>
    <d v="2026-02-08T00:00:00"/>
    <m/>
    <m/>
    <x v="1"/>
    <n v="7"/>
    <s v="John Rowie Del Rosario"/>
    <m/>
  </r>
  <r>
    <x v="515"/>
    <x v="0"/>
    <x v="2"/>
    <s v="CLFF_1000$$$DE04Z01000"/>
    <s v="P000001045"/>
    <s v="P000001045"/>
    <s v="LFF (MDG-F)"/>
    <s v="DE04Z01000"/>
    <m/>
    <b v="1"/>
    <x v="3"/>
    <x v="1"/>
    <d v="2026-02-08T00:00:00"/>
    <m/>
    <m/>
    <x v="1"/>
    <n v="7"/>
    <s v="John Rowie Del Rosario"/>
    <m/>
  </r>
  <r>
    <x v="515"/>
    <x v="0"/>
    <x v="2"/>
    <s v="CLFF_1000$$$US01Z01000"/>
    <s v="P000001045"/>
    <s v="P000001045"/>
    <s v="LFF (MDG-F)"/>
    <s v="US01Z01000"/>
    <m/>
    <b v="1"/>
    <x v="3"/>
    <x v="1"/>
    <d v="2026-02-08T00:00:00"/>
    <m/>
    <m/>
    <x v="1"/>
    <n v="7"/>
    <s v="John Rowie Del Rosario"/>
    <m/>
  </r>
  <r>
    <x v="515"/>
    <x v="0"/>
    <x v="2"/>
    <s v="CFLTFLE_2152IMIPLIAN01"/>
    <s v="P000001336"/>
    <s v="P000001336"/>
    <s v="Non-LFF"/>
    <s v=""/>
    <m/>
    <b v="1"/>
    <x v="3"/>
    <x v="1"/>
    <d v="2026-02-08T00:00:00"/>
    <m/>
    <m/>
    <x v="1"/>
    <n v="7"/>
    <s v="John Rowie Del Rosario"/>
    <m/>
  </r>
  <r>
    <x v="515"/>
    <x v="0"/>
    <x v="2"/>
    <s v="CFLTFLE_2152IMIPAPAC01"/>
    <s v="P000001379"/>
    <s v="P000001379"/>
    <s v="Non-LFF"/>
    <s v=""/>
    <m/>
    <b v="1"/>
    <x v="3"/>
    <x v="1"/>
    <d v="2026-02-08T00:00:00"/>
    <m/>
    <m/>
    <x v="1"/>
    <n v="7"/>
    <s v="John Rowie Del Rosario"/>
    <m/>
  </r>
  <r>
    <x v="515"/>
    <x v="0"/>
    <x v="2"/>
    <s v="RD182241 ILD Precursors Incubator 48740"/>
    <s v="P000001010"/>
    <s v="P000001010"/>
    <s v="Non-LFF"/>
    <s v=""/>
    <m/>
    <b v="1"/>
    <x v="3"/>
    <x v="1"/>
    <d v="2026-02-08T00:00:00"/>
    <m/>
    <m/>
    <x v="1"/>
    <n v="7"/>
    <s v="John Rowie Del Rosario"/>
    <m/>
  </r>
  <r>
    <x v="515"/>
    <x v="0"/>
    <x v="2"/>
    <s v="RD182244 Flowable Precursors Incubator 50186"/>
    <s v="P000001010"/>
    <s v="P000001010"/>
    <s v="Non-LFF"/>
    <s v=""/>
    <m/>
    <b v="1"/>
    <x v="3"/>
    <x v="1"/>
    <d v="2026-02-08T00:00:00"/>
    <m/>
    <m/>
    <x v="1"/>
    <n v="7"/>
    <s v="John Rowie Del Rosario"/>
    <m/>
  </r>
  <r>
    <x v="515"/>
    <x v="0"/>
    <x v="2"/>
    <s v="D00069700000000 Etch Gas"/>
    <s v="P000000547"/>
    <s v="P000000547"/>
    <s v="Non-LFF"/>
    <s v=""/>
    <m/>
    <b v="1"/>
    <x v="3"/>
    <x v="1"/>
    <d v="2026-02-08T00:00:00"/>
    <m/>
    <m/>
    <x v="1"/>
    <n v="7"/>
    <s v="John Rowie Del Rosario"/>
    <m/>
  </r>
  <r>
    <x v="515"/>
    <x v="0"/>
    <x v="2"/>
    <s v="RD182247 Nitride Incubator 48894"/>
    <s v="P000001010"/>
    <s v="P000001010"/>
    <s v="Non-LFF"/>
    <s v=""/>
    <m/>
    <b v="1"/>
    <x v="3"/>
    <x v="1"/>
    <d v="2026-02-08T00:00:00"/>
    <m/>
    <m/>
    <x v="1"/>
    <n v="7"/>
    <s v="John Rowie Del Rosario"/>
    <m/>
  </r>
  <r>
    <x v="515"/>
    <x v="0"/>
    <x v="2"/>
    <s v="D00077700000000 EUV MOR Wet Resist"/>
    <s v="P000001013"/>
    <s v="P000001013"/>
    <s v="Non-LFF"/>
    <s v=""/>
    <m/>
    <b v="1"/>
    <x v="3"/>
    <x v="1"/>
    <d v="2026-02-08T00:00:00"/>
    <m/>
    <m/>
    <x v="1"/>
    <n v="7"/>
    <s v="John Rowie Del Rosario"/>
    <m/>
  </r>
  <r>
    <x v="515"/>
    <x v="0"/>
    <x v="2"/>
    <s v="RD203017 Vanadium Tetrachloride 49998"/>
    <s v="P000001010"/>
    <s v="P000001010"/>
    <s v="Non-LFF"/>
    <s v=""/>
    <m/>
    <b v="1"/>
    <x v="3"/>
    <x v="1"/>
    <d v="2026-02-08T00:00:00"/>
    <m/>
    <m/>
    <x v="1"/>
    <n v="7"/>
    <s v="John Rowie Del Rosario"/>
    <m/>
  </r>
  <r>
    <x v="515"/>
    <x v="0"/>
    <x v="2"/>
    <s v="CLFF_VMCA$$$KR07R04002 AM Adv Dep R&amp;D"/>
    <s v="P000001011"/>
    <s v="P000001011"/>
    <s v="LFF (MDG-F)"/>
    <s v="KR07R04002"/>
    <m/>
    <b v="1"/>
    <x v="3"/>
    <x v="1"/>
    <d v="2026-02-08T00:00:00"/>
    <m/>
    <m/>
    <x v="1"/>
    <n v="7"/>
    <s v="John Rowie Del Rosario"/>
    <m/>
  </r>
  <r>
    <x v="515"/>
    <x v="0"/>
    <x v="2"/>
    <s v="CLFF_VMCA$$$KR07R04005 Analytical Tech. Thin Films"/>
    <s v="P000001011"/>
    <s v="P000001011"/>
    <s v="LFF (MDG-F)"/>
    <s v="KR07R04005"/>
    <m/>
    <b v="1"/>
    <x v="3"/>
    <x v="1"/>
    <d v="2026-02-08T00:00:00"/>
    <m/>
    <m/>
    <x v="1"/>
    <n v="7"/>
    <s v="John Rowie Del Rosario"/>
    <m/>
  </r>
  <r>
    <x v="515"/>
    <x v="0"/>
    <x v="2"/>
    <s v="CLFF_VMCA$$$US10R04003 AM Adv Dep Organometallics R&amp;D"/>
    <s v="P000001011"/>
    <s v="P000001011"/>
    <s v="LFF (MDG-F)"/>
    <s v="US10R04003"/>
    <m/>
    <b v="1"/>
    <x v="3"/>
    <x v="1"/>
    <d v="2026-02-08T00:00:00"/>
    <m/>
    <m/>
    <x v="1"/>
    <n v="7"/>
    <s v="John Rowie Del Rosario"/>
    <m/>
  </r>
  <r>
    <x v="515"/>
    <x v="0"/>
    <x v="2"/>
    <s v="CLFF_VMCA$$$US10R04005 AM Adv Dep Organosilanes R&amp;D"/>
    <s v="P000001011"/>
    <s v="P000001011"/>
    <s v="LFF (MDG-F)"/>
    <s v="US10R04005"/>
    <m/>
    <b v="1"/>
    <x v="3"/>
    <x v="1"/>
    <d v="2026-02-08T00:00:00"/>
    <m/>
    <m/>
    <x v="1"/>
    <n v="7"/>
    <s v="John Rowie Del Rosario"/>
    <m/>
  </r>
  <r>
    <x v="515"/>
    <x v="0"/>
    <x v="2"/>
    <s v="CLFF_VMCA$$$US10R04021 Analytical Tech. Thin Films"/>
    <s v="P000001011"/>
    <s v="P000001011"/>
    <s v="LFF (MDG-F)"/>
    <s v="US10R04021"/>
    <m/>
    <b v="1"/>
    <x v="3"/>
    <x v="1"/>
    <d v="2026-02-08T00:00:00"/>
    <m/>
    <m/>
    <x v="1"/>
    <n v="7"/>
    <s v="John Rowie Del Rosario"/>
    <m/>
  </r>
  <r>
    <x v="515"/>
    <x v="0"/>
    <x v="2"/>
    <s v="CLFF_VMCA$$$US10R04004 AM Planarization R&amp;D"/>
    <s v="P000001017"/>
    <s v="P000001017"/>
    <s v="LFF (MDG-F)"/>
    <s v="US10R04004"/>
    <m/>
    <b v="1"/>
    <x v="3"/>
    <x v="1"/>
    <d v="2026-02-08T00:00:00"/>
    <m/>
    <m/>
    <x v="1"/>
    <n v="7"/>
    <s v="John Rowie Del Rosario"/>
    <m/>
  </r>
  <r>
    <x v="515"/>
    <x v="0"/>
    <x v="2"/>
    <s v="CLFF_VMCA$$$TW91R04002 TW91 AM SPC R&amp;D"/>
    <s v="P000001014"/>
    <s v="P000001014"/>
    <s v="LFF (MDG-F)"/>
    <s v="TW91R04002"/>
    <m/>
    <b v="1"/>
    <x v="3"/>
    <x v="1"/>
    <d v="2026-02-08T00:00:00"/>
    <m/>
    <m/>
    <x v="1"/>
    <n v="7"/>
    <s v="John Rowie Del Rosario"/>
    <m/>
  </r>
  <r>
    <x v="515"/>
    <x v="0"/>
    <x v="2"/>
    <s v="CLFF_VMCA$$$US10R04006 AM SPC R&amp;D"/>
    <s v="P000001014"/>
    <s v="P000001014"/>
    <s v="LFF (MDG-F)"/>
    <s v="US10R04006"/>
    <m/>
    <b v="1"/>
    <x v="3"/>
    <x v="1"/>
    <d v="2026-02-08T00:00:00"/>
    <m/>
    <m/>
    <x v="1"/>
    <n v="7"/>
    <s v="John Rowie Del Rosario"/>
    <m/>
  </r>
  <r>
    <x v="515"/>
    <x v="0"/>
    <x v="2"/>
    <s v="CLFF_VMCA$$$CN09R00402 Golden Bridg_PLA"/>
    <s v="P000000573"/>
    <s v="P000000573"/>
    <s v="LFF (MDG-F)"/>
    <s v="CN09R00402"/>
    <m/>
    <b v="1"/>
    <x v="3"/>
    <x v="1"/>
    <d v="2026-02-08T00:00:00"/>
    <m/>
    <m/>
    <x v="1"/>
    <n v="7"/>
    <s v="John Rowie Del Rosario"/>
    <m/>
  </r>
  <r>
    <x v="515"/>
    <x v="0"/>
    <x v="2"/>
    <s v="D00008400000000 DSA High Chi"/>
    <s v="P000001013"/>
    <s v="P000001013"/>
    <s v="Non-LFF"/>
    <s v=""/>
    <m/>
    <b v="1"/>
    <x v="3"/>
    <x v="1"/>
    <d v="2026-02-08T00:00:00"/>
    <m/>
    <m/>
    <x v="1"/>
    <n v="7"/>
    <s v="John Rowie Del Rosario"/>
    <m/>
  </r>
  <r>
    <x v="515"/>
    <x v="0"/>
    <x v="2"/>
    <s v="CLFF_VMCA$$$KR07R0D002 Daejeon DJLAB01-R&amp;D Synthesis &amp; Dist"/>
    <s v="P000001011"/>
    <s v="P000001011"/>
    <s v="LFF (MDG-F)"/>
    <s v="KR07R0D002"/>
    <m/>
    <b v="1"/>
    <x v="3"/>
    <x v="1"/>
    <d v="2026-02-08T00:00:00"/>
    <m/>
    <m/>
    <x v="1"/>
    <n v="7"/>
    <s v="John Rowie Del Rosario"/>
    <m/>
  </r>
  <r>
    <x v="516"/>
    <x v="0"/>
    <x v="2"/>
    <s v="CFLTFLE_2409US10101020"/>
    <s v="H000000818"/>
    <s v="H000000818"/>
    <s v="Non-LFF"/>
    <s v=""/>
    <m/>
    <b v="1"/>
    <x v="1"/>
    <x v="1"/>
    <d v="2026-02-08T00:00:00"/>
    <m/>
    <m/>
    <x v="1"/>
    <n v="7"/>
    <s v="Tina Kempe"/>
    <m/>
  </r>
  <r>
    <x v="516"/>
    <x v="0"/>
    <x v="2"/>
    <s v="CFLTFLE_2409US10101025"/>
    <s v="H000000906"/>
    <s v="H000000906"/>
    <s v="Non-LFF"/>
    <s v=""/>
    <m/>
    <b v="1"/>
    <x v="1"/>
    <x v="1"/>
    <d v="2026-02-08T00:00:00"/>
    <m/>
    <m/>
    <x v="1"/>
    <n v="7"/>
    <s v="Tina Kempe"/>
    <m/>
  </r>
  <r>
    <x v="516"/>
    <x v="0"/>
    <x v="2"/>
    <s v="CFLTFLE_2409US10101015"/>
    <s v="H000000907"/>
    <s v="H000000907"/>
    <s v="Non-LFF"/>
    <s v=""/>
    <m/>
    <b v="1"/>
    <x v="1"/>
    <x v="1"/>
    <d v="2026-02-08T00:00:00"/>
    <m/>
    <m/>
    <x v="1"/>
    <n v="7"/>
    <s v="Tina Kempe"/>
    <m/>
  </r>
  <r>
    <x v="516"/>
    <x v="0"/>
    <x v="2"/>
    <s v="CFLTFLE_2409US10101014"/>
    <s v="H000000955"/>
    <s v="H000000955"/>
    <s v="Non-LFF"/>
    <s v=""/>
    <m/>
    <b v="1"/>
    <x v="1"/>
    <x v="1"/>
    <d v="2026-02-08T00:00:00"/>
    <m/>
    <m/>
    <x v="1"/>
    <n v="7"/>
    <s v="Tina Kempe"/>
    <m/>
  </r>
  <r>
    <x v="516"/>
    <x v="0"/>
    <x v="2"/>
    <s v="CFLTFLE_2409US10101060"/>
    <s v="H000000719"/>
    <s v="H000000719"/>
    <s v="Non-LFF"/>
    <s v=""/>
    <m/>
    <b v="1"/>
    <x v="1"/>
    <x v="1"/>
    <d v="2026-02-08T00:00:00"/>
    <m/>
    <m/>
    <x v="1"/>
    <n v="7"/>
    <s v="Tina Kempe"/>
    <m/>
  </r>
  <r>
    <x v="516"/>
    <x v="0"/>
    <x v="2"/>
    <s v="CFLTFLE_2409US10101070"/>
    <s v="H000000723"/>
    <s v="H000000723"/>
    <s v="Non-LFF"/>
    <s v=""/>
    <m/>
    <b v="1"/>
    <x v="1"/>
    <x v="1"/>
    <d v="2026-02-08T00:00:00"/>
    <m/>
    <m/>
    <x v="1"/>
    <n v="7"/>
    <s v="Tina Kempe"/>
    <m/>
  </r>
  <r>
    <x v="516"/>
    <x v="0"/>
    <x v="2"/>
    <s v="CFLTFLE_2409US10105050"/>
    <s v="H000000797"/>
    <s v="H000000797"/>
    <s v="Non-LFF"/>
    <s v=""/>
    <m/>
    <b v="1"/>
    <x v="1"/>
    <x v="1"/>
    <d v="2026-02-08T00:00:00"/>
    <m/>
    <m/>
    <x v="1"/>
    <n v="7"/>
    <s v="Tina Kempe"/>
    <m/>
  </r>
  <r>
    <x v="516"/>
    <x v="0"/>
    <x v="2"/>
    <s v="CFLTFLE_2409US10101010"/>
    <s v="H000001060"/>
    <s v="H000001060"/>
    <s v="Non-LFF"/>
    <s v=""/>
    <m/>
    <b v="1"/>
    <x v="1"/>
    <x v="1"/>
    <d v="2026-02-08T00:00:00"/>
    <m/>
    <m/>
    <x v="1"/>
    <n v="7"/>
    <s v="Tina Kempe"/>
    <m/>
  </r>
  <r>
    <x v="516"/>
    <x v="0"/>
    <x v="2"/>
    <s v="CFLTFLE_2409US10101050"/>
    <s v="H000000974"/>
    <s v="H000000974"/>
    <s v="Non-LFF"/>
    <s v=""/>
    <m/>
    <b v="1"/>
    <x v="1"/>
    <x v="1"/>
    <d v="2026-02-08T00:00:00"/>
    <m/>
    <m/>
    <x v="1"/>
    <n v="7"/>
    <s v="Tina Kempe"/>
    <m/>
  </r>
  <r>
    <x v="516"/>
    <x v="0"/>
    <x v="2"/>
    <s v="CFLTFLE_2409US10101051"/>
    <s v="H000000974"/>
    <s v="H000000974"/>
    <s v="Non-LFF"/>
    <s v=""/>
    <m/>
    <b v="1"/>
    <x v="1"/>
    <x v="1"/>
    <d v="2026-02-08T00:00:00"/>
    <m/>
    <m/>
    <x v="1"/>
    <n v="7"/>
    <s v="Tina Kempe"/>
    <m/>
  </r>
  <r>
    <x v="516"/>
    <x v="0"/>
    <x v="2"/>
    <s v="CFLTFLE_2409US10101055"/>
    <s v="H000000974"/>
    <s v="H000000974"/>
    <s v="Non-LFF"/>
    <s v=""/>
    <m/>
    <b v="1"/>
    <x v="1"/>
    <x v="1"/>
    <d v="2026-02-08T00:00:00"/>
    <m/>
    <m/>
    <x v="1"/>
    <n v="7"/>
    <s v="Tina Kempe"/>
    <m/>
  </r>
  <r>
    <x v="516"/>
    <x v="0"/>
    <x v="2"/>
    <s v="CFLTFLE_2409US10105060"/>
    <s v="H000000955"/>
    <s v="H000000955"/>
    <s v="Non-LFF"/>
    <s v=""/>
    <m/>
    <b v="1"/>
    <x v="1"/>
    <x v="1"/>
    <d v="2026-02-08T00:00:00"/>
    <m/>
    <m/>
    <x v="1"/>
    <n v="7"/>
    <s v="Tina Kempe"/>
    <m/>
  </r>
  <r>
    <x v="516"/>
    <x v="0"/>
    <x v="2"/>
    <s v="CFLTFLE_2409US10101030"/>
    <s v="H000000974"/>
    <s v="H000000974"/>
    <s v="Non-LFF"/>
    <s v=""/>
    <m/>
    <b v="1"/>
    <x v="1"/>
    <x v="1"/>
    <d v="2026-02-08T00:00:00"/>
    <m/>
    <m/>
    <x v="1"/>
    <n v="7"/>
    <s v="Tina Kempe"/>
    <m/>
  </r>
  <r>
    <x v="516"/>
    <x v="0"/>
    <x v="2"/>
    <s v="CFLTFLE_2409US10101040"/>
    <s v="H000000616"/>
    <s v="H000000616"/>
    <s v="Non-LFF"/>
    <s v=""/>
    <m/>
    <b v="1"/>
    <x v="1"/>
    <x v="1"/>
    <d v="2026-02-08T00:00:00"/>
    <m/>
    <m/>
    <x v="1"/>
    <n v="7"/>
    <s v="Tina Kempe"/>
    <m/>
  </r>
  <r>
    <x v="516"/>
    <x v="0"/>
    <x v="2"/>
    <s v="CFLTFLE_2409US10101035"/>
    <s v="H000000906"/>
    <s v="H000000906"/>
    <s v="Non-LFF"/>
    <s v=""/>
    <m/>
    <b v="1"/>
    <x v="1"/>
    <x v="1"/>
    <d v="2026-02-08T00:00:00"/>
    <m/>
    <m/>
    <x v="1"/>
    <n v="7"/>
    <s v="Tina Kempe"/>
    <m/>
  </r>
  <r>
    <x v="517"/>
    <x v="1"/>
    <x v="5"/>
    <s v="PFLTFLE_US10.100.00.000"/>
    <s v="H000004939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00.10.000"/>
    <s v="H000004940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00.10.001"/>
    <s v="H000004940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00.10.010"/>
    <s v="H000004940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00.10.020"/>
    <s v="H000004940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00.10.024"/>
    <s v="H000004940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00.10.025"/>
    <s v="H000004940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00.10.026"/>
    <s v="H000004940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00.10.102"/>
    <s v="H000004940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00.10.530"/>
    <s v="H000004940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00.11.010"/>
    <s v="H000004941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00.15.000"/>
    <s v="H000004942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00.17.010"/>
    <s v="H000004943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20.00.000"/>
    <s v="H000004944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20.00.016"/>
    <s v="H000004944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20.10.000"/>
    <s v="H000004945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20.10.001"/>
    <s v="H000004945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20.10.012"/>
    <s v="H000004945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20.10.013"/>
    <s v="H000004945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20.10.015"/>
    <s v="H000004945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20.10.017"/>
    <s v="H000004945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20.10.018"/>
    <s v="H000004945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20.10.019"/>
    <s v="H000004945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20.10.020"/>
    <s v="H000004945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20.10.102"/>
    <s v="H000004945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20.10.530"/>
    <s v="H000004945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20.11.010"/>
    <s v="H000004946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130.12.010"/>
    <s v="H000004947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510.10.000"/>
    <s v="H000004948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510.10.010"/>
    <s v="H000004948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530.00.000"/>
    <s v="H000004949"/>
    <s v="FLTFLE_NO_PROJECT_DEF_ASSIGNED"/>
    <s v="Non-LFF"/>
    <s v=""/>
    <m/>
    <b v="0"/>
    <x v="1"/>
    <x v="1"/>
    <d v="2026-02-08T00:00:00"/>
    <m/>
    <m/>
    <x v="1"/>
    <n v="7"/>
    <s v="Tina Kempe"/>
    <m/>
  </r>
  <r>
    <x v="517"/>
    <x v="1"/>
    <x v="5"/>
    <s v="PFLTFLE_US10.540.10.000"/>
    <s v="H000004950"/>
    <s v="FLTFLE_NO_PROJECT_DEF_ASSIGNED"/>
    <s v="Non-LFF"/>
    <s v=""/>
    <m/>
    <b v="0"/>
    <x v="1"/>
    <x v="1"/>
    <d v="2026-02-08T00:00:00"/>
    <m/>
    <m/>
    <x v="1"/>
    <n v="7"/>
    <s v="Tina Kempe"/>
    <m/>
  </r>
  <r>
    <x v="518"/>
    <x v="0"/>
    <x v="2"/>
    <s v="PLEAN_X310201DE5015018 Project for Cross Charge"/>
    <s v="H000004199"/>
    <s v="H000004199"/>
    <s v="Non-LFF"/>
    <s v=""/>
    <m/>
    <b v="1"/>
    <x v="1"/>
    <x v="1"/>
    <d v="2026-02-11T00:00:00"/>
    <m/>
    <m/>
    <x v="0"/>
    <n v="5"/>
    <s v="John Poulie Borromeo"/>
    <m/>
  </r>
  <r>
    <x v="518"/>
    <x v="0"/>
    <x v="2"/>
    <s v="PLEAN_X310282CN5020301 PIMI MED MED EDU DSA to HCP: Medical edu"/>
    <s v="H000004392"/>
    <s v="H000004392"/>
    <s v="Non-LFF"/>
    <s v=""/>
    <m/>
    <b v="1"/>
    <x v="1"/>
    <x v="1"/>
    <d v="2026-02-11T00:00:00"/>
    <m/>
    <m/>
    <x v="0"/>
    <n v="5"/>
    <s v="John Poulie Borromeo"/>
    <m/>
  </r>
  <r>
    <x v="518"/>
    <x v="0"/>
    <x v="2"/>
    <s v="PLEAN_X310282CN5023306 PIMI MED MED OTH ESMO Campaign"/>
    <s v="H000004392"/>
    <s v="H000004392"/>
    <s v="Non-LFF"/>
    <s v=""/>
    <m/>
    <b v="1"/>
    <x v="1"/>
    <x v="1"/>
    <d v="2026-02-11T00:00:00"/>
    <m/>
    <m/>
    <x v="0"/>
    <n v="5"/>
    <s v="John Poulie Borromeo"/>
    <m/>
  </r>
  <r>
    <x v="518"/>
    <x v="0"/>
    <x v="2"/>
    <s v="PLEAN_X310282CN5023309 PIMI MED MED OTH Content development"/>
    <s v="H000004392"/>
    <s v="H000004392"/>
    <s v="Non-LFF"/>
    <s v=""/>
    <m/>
    <b v="1"/>
    <x v="1"/>
    <x v="1"/>
    <d v="2026-02-11T00:00:00"/>
    <m/>
    <m/>
    <x v="0"/>
    <n v="5"/>
    <s v="John Poulie Borromeo"/>
    <m/>
  </r>
  <r>
    <x v="518"/>
    <x v="0"/>
    <x v="2"/>
    <s v="PLEAN_X310431CN5015212 THYB COM PROM OTH Zebra"/>
    <s v="H000001382"/>
    <s v="H000001382"/>
    <s v="Non-LFF"/>
    <s v=""/>
    <m/>
    <b v="1"/>
    <x v="1"/>
    <x v="1"/>
    <d v="2026-02-11T00:00:00"/>
    <m/>
    <m/>
    <x v="0"/>
    <n v="5"/>
    <s v="John Poulie Borromeo"/>
    <m/>
  </r>
  <r>
    <x v="518"/>
    <x v="0"/>
    <x v="2"/>
    <s v="PLEAN_X310282CN5020303 PIMI MED MED EDU DSA to HCP: Medical edu"/>
    <s v="H000004392"/>
    <s v="H000004392"/>
    <s v="Non-LFF"/>
    <s v=""/>
    <m/>
    <b v="1"/>
    <x v="1"/>
    <x v="1"/>
    <d v="2026-02-11T00:00:00"/>
    <m/>
    <m/>
    <x v="0"/>
    <n v="5"/>
    <s v="John Poulie Borromeo"/>
    <m/>
  </r>
  <r>
    <x v="518"/>
    <x v="0"/>
    <x v="2"/>
    <s v="PLEAN_X310282CN5020304 PIMI MED MED EDU DSA to HCP: Medical edu"/>
    <s v="H000004392"/>
    <s v="H000004392"/>
    <s v="Non-LFF"/>
    <s v=""/>
    <m/>
    <b v="1"/>
    <x v="1"/>
    <x v="1"/>
    <d v="2026-02-11T00:00:00"/>
    <m/>
    <m/>
    <x v="0"/>
    <n v="5"/>
    <s v="John Poulie Borromeo"/>
    <m/>
  </r>
  <r>
    <x v="518"/>
    <x v="0"/>
    <x v="2"/>
    <s v="PLEAN_X310282CN5023305 PIMI MED MED OTH ESMO Campaign"/>
    <s v="H000004392"/>
    <s v="H000004392"/>
    <s v="Non-LFF"/>
    <s v=""/>
    <m/>
    <b v="1"/>
    <x v="1"/>
    <x v="1"/>
    <d v="2026-02-11T00:00:00"/>
    <m/>
    <m/>
    <x v="0"/>
    <n v="5"/>
    <s v="John Poulie Borromeo"/>
    <m/>
  </r>
  <r>
    <x v="518"/>
    <x v="0"/>
    <x v="2"/>
    <s v="PLEAN_X310432CN5020104 Thy MED CN50 MED EDU Thyrotropin"/>
    <s v="H000001505"/>
    <s v="H000001505"/>
    <s v="Non-LFF"/>
    <s v=""/>
    <m/>
    <b v="1"/>
    <x v="1"/>
    <x v="1"/>
    <d v="2026-02-11T00:00:00"/>
    <m/>
    <m/>
    <x v="0"/>
    <n v="5"/>
    <s v="John Poulie Borromeo"/>
    <m/>
  </r>
  <r>
    <x v="518"/>
    <x v="0"/>
    <x v="2"/>
    <s v="PLEAN_X310282CN5020302 PIMI MED MED EDU DSA to HCP: Medical edu"/>
    <s v="H000004392"/>
    <s v="H000004392"/>
    <s v="Non-LFF"/>
    <s v=""/>
    <m/>
    <b v="1"/>
    <x v="1"/>
    <x v="1"/>
    <d v="2026-02-11T00:00:00"/>
    <m/>
    <m/>
    <x v="0"/>
    <n v="5"/>
    <s v="John Poulie Borromeo"/>
    <m/>
  </r>
  <r>
    <x v="518"/>
    <x v="0"/>
    <x v="2"/>
    <s v="PLEAN_X310432CN5020101 Thy MED CN50 MED EDU Thyrotropin"/>
    <s v="H000001505"/>
    <s v="H000001505"/>
    <s v="Non-LFF"/>
    <s v=""/>
    <m/>
    <b v="1"/>
    <x v="1"/>
    <x v="1"/>
    <d v="2026-02-11T00:00:00"/>
    <m/>
    <m/>
    <x v="0"/>
    <n v="5"/>
    <s v="John Poulie Borromeo"/>
    <m/>
  </r>
  <r>
    <x v="518"/>
    <x v="0"/>
    <x v="2"/>
    <s v="PLEAN_X310432CN5020102 Thy MED CN50 MED EDU Thyrotropin"/>
    <s v="H000001505"/>
    <s v="H000001505"/>
    <s v="Non-LFF"/>
    <s v=""/>
    <m/>
    <b v="1"/>
    <x v="1"/>
    <x v="1"/>
    <d v="2026-02-11T00:00:00"/>
    <m/>
    <m/>
    <x v="0"/>
    <n v="5"/>
    <s v="John Poulie Borromeo"/>
    <m/>
  </r>
  <r>
    <x v="518"/>
    <x v="0"/>
    <x v="2"/>
    <s v="PLEAN_X310432CN5020103 Thy MED CN50 MED EDU Thyrotropin"/>
    <s v="H000001505"/>
    <s v="H000001505"/>
    <s v="Non-LFF"/>
    <s v=""/>
    <m/>
    <b v="1"/>
    <x v="1"/>
    <x v="1"/>
    <d v="2026-02-11T00:00:00"/>
    <m/>
    <m/>
    <x v="0"/>
    <n v="5"/>
    <s v="John Poulie Borromeo"/>
    <m/>
  </r>
  <r>
    <x v="518"/>
    <x v="0"/>
    <x v="2"/>
    <s v="PLEAN_X310432CN5023101 Thy MED CN50 MED OTH Thyrotropin"/>
    <s v="H000001505"/>
    <s v="H000001505"/>
    <s v="Non-LFF"/>
    <s v=""/>
    <m/>
    <b v="1"/>
    <x v="1"/>
    <x v="1"/>
    <d v="2026-02-11T00:00:00"/>
    <m/>
    <m/>
    <x v="0"/>
    <n v="5"/>
    <s v="John Poulie Borromeo"/>
    <m/>
  </r>
  <r>
    <x v="519"/>
    <x v="0"/>
    <x v="2"/>
    <s v="CTEMPEU_1000GB10005698"/>
    <s v="G000000839"/>
    <s v="G000000839"/>
    <s v="Non-LFF"/>
    <s v=""/>
    <m/>
    <b v="1"/>
    <x v="0"/>
    <x v="1"/>
    <d v="2026-02-11T00:00:00"/>
    <m/>
    <m/>
    <x v="0"/>
    <n v="5"/>
    <s v="Trixie Antonino"/>
    <m/>
  </r>
  <r>
    <x v="519"/>
    <x v="0"/>
    <x v="2"/>
    <s v="CTEMPEU_1000PL80GBTE06"/>
    <s v="G000001419"/>
    <s v="G000001419"/>
    <s v="Non-LFF"/>
    <s v=""/>
    <m/>
    <b v="1"/>
    <x v="0"/>
    <x v="1"/>
    <d v="2026-02-11T00:00:00"/>
    <m/>
    <m/>
    <x v="0"/>
    <n v="5"/>
    <s v="Trixie Antonino"/>
    <m/>
  </r>
  <r>
    <x v="519"/>
    <x v="0"/>
    <x v="2"/>
    <s v="CEMERAL_70006502ID6502"/>
    <s v="G000000253"/>
    <s v="G000000253"/>
    <s v="Non-LFF"/>
    <s v=""/>
    <m/>
    <b v="1"/>
    <x v="0"/>
    <x v="1"/>
    <d v="2026-02-11T00:00:00"/>
    <m/>
    <m/>
    <x v="0"/>
    <n v="5"/>
    <s v="Trixie Antonino"/>
    <m/>
  </r>
  <r>
    <x v="519"/>
    <x v="0"/>
    <x v="2"/>
    <s v="CLFF_1000$$$IT50GIT027"/>
    <s v="G000000277"/>
    <s v="G000000277"/>
    <s v="LFF (MDG-F)"/>
    <s v="IT50GIT027"/>
    <m/>
    <b v="1"/>
    <x v="0"/>
    <x v="1"/>
    <d v="2026-02-11T00:00:00"/>
    <m/>
    <m/>
    <x v="0"/>
    <n v="5"/>
    <s v="Trixie Antonino"/>
    <m/>
  </r>
  <r>
    <x v="519"/>
    <x v="0"/>
    <x v="2"/>
    <s v="CLFF_1000$$$IT50GIT031"/>
    <s v="G000000253"/>
    <s v="G000000253"/>
    <s v="LFF (MDG-F)"/>
    <s v="IT50GIT031"/>
    <m/>
    <b v="1"/>
    <x v="0"/>
    <x v="1"/>
    <d v="2026-02-11T00:00:00"/>
    <m/>
    <m/>
    <x v="0"/>
    <n v="5"/>
    <s v="Trixie Antonino"/>
    <m/>
  </r>
  <r>
    <x v="519"/>
    <x v="0"/>
    <x v="2"/>
    <s v="CLFF_1000$$$IT50GIT023"/>
    <s v="G000000277"/>
    <s v="G000000277"/>
    <s v="LFF (MDG-F)"/>
    <s v="IT50GIT023"/>
    <m/>
    <b v="1"/>
    <x v="0"/>
    <x v="1"/>
    <d v="2026-02-11T00:00:00"/>
    <m/>
    <m/>
    <x v="0"/>
    <n v="5"/>
    <s v="Trixie Antonino"/>
    <m/>
  </r>
  <r>
    <x v="519"/>
    <x v="0"/>
    <x v="2"/>
    <s v="CLFF_1000$$$DE10653700"/>
    <s v="G000001392"/>
    <s v="G000001392"/>
    <s v="LFF (MDG-F)"/>
    <s v="DE10653700"/>
    <m/>
    <b v="1"/>
    <x v="0"/>
    <x v="1"/>
    <d v="2026-02-11T00:00:00"/>
    <m/>
    <m/>
    <x v="0"/>
    <n v="5"/>
    <s v="Trixie Antonino"/>
    <m/>
  </r>
  <r>
    <x v="519"/>
    <x v="0"/>
    <x v="2"/>
    <s v="CLFF_1000$$$DE10643150"/>
    <s v="G000001422"/>
    <s v="G000001422"/>
    <s v="LFF (MDG-F)"/>
    <s v="DE10643150"/>
    <m/>
    <b v="1"/>
    <x v="0"/>
    <x v="1"/>
    <d v="2026-02-11T00:00:00"/>
    <m/>
    <m/>
    <x v="0"/>
    <n v="5"/>
    <s v="Trixie Antonino"/>
    <m/>
  </r>
  <r>
    <x v="519"/>
    <x v="0"/>
    <x v="2"/>
    <s v="CLFF_1000$$$DE10YIT020"/>
    <s v="G000001461"/>
    <s v="G000001461"/>
    <s v="LFF (MDG-F)"/>
    <s v="DE10YIT020"/>
    <m/>
    <b v="1"/>
    <x v="0"/>
    <x v="1"/>
    <d v="2026-02-11T00:00:00"/>
    <m/>
    <m/>
    <x v="0"/>
    <n v="5"/>
    <s v="Trixie Antonino"/>
    <m/>
  </r>
  <r>
    <x v="519"/>
    <x v="0"/>
    <x v="2"/>
    <s v="CLFF_1000$$$CH65GIT012"/>
    <s v="G000001381"/>
    <s v="G000001381"/>
    <s v="LFF (MDG-F)"/>
    <s v="CH65GIT012"/>
    <m/>
    <b v="1"/>
    <x v="0"/>
    <x v="1"/>
    <d v="2026-02-11T00:00:00"/>
    <m/>
    <m/>
    <x v="0"/>
    <n v="5"/>
    <s v="Trixie Antonino"/>
    <m/>
  </r>
  <r>
    <x v="519"/>
    <x v="0"/>
    <x v="2"/>
    <s v="CORAERP_MMOR1975.9967"/>
    <s v="G000001461"/>
    <s v="G000001461"/>
    <s v="Non-LFF"/>
    <s v=""/>
    <m/>
    <b v="1"/>
    <x v="0"/>
    <x v="1"/>
    <d v="2026-02-11T00:00:00"/>
    <m/>
    <m/>
    <x v="0"/>
    <n v="5"/>
    <s v="Trixie Antonino"/>
    <m/>
  </r>
  <r>
    <x v="519"/>
    <x v="0"/>
    <x v="2"/>
    <s v="CLFF_7210$$$2123YIT012"/>
    <s v="G000001461"/>
    <s v="G000001461"/>
    <s v="LFF (MDG-F)"/>
    <s v="2123YIT012"/>
    <m/>
    <b v="1"/>
    <x v="0"/>
    <x v="1"/>
    <d v="2026-02-11T00:00:00"/>
    <m/>
    <m/>
    <x v="0"/>
    <n v="5"/>
    <s v="Trixie Antonino"/>
    <m/>
  </r>
  <r>
    <x v="519"/>
    <x v="0"/>
    <x v="2"/>
    <s v="CLFF_7210$$$2123GMB010"/>
    <s v="G000000789"/>
    <s v="G000000789"/>
    <s v="LFF (MDG-F)"/>
    <s v="2123GMB010"/>
    <m/>
    <b v="1"/>
    <x v="0"/>
    <x v="1"/>
    <d v="2026-02-11T00:00:00"/>
    <m/>
    <m/>
    <x v="0"/>
    <n v="5"/>
    <s v="Trixie Antonino"/>
    <m/>
  </r>
  <r>
    <x v="519"/>
    <x v="0"/>
    <x v="2"/>
    <s v="CLFF_7210$$$2123GIT213"/>
    <s v="G000001421"/>
    <s v="G000001421"/>
    <s v="LFF (MDG-F)"/>
    <s v="2123GIT213"/>
    <m/>
    <b v="1"/>
    <x v="0"/>
    <x v="1"/>
    <d v="2026-02-11T00:00:00"/>
    <m/>
    <m/>
    <x v="0"/>
    <n v="5"/>
    <s v="Trixie Antonino"/>
    <m/>
  </r>
  <r>
    <x v="517"/>
    <x v="1"/>
    <x v="4"/>
    <s v="IFLTFLE_RT100.00.000"/>
    <s v="H000004939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00.10.000"/>
    <s v="H000004940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00.10.001"/>
    <s v="H000004940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00.10.010"/>
    <s v="H000004940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00.10.020"/>
    <s v="H000004940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00.10.024"/>
    <s v="H000004940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00.10.025"/>
    <s v="H000004940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00.10.026"/>
    <s v="H000004940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00.10.102"/>
    <s v="H000004940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00.10.530"/>
    <s v="H000004940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00.11.010"/>
    <s v="H000004941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00.15.000"/>
    <s v="H000004942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00.17.010"/>
    <s v="H000004943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20.00.000"/>
    <s v="H000004944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20.00.016"/>
    <s v="H000004944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20.10.000"/>
    <s v="H000004945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20.10.001"/>
    <s v="H000004945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20.10.012"/>
    <s v="H000004945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20.10.013"/>
    <s v="H000004945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20.10.015"/>
    <s v="H000004945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20.10.017"/>
    <s v="H000004945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20.10.018"/>
    <s v="H000004945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20.10.019"/>
    <s v="H000004945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20.10.020"/>
    <s v="H000004945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20.10.102"/>
    <s v="H000004945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20.10.530"/>
    <s v="H000004945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20.11.010"/>
    <s v="H000004946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130.12.010"/>
    <s v="H000004947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510.10.000"/>
    <s v="H000004948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510.10.010"/>
    <s v="H000004948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530.00.000"/>
    <s v="H000004949"/>
    <m/>
    <s v="Non-LFF"/>
    <s v=""/>
    <m/>
    <b v="0"/>
    <x v="1"/>
    <x v="1"/>
    <d v="2026-02-12T00:00:00"/>
    <m/>
    <m/>
    <x v="0"/>
    <n v="4"/>
    <s v="Tina Kempe"/>
    <m/>
  </r>
  <r>
    <x v="517"/>
    <x v="1"/>
    <x v="4"/>
    <s v="IFLTFLE_RT540.10.000"/>
    <s v="H000004950"/>
    <m/>
    <s v="Non-LFF"/>
    <s v=""/>
    <m/>
    <b v="0"/>
    <x v="1"/>
    <x v="1"/>
    <d v="2026-02-12T00:00:00"/>
    <m/>
    <m/>
    <x v="0"/>
    <n v="4"/>
    <s v="Tina Kempe"/>
    <m/>
  </r>
  <r>
    <x v="520"/>
    <x v="0"/>
    <x v="2"/>
    <s v="CFLTFLE_2760BGBF52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77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A4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A8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B3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B4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B5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B8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BA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H6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JA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LD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N3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Q6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TT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V8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V9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CS-C1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EF-LE1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FO-31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FO-32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GM-Q1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GM-Q2"/>
    <s v="H000003567"/>
    <s v="H000003567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GM-U1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GM-U2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HR-Y1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1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10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128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19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20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21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22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23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25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26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27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3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4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5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6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7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8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F-E9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IT-I1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LS-L1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LS-L2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LS-L3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LS-L4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LS-L5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LS-L6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LS-L7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LS-L8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LS-L9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LS-SL1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RD-G1"/>
    <s v="H000003567"/>
    <s v="H000003567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RD-G2"/>
    <s v="H000003567"/>
    <s v="H000003567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RD-G3"/>
    <s v="H000003567"/>
    <s v="H000003567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RD-G4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RD-R1"/>
    <s v="H000003566"/>
    <s v="H000003566"/>
    <s v="Non-LFF"/>
    <s v=""/>
    <m/>
    <b v="1"/>
    <x v="1"/>
    <x v="1"/>
    <d v="2026-02-12T00:00:00"/>
    <m/>
    <m/>
    <x v="0"/>
    <n v="4"/>
    <s v="Kaloyan Iliev"/>
    <m/>
  </r>
  <r>
    <x v="520"/>
    <x v="0"/>
    <x v="2"/>
    <s v="CFLTFLE_2760BGBF01"/>
    <s v="H000003568"/>
    <s v="H000003568"/>
    <s v="Non-LFF"/>
    <s v=""/>
    <m/>
    <b v="1"/>
    <x v="1"/>
    <x v="1"/>
    <d v="2026-02-12T00:00:00"/>
    <m/>
    <m/>
    <x v="0"/>
    <n v="4"/>
    <s v="Kaloyan Iliev"/>
    <m/>
  </r>
  <r>
    <x v="521"/>
    <x v="0"/>
    <x v="2"/>
    <s v="CFLTFLE_2152IMIPANAN01 Cost allocation- Commercial Strategy (Anand Nambiar)"/>
    <s v="P000001159"/>
    <s v="P000001159"/>
    <s v="Non-LFF"/>
    <s v=""/>
    <m/>
    <b v="1"/>
    <x v="6"/>
    <x v="1"/>
    <d v="2026-02-12T00:00:00"/>
    <m/>
    <m/>
    <x v="0"/>
    <n v="4"/>
    <s v="Donna Mae Melarpis"/>
    <m/>
  </r>
  <r>
    <x v="521"/>
    <x v="0"/>
    <x v="2"/>
    <s v="CTEMPLA_1000CO10100302 Digital transformation Thin film"/>
    <s v="P000001398"/>
    <s v="P000001398"/>
    <s v="Non-LFF"/>
    <s v=""/>
    <m/>
    <b v="1"/>
    <x v="6"/>
    <x v="1"/>
    <d v="2026-02-12T00:00:00"/>
    <m/>
    <m/>
    <x v="0"/>
    <n v="4"/>
    <s v="Donna Mae Melarpis"/>
    <m/>
  </r>
  <r>
    <x v="521"/>
    <x v="0"/>
    <x v="2"/>
    <s v="CLFF_1000$$$DE04TMSITE Smart Productivity - Germany"/>
    <s v="P000001398"/>
    <s v="P000001398"/>
    <s v="LFF (MDG-F)"/>
    <s v="DE04TMSITE"/>
    <m/>
    <b v="1"/>
    <x v="6"/>
    <x v="1"/>
    <d v="2026-02-12T00:00:00"/>
    <m/>
    <m/>
    <x v="0"/>
    <n v="4"/>
    <s v="Donna Mae Melarpis"/>
    <m/>
  </r>
  <r>
    <x v="521"/>
    <x v="0"/>
    <x v="2"/>
    <s v="CLFF_VMCA$$$KR07TN2001 Digital Transform Thin Film Korea"/>
    <s v="P000001398"/>
    <s v="P000001398"/>
    <s v="LFF (MDG-F)"/>
    <s v="KR07TN2001"/>
    <m/>
    <b v="1"/>
    <x v="6"/>
    <x v="1"/>
    <d v="2026-02-12T00:00:00"/>
    <m/>
    <m/>
    <x v="0"/>
    <n v="4"/>
    <s v="Donna Mae Melarpis"/>
    <m/>
  </r>
  <r>
    <x v="521"/>
    <x v="0"/>
    <x v="2"/>
    <s v="CLFF_VMCA$$$KR07TN2207 Smart Productivity Spec. Gases KR"/>
    <s v="P000001398"/>
    <s v="P000001398"/>
    <s v="LFF (MDG-F)"/>
    <s v="KR07TN2207"/>
    <m/>
    <b v="1"/>
    <x v="6"/>
    <x v="1"/>
    <d v="2026-02-12T00:00:00"/>
    <m/>
    <m/>
    <x v="0"/>
    <n v="4"/>
    <s v="Donna Mae Melarpis"/>
    <m/>
  </r>
  <r>
    <x v="521"/>
    <x v="0"/>
    <x v="2"/>
    <s v="CLFF_VMCA$$$US10TN2001 Digital Transformation Thin Film"/>
    <s v="P000001398"/>
    <s v="P000001398"/>
    <s v="LFF (MDG-F)"/>
    <s v="US10TN2001"/>
    <m/>
    <b v="1"/>
    <x v="6"/>
    <x v="1"/>
    <d v="2026-02-12T00:00:00"/>
    <m/>
    <m/>
    <x v="0"/>
    <n v="4"/>
    <s v="Donna Mae Melarpis"/>
    <m/>
  </r>
  <r>
    <x v="521"/>
    <x v="0"/>
    <x v="2"/>
    <s v="CLFF_VMCA$$$US10TN2002 Smart Productivity Spec. Gases US"/>
    <s v="P000001398"/>
    <s v="P000001398"/>
    <s v="LFF (MDG-F)"/>
    <s v="US10TN2002"/>
    <m/>
    <b v="1"/>
    <x v="6"/>
    <x v="1"/>
    <d v="2026-02-12T00:00:00"/>
    <m/>
    <m/>
    <x v="0"/>
    <n v="4"/>
    <s v="Donna Mae Melarpis"/>
    <m/>
  </r>
  <r>
    <x v="522"/>
    <x v="0"/>
    <x v="2"/>
    <s v="CTEMPLA_1000GT10ZZ0E23"/>
    <s v="H000000429"/>
    <s v="H000000429"/>
    <s v="Non-LFF"/>
    <s v=""/>
    <m/>
    <b v="1"/>
    <x v="6"/>
    <x v="1"/>
    <d v="2026-02-12T00:00:00"/>
    <m/>
    <m/>
    <x v="0"/>
    <n v="4"/>
    <s v="Donna Mae Melarpis"/>
    <m/>
  </r>
  <r>
    <x v="523"/>
    <x v="0"/>
    <x v="2"/>
    <s v="CNOW_7210$$$0000020055 LS Project Eagle"/>
    <s v="L000013905"/>
    <s v="L000013905"/>
    <s v="Non-LFF"/>
    <s v=""/>
    <m/>
    <b v="1"/>
    <x v="2"/>
    <x v="1"/>
    <d v="2026-02-12T00:00:00"/>
    <m/>
    <m/>
    <x v="0"/>
    <n v="4"/>
    <s v="Ruby Grace Garcia"/>
    <m/>
  </r>
  <r>
    <x v="523"/>
    <x v="0"/>
    <x v="2"/>
    <s v="INEXT_001050000481 2123TAJQ01-IO"/>
    <s v="L000006432"/>
    <s v="L000006432"/>
    <s v="Non-LFF"/>
    <s v=""/>
    <m/>
    <b v="1"/>
    <x v="2"/>
    <x v="1"/>
    <d v="2026-02-12T00:00:00"/>
    <m/>
    <m/>
    <x v="0"/>
    <n v="4"/>
    <s v="Ruby Grace Garcia"/>
    <m/>
  </r>
  <r>
    <x v="523"/>
    <x v="0"/>
    <x v="2"/>
    <s v="ITEMPEU_001300003829 In silico cQA Risk Assessment"/>
    <s v="L000007087"/>
    <s v="L000007087"/>
    <s v="Non-LFF"/>
    <s v=""/>
    <m/>
    <b v="1"/>
    <x v="2"/>
    <x v="1"/>
    <d v="2026-02-12T00:00:00"/>
    <m/>
    <m/>
    <x v="0"/>
    <n v="4"/>
    <s v="Ruby Grace Garcia"/>
    <m/>
  </r>
  <r>
    <x v="523"/>
    <x v="0"/>
    <x v="2"/>
    <s v="IPHOENX_000002413801 T_mRNA Upscaling"/>
    <s v="L000006429"/>
    <s v="L000006429"/>
    <s v="Non-LFF"/>
    <s v=""/>
    <m/>
    <b v="1"/>
    <x v="2"/>
    <x v="1"/>
    <d v="2026-02-12T00:00:00"/>
    <m/>
    <m/>
    <x v="0"/>
    <n v="4"/>
    <s v="Ruby Grace Garcia"/>
    <m/>
  </r>
  <r>
    <x v="523"/>
    <x v="0"/>
    <x v="2"/>
    <s v="IPHOENX_000002422801 P-LNP-Lipids for mRNA delivery"/>
    <s v="L000006429"/>
    <s v="L000006429"/>
    <s v="Non-LFF"/>
    <s v=""/>
    <m/>
    <b v="1"/>
    <x v="2"/>
    <x v="1"/>
    <d v="2026-02-12T00:00:00"/>
    <m/>
    <m/>
    <x v="0"/>
    <n v="4"/>
    <s v="Ruby Grace Garcia"/>
    <m/>
  </r>
  <r>
    <x v="523"/>
    <x v="0"/>
    <x v="2"/>
    <s v="IPHOENX_000002427401 P-LNP-DSPC-DOPC-DPPC-buy resell"/>
    <s v="L000006429"/>
    <s v="L000006429"/>
    <s v="Non-LFF"/>
    <s v=""/>
    <m/>
    <b v="1"/>
    <x v="2"/>
    <x v="1"/>
    <d v="2026-02-12T00:00:00"/>
    <m/>
    <m/>
    <x v="0"/>
    <n v="4"/>
    <s v="Ruby Grace Garcia"/>
    <m/>
  </r>
  <r>
    <x v="523"/>
    <x v="0"/>
    <x v="2"/>
    <s v="IPHOENX_000002428201 T_New Lipids for EFSS"/>
    <s v="L000006429"/>
    <s v="L000006429"/>
    <s v="Non-LFF"/>
    <s v=""/>
    <m/>
    <b v="1"/>
    <x v="2"/>
    <x v="1"/>
    <d v="2026-02-12T00:00:00"/>
    <m/>
    <m/>
    <x v="0"/>
    <n v="4"/>
    <s v="Ruby Grace Garcia"/>
    <m/>
  </r>
  <r>
    <x v="523"/>
    <x v="0"/>
    <x v="2"/>
    <s v="IPHOENX_000002428801 T-mRNA-Polymers for mRNA Delivery"/>
    <s v="L000006429"/>
    <s v="L000006429"/>
    <s v="Non-LFF"/>
    <s v=""/>
    <m/>
    <b v="1"/>
    <x v="2"/>
    <x v="1"/>
    <d v="2026-02-12T00:00:00"/>
    <m/>
    <m/>
    <x v="0"/>
    <n v="4"/>
    <s v="Ruby Grace Garcia"/>
    <m/>
  </r>
  <r>
    <x v="523"/>
    <x v="0"/>
    <x v="2"/>
    <s v="IPHOENX_000002433601 P-LNP-R&amp;D Grade Lipid Services"/>
    <s v="L000006429"/>
    <s v="L000006429"/>
    <s v="Non-LFF"/>
    <s v=""/>
    <m/>
    <b v="1"/>
    <x v="2"/>
    <x v="1"/>
    <d v="2026-02-12T00:00:00"/>
    <m/>
    <m/>
    <x v="0"/>
    <n v="4"/>
    <s v="Ruby Grace Garcia"/>
    <m/>
  </r>
  <r>
    <x v="523"/>
    <x v="0"/>
    <x v="2"/>
    <s v="IPHOENX_000002425301 P-PGM-mRNA Process Development"/>
    <s v="L000013901"/>
    <s v="L000013901"/>
    <s v="Non-LFF"/>
    <s v=""/>
    <m/>
    <b v="1"/>
    <x v="2"/>
    <x v="1"/>
    <d v="2026-02-12T00:00:00"/>
    <m/>
    <m/>
    <x v="0"/>
    <n v="4"/>
    <s v="Ruby Grace Garcia"/>
    <m/>
  </r>
  <r>
    <x v="523"/>
    <x v="0"/>
    <x v="2"/>
    <s v="IPHOENX_000002433401 P-mRNA-Design Suite"/>
    <s v="L000013901"/>
    <s v="L000013901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7210$$$0000010483 SLS GSA"/>
    <s v="L000013422"/>
    <s v="L000013422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7210$$$0000020525 AS PMO, Process Excellence"/>
    <s v="L000013885"/>
    <s v="L000013885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EMERAL_700061019903LW Field force general"/>
    <s v="L000013980"/>
    <s v="L000013980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EMERAL_70006101MS1201 Lab Water regional"/>
    <s v="L000013980"/>
    <s v="L000013980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EMERAL_700061049903LW Field force general"/>
    <s v="L000013980"/>
    <s v="L000013980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EMERAL_700061049920LW Special expenses of selling"/>
    <s v="L000013980"/>
    <s v="L000013980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EMERAL_70006101990111 Cost center variances-MM1&amp;MM2"/>
    <s v="L000013980"/>
    <s v="L000013980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EMERAL_700061049901LW Cost center variances"/>
    <s v="L000013980"/>
    <s v="L000013980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EMERAL_70006101MS3109 China BM F&amp;B Pilot and shared cost"/>
    <s v="L000013978"/>
    <s v="L000013978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EMERAL_70006104001111 LS Customer Service China"/>
    <s v="L000008324"/>
    <s v="L000008324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LFF_7210$$$2125R03257 Res Sols Innovation Mgmt"/>
    <s v="L000005441"/>
    <s v="L000005441"/>
    <s v="LFF (MDG-F)"/>
    <s v="2125R03257"/>
    <m/>
    <b v="1"/>
    <x v="2"/>
    <x v="1"/>
    <d v="2026-02-12T00:00:00"/>
    <m/>
    <m/>
    <x v="0"/>
    <n v="4"/>
    <s v="Ruby Grace Garcia"/>
    <m/>
  </r>
  <r>
    <x v="524"/>
    <x v="0"/>
    <x v="2"/>
    <s v="CTEMPLA_1000BR10710030 Field Force Applied Segment"/>
    <s v="L000013989"/>
    <s v="L00001398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LA_1000MX10314100 Sales Academia"/>
    <s v="L000013989"/>
    <s v="L00001398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LA_1000AR10220011 Sales Academia &amp; Diag FF"/>
    <s v="L000013989"/>
    <s v="L00001398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7210$$$0000058637 Reg Marketing Latin America"/>
    <s v="L000013989"/>
    <s v="L00001398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7210$$$0000020294 GTM NA Research - Inside sales"/>
    <s v="L000014003"/>
    <s v="L000014003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ORAERP_MMOR1945.5143 SFDC PMO"/>
    <s v="L000014003"/>
    <s v="L000014003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ORAERP_MMOR1975.5143 SFDC PMO"/>
    <s v="L000014003"/>
    <s v="L000014003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7210$$$0000020362 Industrial Sales 1 (NA) - SIAL STL"/>
    <s v="L000013986"/>
    <s v="L00001398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LFF_7210$$$2063C06207 IV Diag Mfg Sales-CA"/>
    <s v="L000013992"/>
    <s v="L000013992"/>
    <s v="LFF (MDG-F)"/>
    <s v="2063C06207"/>
    <m/>
    <b v="1"/>
    <x v="2"/>
    <x v="1"/>
    <d v="2026-02-12T00:00:00"/>
    <m/>
    <m/>
    <x v="0"/>
    <n v="4"/>
    <s v="Ruby Grace Garcia"/>
    <m/>
  </r>
  <r>
    <x v="524"/>
    <x v="0"/>
    <x v="2"/>
    <s v="CLFF_7210$$$2063C05013 WW Diag Selling excl Asia Pacific"/>
    <s v="L000013992"/>
    <s v="L000013992"/>
    <s v="LFF (MDG-F)"/>
    <s v="2063C05013"/>
    <m/>
    <b v="1"/>
    <x v="2"/>
    <x v="1"/>
    <d v="2026-02-12T00:00:00"/>
    <m/>
    <m/>
    <x v="0"/>
    <n v="4"/>
    <s v="Ruby Grace Garcia"/>
    <m/>
  </r>
  <r>
    <x v="524"/>
    <x v="0"/>
    <x v="2"/>
    <s v="CORAERP_MMOR1975.5013 WW Diag Selling excl Asia Pacific"/>
    <s v="L000013986"/>
    <s v="L00001398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EMERAL_70006203001113 AS LW R&amp;D"/>
    <s v="L000013781"/>
    <s v="L000013781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LFF_7210$$$2025C00000 AS CaSE - Commercial performance"/>
    <s v="L000014000"/>
    <s v="L000014000"/>
    <s v="LFF (MDG-F)"/>
    <s v="2025C00000"/>
    <m/>
    <b v="1"/>
    <x v="2"/>
    <x v="1"/>
    <d v="2026-02-12T00:00:00"/>
    <m/>
    <m/>
    <x v="0"/>
    <n v="4"/>
    <s v="Ruby Grace Garcia"/>
    <m/>
  </r>
  <r>
    <x v="524"/>
    <x v="0"/>
    <x v="2"/>
    <s v="CLFF_7210$$$2034C0000A DiS Commercial Excellence"/>
    <s v="L000014003"/>
    <s v="L000014003"/>
    <s v="LFF (MDG-F)"/>
    <s v="2034C0000A"/>
    <m/>
    <b v="1"/>
    <x v="2"/>
    <x v="1"/>
    <d v="2026-02-12T00:00:00"/>
    <m/>
    <m/>
    <x v="0"/>
    <n v="4"/>
    <s v="Ruby Grace Garcia"/>
    <m/>
  </r>
  <r>
    <x v="524"/>
    <x v="0"/>
    <x v="2"/>
    <s v="CNOW_7210$$$0000269903 AS Commercial Exc - Education&amp;Capability"/>
    <s v="L000014002"/>
    <s v="L000014002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7210$$$0000020428 AS Strategy &amp; transformation"/>
    <s v="L000013985"/>
    <s v="L000013985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LA_1000BR10001112 AS CRM Excellence"/>
    <s v="L000014003"/>
    <s v="L000014003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EU_1000DE40657586 DxRM EMEA Central South"/>
    <s v="L000013993"/>
    <s v="L000013993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ORAERP_MMOR1945.LLPA SLS PA PM Specialty &amp; Fine Chemicals"/>
    <s v="L000013187"/>
    <s v="L000013187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ORAERP_MMOR1945.LLPD SLS PD PM Biology"/>
    <s v="L000013187"/>
    <s v="L000013187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ORAERP_MMOR1945.NLBA SLS BA Molecular Materials"/>
    <s v="L000013187"/>
    <s v="L000013187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ORAERP_MMOR1945.NLL5 SLS L5 Stains &amp; Dyes"/>
    <s v="L000013187"/>
    <s v="L000013187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ORAERP_MMOR1968.LLPD SLS PD PM Biology"/>
    <s v="L000013187"/>
    <s v="L000013187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ORAERP_MMOR1975.LLPD SLS PD PM Biology"/>
    <s v="L000013187"/>
    <s v="L000013187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ORAERP_MMOR1975.NLCM SLS CM Cell Marque"/>
    <s v="L000013187"/>
    <s v="L000013187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LFF_7210$$$1756CS7119 AS - APPLIED GSA PMO"/>
    <s v="L000013521"/>
    <s v="L000013521"/>
    <s v="LFF (MDG-F)"/>
    <s v="1756CS7119"/>
    <m/>
    <b v="1"/>
    <x v="2"/>
    <x v="1"/>
    <d v="2026-02-12T00:00:00"/>
    <m/>
    <m/>
    <x v="0"/>
    <n v="4"/>
    <s v="Ruby Grace Garcia"/>
    <m/>
  </r>
  <r>
    <x v="524"/>
    <x v="0"/>
    <x v="2"/>
    <s v="CPHOENX_01010000691201 Head of GSA Services"/>
    <s v="L000013521"/>
    <s v="L000013521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LFF_7210$$$1756C07580 UK RE SFE &amp; CRM"/>
    <s v="L000013521"/>
    <s v="L000013521"/>
    <s v="LFF (MDG-F)"/>
    <s v="1756C07580"/>
    <m/>
    <b v="1"/>
    <x v="2"/>
    <x v="1"/>
    <d v="2026-02-12T00:00:00"/>
    <m/>
    <m/>
    <x v="0"/>
    <n v="4"/>
    <s v="Ruby Grace Garcia"/>
    <m/>
  </r>
  <r>
    <x v="524"/>
    <x v="0"/>
    <x v="2"/>
    <s v="CNOW_7210$$$0000058554 Customer Excellence"/>
    <s v="L000011809"/>
    <s v="L00001180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7210$$$0000058687 Customer Excellence"/>
    <s v="L000011809"/>
    <s v="L00001180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7210$$$0000058704 Customer Excellence"/>
    <s v="L000011809"/>
    <s v="L00001180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ROW$$$$0000095685 MEX Customer Excellence Sigma"/>
    <s v="L000011809"/>
    <s v="L00001180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LA_1000AR10220004 Customer Excellence"/>
    <s v="L000011809"/>
    <s v="L00001180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LA_1000AR10220007 Internal Sales MM"/>
    <s v="L000011809"/>
    <s v="L00001180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LA_1000BR10702020 Back Office"/>
    <s v="L000011809"/>
    <s v="L00001180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LA_1000CL10660000 Sales &amp; Orders Chemicals"/>
    <s v="L000011809"/>
    <s v="L00001180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LA_1000CO10100210 Customer Excellence (COL)"/>
    <s v="L000011809"/>
    <s v="L00001180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LA_1000GT10GT7Q14 Sales Tier 2 (GUA)"/>
    <s v="L000011809"/>
    <s v="L00001180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LA_1000GT10ZZ0Q47 LS - Customer Excellence (GUA)"/>
    <s v="L000011809"/>
    <s v="L00001180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LA_1000MX10315030 CUSTOMER SERVICE"/>
    <s v="L000011809"/>
    <s v="L00001180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LA_1000PE10646000 Customer Excellence"/>
    <s v="L000011809"/>
    <s v="L00001180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AUS0$$$0000091932 Bad debt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ROW$$$$0000091825 Bad debt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LFF_7210$$$1756C07349 Customer Process Excellence UK"/>
    <s v="L000011656"/>
    <s v="L000011656"/>
    <s v="LFF (MDG-F)"/>
    <s v="1756C07349"/>
    <m/>
    <b v="1"/>
    <x v="2"/>
    <x v="1"/>
    <d v="2026-02-12T00:00:00"/>
    <m/>
    <m/>
    <x v="0"/>
    <n v="4"/>
    <s v="Ruby Grace Garcia"/>
    <m/>
  </r>
  <r>
    <x v="524"/>
    <x v="0"/>
    <x v="2"/>
    <s v="CLFF_7210$$$1919C05632 RA-WE-Mkt Serv"/>
    <s v="L000011656"/>
    <s v="L000011656"/>
    <s v="LFF (MDG-F)"/>
    <s v="1919C05632"/>
    <m/>
    <b v="1"/>
    <x v="2"/>
    <x v="1"/>
    <d v="2026-02-12T00:00:00"/>
    <m/>
    <m/>
    <x v="0"/>
    <n v="4"/>
    <s v="Ruby Grace Garcia"/>
    <m/>
  </r>
  <r>
    <x v="524"/>
    <x v="0"/>
    <x v="2"/>
    <s v="CLFF_7210$$$2034C05319 RA-WE-Mkt Serv"/>
    <s v="L000011656"/>
    <s v="L000011656"/>
    <s v="LFF (MDG-F)"/>
    <s v="2034C05319"/>
    <m/>
    <b v="1"/>
    <x v="2"/>
    <x v="1"/>
    <d v="2026-02-12T00:00:00"/>
    <m/>
    <m/>
    <x v="0"/>
    <n v="4"/>
    <s v="Ruby Grace Garcia"/>
    <m/>
  </r>
  <r>
    <x v="524"/>
    <x v="0"/>
    <x v="2"/>
    <s v="CLFF_7210$$$2025C01002 CustExceA"/>
    <s v="L000011656"/>
    <s v="L000011656"/>
    <s v="LFF (MDG-F)"/>
    <s v="2025C01002"/>
    <m/>
    <b v="1"/>
    <x v="2"/>
    <x v="1"/>
    <d v="2026-02-12T00:00:00"/>
    <m/>
    <m/>
    <x v="0"/>
    <n v="4"/>
    <s v="Ruby Grace Garcia"/>
    <m/>
  </r>
  <r>
    <x v="524"/>
    <x v="0"/>
    <x v="2"/>
    <s v="CLFF_7210$$$2025C03628 IT - C Collection - Customer Care"/>
    <s v="L000011656"/>
    <s v="L000011656"/>
    <s v="LFF (MDG-F)"/>
    <s v="2025C03628"/>
    <m/>
    <b v="1"/>
    <x v="2"/>
    <x v="1"/>
    <d v="2026-02-12T00:00:00"/>
    <m/>
    <m/>
    <x v="0"/>
    <n v="4"/>
    <s v="Ruby Grace Garcia"/>
    <m/>
  </r>
  <r>
    <x v="524"/>
    <x v="0"/>
    <x v="2"/>
    <s v="CLFF_7210$$$2032C04734 Cash Collection CE WE"/>
    <s v="L000011656"/>
    <s v="L000011656"/>
    <s v="LFF (MDG-F)"/>
    <s v="2032C04734"/>
    <m/>
    <b v="1"/>
    <x v="2"/>
    <x v="1"/>
    <d v="2026-02-12T00:00:00"/>
    <m/>
    <m/>
    <x v="0"/>
    <n v="4"/>
    <s v="Ruby Grace Garcia"/>
    <m/>
  </r>
  <r>
    <x v="524"/>
    <x v="0"/>
    <x v="2"/>
    <s v="CLFF_7210$$$2034C05329 Cash Collection CE WE"/>
    <s v="L000011656"/>
    <s v="L000011656"/>
    <s v="LFF (MDG-F)"/>
    <s v="2034C05329"/>
    <m/>
    <b v="1"/>
    <x v="2"/>
    <x v="1"/>
    <d v="2026-02-12T00:00:00"/>
    <m/>
    <m/>
    <x v="0"/>
    <n v="4"/>
    <s v="Ruby Grace Garcia"/>
    <m/>
  </r>
  <r>
    <x v="524"/>
    <x v="0"/>
    <x v="2"/>
    <s v="CNOW_7210$$$0000015030 Cash Collection CE WE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7210$$$0000051568 FR Customer Service Invoice Fees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7210$$$0000051597 Cash Collection CE WE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7210$$$0000051697 Cash Collection CE WE (1349)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EU_1000NL40CS1002 CS Credit Mgt"/>
    <s v="L000013526"/>
    <s v="L00001352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LFF_7210$$$1756C07148 Centralized UK"/>
    <s v="L000011656"/>
    <s v="L000011656"/>
    <s v="LFF (MDG-F)"/>
    <s v="1756C07148"/>
    <m/>
    <b v="1"/>
    <x v="2"/>
    <x v="1"/>
    <d v="2026-02-12T00:00:00"/>
    <m/>
    <m/>
    <x v="0"/>
    <n v="4"/>
    <s v="Ruby Grace Garcia"/>
    <m/>
  </r>
  <r>
    <x v="524"/>
    <x v="0"/>
    <x v="2"/>
    <s v="CLFF_7210$$$2012C00905 RA-WE-CE"/>
    <s v="L000011656"/>
    <s v="L000011656"/>
    <s v="LFF (MDG-F)"/>
    <s v="2012C00905"/>
    <m/>
    <b v="1"/>
    <x v="2"/>
    <x v="1"/>
    <d v="2026-02-12T00:00:00"/>
    <m/>
    <m/>
    <x v="0"/>
    <n v="4"/>
    <s v="Ruby Grace Garcia"/>
    <m/>
  </r>
  <r>
    <x v="524"/>
    <x v="0"/>
    <x v="2"/>
    <s v="CLFF_7210$$$2034C01305 Centralized SP"/>
    <s v="L000011656"/>
    <s v="L000011656"/>
    <s v="LFF (MDG-F)"/>
    <s v="2034C01305"/>
    <m/>
    <b v="1"/>
    <x v="2"/>
    <x v="1"/>
    <d v="2026-02-12T00:00:00"/>
    <m/>
    <m/>
    <x v="0"/>
    <n v="4"/>
    <s v="Ruby Grace Garcia"/>
    <m/>
  </r>
  <r>
    <x v="524"/>
    <x v="0"/>
    <x v="2"/>
    <s v="CNOW_7210$$$0000015980 Centralized Functions Cex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7210$$$0000051836 FR Customer Service Front Line - 1349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7210$$$0000057330 UK Customer Service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ORAERP_MMOR1945.5729 SLS Customer Excellence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ORAERP_MMOR1945.9624 LS-LWC-S Customer Service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PHOENX_01010000660700 Customer Excellence LabAm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PHOENX_01010000674800 MM-IDM-I Int. Sales Support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PHOENX_01010000691200 MM-Lab EMEA Sales Support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EU_1000AT40SC0001 AT40 -MM - Customer Service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EU_1000NL40CS1001 CS WEST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IPHOENX_000400764128 101IC1500SE3121050000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LFF_7210$$$1756C00015 Tender Management UK"/>
    <s v="L000011656"/>
    <s v="L000011656"/>
    <s v="LFF (MDG-F)"/>
    <s v="1756C00015"/>
    <m/>
    <b v="1"/>
    <x v="2"/>
    <x v="1"/>
    <d v="2026-02-12T00:00:00"/>
    <m/>
    <m/>
    <x v="0"/>
    <n v="4"/>
    <s v="Ruby Grace Garcia"/>
    <m/>
  </r>
  <r>
    <x v="524"/>
    <x v="0"/>
    <x v="2"/>
    <s v="CLFF_7210$$$2025C01305 Centralized IT"/>
    <s v="L000011656"/>
    <s v="L000011656"/>
    <s v="LFF (MDG-F)"/>
    <s v="2025C01305"/>
    <m/>
    <b v="1"/>
    <x v="2"/>
    <x v="1"/>
    <d v="2026-02-12T00:00:00"/>
    <m/>
    <m/>
    <x v="0"/>
    <n v="4"/>
    <s v="Ruby Grace Garcia"/>
    <m/>
  </r>
  <r>
    <x v="524"/>
    <x v="0"/>
    <x v="2"/>
    <s v="CLFF_7210$$$2034C00009 Tender Management ES"/>
    <s v="L000011656"/>
    <s v="L000011656"/>
    <s v="LFF (MDG-F)"/>
    <s v="2034C00009"/>
    <m/>
    <b v="1"/>
    <x v="2"/>
    <x v="1"/>
    <d v="2026-02-12T00:00:00"/>
    <m/>
    <m/>
    <x v="0"/>
    <n v="4"/>
    <s v="Ruby Grace Garcia"/>
    <m/>
  </r>
  <r>
    <x v="524"/>
    <x v="0"/>
    <x v="2"/>
    <s v="CNOW_7210$$$0000051565 FR Customer Service Back Office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ORAERP_MMOR1945.9159 Tender Management FR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LFF_7210$$$2012C00003 Customer Service Nordics"/>
    <s v="L000011656"/>
    <s v="L000011656"/>
    <s v="LFF (MDG-F)"/>
    <s v="2012C00003"/>
    <m/>
    <b v="1"/>
    <x v="2"/>
    <x v="1"/>
    <d v="2026-02-12T00:00:00"/>
    <m/>
    <m/>
    <x v="0"/>
    <n v="4"/>
    <s v="Ruby Grace Garcia"/>
    <m/>
  </r>
  <r>
    <x v="524"/>
    <x v="0"/>
    <x v="2"/>
    <s v="CLFF_7210$$$1756C07330 Customer Services"/>
    <s v="L000011656"/>
    <s v="L000011656"/>
    <s v="LFF (MDG-F)"/>
    <s v="1756C07330"/>
    <m/>
    <b v="1"/>
    <x v="2"/>
    <x v="1"/>
    <d v="2026-02-12T00:00:00"/>
    <m/>
    <m/>
    <x v="0"/>
    <n v="4"/>
    <s v="Ruby Grace Garcia"/>
    <m/>
  </r>
  <r>
    <x v="524"/>
    <x v="0"/>
    <x v="2"/>
    <s v="CLFF_7210$$$2013C00002 CS Nordics"/>
    <s v="L000011656"/>
    <s v="L000011656"/>
    <s v="LFF (MDG-F)"/>
    <s v="2013C00002"/>
    <m/>
    <b v="1"/>
    <x v="2"/>
    <x v="1"/>
    <d v="2026-02-12T00:00:00"/>
    <m/>
    <m/>
    <x v="0"/>
    <n v="4"/>
    <s v="Ruby Grace Garcia"/>
    <m/>
  </r>
  <r>
    <x v="524"/>
    <x v="0"/>
    <x v="2"/>
    <s v="CNOW_7210$$$0000051835 FR Customer Service Back Office - 1349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ORAERP_MMOR1945.9157 Customer Support Benelux &amp; Nordics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EU_1000NL40MS1170 RE WE CEX Sales support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EMERAL_70007001001111 PS Innovation Office -Customer Engagment"/>
    <s v="L000014052"/>
    <s v="L000014052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TEMPEU_1000DE40001111 PS innovation office"/>
    <s v="L000014056"/>
    <s v="L0000140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ORAERP_MMOR1975.6637 6637 PS innovation office"/>
    <s v="L000014051"/>
    <s v="L000014051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LFF_7210$$$2025C0000C PS GSA Innovation Solutions"/>
    <s v="L000013521"/>
    <s v="L000013521"/>
    <s v="LFF (MDG-F)"/>
    <s v="2025C0000C"/>
    <m/>
    <b v="1"/>
    <x v="2"/>
    <x v="1"/>
    <d v="2026-02-12T00:00:00"/>
    <m/>
    <m/>
    <x v="0"/>
    <n v="4"/>
    <s v="Ruby Grace Garcia"/>
    <m/>
  </r>
  <r>
    <x v="524"/>
    <x v="0"/>
    <x v="2"/>
    <s v="CNOW_7210$$$0000057566 LS Customer Service GSA &amp; Export Ops"/>
    <s v="L000011656"/>
    <s v="L0000116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7210$$$0000025537 PS Strategy &amp; Business Ops - Op Ex"/>
    <s v="L000012361"/>
    <s v="L000012361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7210$$$0000057605 PS Upstream Portfolio Operations"/>
    <s v="L000013143"/>
    <s v="L000013143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NOW_7210$$$0000025538 PS Upstream Portfolio Operations"/>
    <s v="L000013143"/>
    <s v="L000013143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LFF_7210$$$2102C00000 PS Upstream Portfolio Operations"/>
    <s v="L000013143"/>
    <s v="L000013143"/>
    <s v="LFF (MDG-F)"/>
    <s v="2102C00000"/>
    <m/>
    <b v="1"/>
    <x v="2"/>
    <x v="1"/>
    <d v="2026-02-12T00:00:00"/>
    <m/>
    <m/>
    <x v="0"/>
    <n v="4"/>
    <s v="Ruby Grace Garcia"/>
    <m/>
  </r>
  <r>
    <x v="524"/>
    <x v="0"/>
    <x v="2"/>
    <s v="CORAERP_MMOR1975.6641 6641 PS Innovation Office -Customer Engagment"/>
    <s v="L000014052"/>
    <s v="L000014052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ORAERP_MMOR1975.6642 6642 PS innovation offic-Digital Lab Solution"/>
    <s v="L000014054"/>
    <s v="L000014054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ORAERP_MMOR1975.6640 6640 PS innov ofc -Scientific Thought Leaders"/>
    <s v="L000014056"/>
    <s v="L000014056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EMERAL_70006101000005 PS Innovation Office -Customer Engagment"/>
    <s v="L000014052"/>
    <s v="L000014052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SCALA_1042$SFDC R&amp;A SFDC Transformation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EMERAL_70006203500908 SFDC Regional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EMERAL_70007001184361 MESI LS-ORD &amp; SCM"/>
    <s v="L000008442"/>
    <s v="L000008442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EMERAL_70007001184362 MESI LS-FF SALES SUPPORT"/>
    <s v="L000008442"/>
    <s v="L000008442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LFF_7210$$$2128C00020 SG RE CSS Expenses"/>
    <s v="L000008442"/>
    <s v="L000008442"/>
    <s v="LFF (MDG-F)"/>
    <s v="2128C00020"/>
    <m/>
    <b v="1"/>
    <x v="2"/>
    <x v="1"/>
    <d v="2026-02-12T00:00:00"/>
    <m/>
    <m/>
    <x v="0"/>
    <n v="4"/>
    <s v="Ruby Grace Garcia"/>
    <m/>
  </r>
  <r>
    <x v="524"/>
    <x v="0"/>
    <x v="2"/>
    <s v="CLFF_7210$$$2128C00023 SG - RS - CS"/>
    <s v="L000008442"/>
    <s v="L000008442"/>
    <s v="LFF (MDG-F)"/>
    <s v="2128C00023"/>
    <m/>
    <b v="1"/>
    <x v="2"/>
    <x v="1"/>
    <d v="2026-02-12T00:00:00"/>
    <m/>
    <m/>
    <x v="0"/>
    <n v="4"/>
    <s v="Ruby Grace Garcia"/>
    <m/>
  </r>
  <r>
    <x v="524"/>
    <x v="0"/>
    <x v="2"/>
    <s v="CSCALA_1042$CSD_P49"/>
    <s v="L000008442"/>
    <s v="L000008442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SCALA_1042$LSCC_P49"/>
    <s v="L000008442"/>
    <s v="L000008442"/>
    <s v="Non-LFF"/>
    <s v=""/>
    <m/>
    <b v="1"/>
    <x v="2"/>
    <x v="1"/>
    <d v="2026-02-12T00:00:00"/>
    <m/>
    <m/>
    <x v="0"/>
    <n v="4"/>
    <s v="Ruby Grace Garcia"/>
    <m/>
  </r>
  <r>
    <x v="524"/>
    <x v="0"/>
    <x v="2"/>
    <s v="CSCALA_1042$MMSS_P49"/>
    <s v="L000008442"/>
    <s v="L000008442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NOW_7210$$$0000268112"/>
    <s v="L000013412"/>
    <s v="L000013412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LFF_7210$$$2128C0S005"/>
    <s v="L000007200"/>
    <s v="L000007200"/>
    <s v="LFF (MDG-F)"/>
    <s v="2128C0S005"/>
    <m/>
    <b v="1"/>
    <x v="2"/>
    <x v="1"/>
    <d v="2026-02-12T00:00:00"/>
    <m/>
    <m/>
    <x v="0"/>
    <n v="4"/>
    <s v="Ruby Grace Garcia"/>
    <m/>
  </r>
  <r>
    <x v="525"/>
    <x v="0"/>
    <x v="2"/>
    <s v="CLFF_7210$$$2128C0S013"/>
    <s v="L000007200"/>
    <s v="L000007200"/>
    <s v="LFF (MDG-F)"/>
    <s v="2128C0S013"/>
    <m/>
    <b v="1"/>
    <x v="2"/>
    <x v="1"/>
    <d v="2026-02-12T00:00:00"/>
    <m/>
    <m/>
    <x v="0"/>
    <n v="4"/>
    <s v="Ruby Grace Garcia"/>
    <m/>
  </r>
  <r>
    <x v="525"/>
    <x v="0"/>
    <x v="2"/>
    <s v="CNOW_7210$$$0024068101"/>
    <s v="L000013412"/>
    <s v="L000013412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LFF_7210$$$2128C0S002"/>
    <s v="L000007200"/>
    <s v="L000007200"/>
    <s v="LFF (MDG-F)"/>
    <s v="2128C0S002"/>
    <m/>
    <b v="1"/>
    <x v="2"/>
    <x v="1"/>
    <d v="2026-02-12T00:00:00"/>
    <m/>
    <m/>
    <x v="0"/>
    <n v="4"/>
    <s v="Ruby Grace Garcia"/>
    <m/>
  </r>
  <r>
    <x v="525"/>
    <x v="0"/>
    <x v="2"/>
    <s v="CNOW_7210$$$0000255051"/>
    <s v="L000013412"/>
    <s v="L000013412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NOW_7210$$$0000264007"/>
    <s v="L000013412"/>
    <s v="L000013412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NOW_7210$$$0024064007"/>
    <s v="L000013412"/>
    <s v="L000013412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LFF_7210$$$2118C00020"/>
    <s v="L000007211"/>
    <s v="L000007211"/>
    <s v="LFF (MDG-F)"/>
    <s v="2118C00020"/>
    <m/>
    <b v="1"/>
    <x v="2"/>
    <x v="1"/>
    <d v="2026-02-12T00:00:00"/>
    <m/>
    <m/>
    <x v="0"/>
    <n v="4"/>
    <s v="Ruby Grace Garcia"/>
    <m/>
  </r>
  <r>
    <x v="525"/>
    <x v="0"/>
    <x v="2"/>
    <s v="CLFF_7210$$$2128C00027"/>
    <s v="L000013412"/>
    <s v="L000013412"/>
    <s v="LFF (MDG-F)"/>
    <s v="2128C00027"/>
    <m/>
    <b v="1"/>
    <x v="2"/>
    <x v="1"/>
    <d v="2026-02-12T00:00:00"/>
    <m/>
    <m/>
    <x v="0"/>
    <n v="4"/>
    <s v="Ruby Grace Garcia"/>
    <m/>
  </r>
  <r>
    <x v="525"/>
    <x v="0"/>
    <x v="2"/>
    <s v="CNOW_7210$$$0000266010"/>
    <s v="L000013412"/>
    <s v="L000013412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NOW_7210$$$0024066010"/>
    <s v="L000013412"/>
    <s v="L000013412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NOW_7210$$$0024055052"/>
    <s v="L000007211"/>
    <s v="L000007211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NOW_7210$$$0000250031"/>
    <s v="L000007211"/>
    <s v="L000007211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NOW_7210$$$0024050031"/>
    <s v="L000007211"/>
    <s v="L000007211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PHOENX_01010000680500"/>
    <s v="L000014002"/>
    <s v="L000014002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NOW_7210$$$0024069902"/>
    <s v="L000014002"/>
    <s v="L000014002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FLTFLE_22450000002765"/>
    <s v="L000007043"/>
    <s v="L000007043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LFF_1000$$$KE50C0PM20"/>
    <s v="L000013829"/>
    <s v="L000013829"/>
    <s v="LFF (MDG-F)"/>
    <s v="KE50C0PM20"/>
    <m/>
    <b v="1"/>
    <x v="2"/>
    <x v="1"/>
    <d v="2026-02-12T00:00:00"/>
    <m/>
    <m/>
    <x v="0"/>
    <n v="4"/>
    <s v="Ruby Grace Garcia"/>
    <m/>
  </r>
  <r>
    <x v="525"/>
    <x v="0"/>
    <x v="2"/>
    <s v="CLFF_7210$$$1756CS5904"/>
    <s v="L000013197"/>
    <s v="L000013197"/>
    <s v="LFF (MDG-F)"/>
    <s v="1756CS5904"/>
    <m/>
    <b v="1"/>
    <x v="2"/>
    <x v="1"/>
    <d v="2026-02-12T00:00:00"/>
    <m/>
    <m/>
    <x v="0"/>
    <n v="4"/>
    <s v="Ruby Grace Garcia"/>
    <m/>
  </r>
  <r>
    <x v="525"/>
    <x v="0"/>
    <x v="2"/>
    <s v="CEMERAL_70006203200901"/>
    <s v="L000013126"/>
    <s v="L000013126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NOW_AUS0$$$0000092002"/>
    <s v="L000013126"/>
    <s v="L000013126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ORAERP_MMOR1945.5905"/>
    <s v="L000006086"/>
    <s v="L000006086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LFF_1000$$$KE50C0FF20"/>
    <s v="L000013197"/>
    <s v="L000013197"/>
    <s v="LFF (MDG-F)"/>
    <s v="KE50C0FF20"/>
    <m/>
    <b v="1"/>
    <x v="2"/>
    <x v="1"/>
    <d v="2026-02-12T00:00:00"/>
    <m/>
    <m/>
    <x v="0"/>
    <n v="4"/>
    <s v="Ruby Grace Garcia"/>
    <m/>
  </r>
  <r>
    <x v="525"/>
    <x v="0"/>
    <x v="2"/>
    <s v="CLFF_1000$$$KE50C0IM20"/>
    <s v="L000013197"/>
    <s v="L000013197"/>
    <s v="LFF (MDG-F)"/>
    <s v="KE50C0IM20"/>
    <m/>
    <b v="1"/>
    <x v="2"/>
    <x v="1"/>
    <d v="2026-02-12T00:00:00"/>
    <m/>
    <m/>
    <x v="0"/>
    <n v="4"/>
    <s v="Ruby Grace Garcia"/>
    <m/>
  </r>
  <r>
    <x v="525"/>
    <x v="0"/>
    <x v="2"/>
    <s v="CLFF_1000$$$KE50C0MS20"/>
    <s v="L000013197"/>
    <s v="L000013197"/>
    <s v="LFF (MDG-F)"/>
    <s v="KE50C0MS20"/>
    <m/>
    <b v="1"/>
    <x v="2"/>
    <x v="1"/>
    <d v="2026-02-12T00:00:00"/>
    <m/>
    <m/>
    <x v="0"/>
    <n v="4"/>
    <s v="Ruby Grace Garcia"/>
    <m/>
  </r>
  <r>
    <x v="525"/>
    <x v="0"/>
    <x v="2"/>
    <s v="CEMERAL_70006203200903"/>
    <s v="L000012796"/>
    <s v="L000012796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PHOENX_01010000533238"/>
    <s v="L000013829"/>
    <s v="L000013829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PHOENX_01010000663133"/>
    <s v="L000007122"/>
    <s v="L000007122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PHOENX_01010000663134"/>
    <s v="L000013412"/>
    <s v="L000013412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PHOENX_01010000699621"/>
    <s v="L000013983"/>
    <s v="L000013983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ORAERP_MMOR1945.5213"/>
    <s v="L000013983"/>
    <s v="L000013983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LFF_7210$$$2031C00005"/>
    <s v="L000013983"/>
    <s v="L000013983"/>
    <s v="LFF (MDG-F)"/>
    <s v="2031C00005"/>
    <m/>
    <b v="1"/>
    <x v="2"/>
    <x v="1"/>
    <d v="2026-02-12T00:00:00"/>
    <m/>
    <m/>
    <x v="0"/>
    <n v="4"/>
    <s v="Ruby Grace Garcia"/>
    <m/>
  </r>
  <r>
    <x v="525"/>
    <x v="0"/>
    <x v="2"/>
    <s v="CLFF_7210$$$2034C00012"/>
    <s v="L000013983"/>
    <s v="L000013983"/>
    <s v="LFF (MDG-F)"/>
    <s v="2034C00012"/>
    <m/>
    <b v="1"/>
    <x v="2"/>
    <x v="1"/>
    <d v="2026-02-12T00:00:00"/>
    <m/>
    <m/>
    <x v="0"/>
    <n v="4"/>
    <s v="Ruby Grace Garcia"/>
    <m/>
  </r>
  <r>
    <x v="525"/>
    <x v="0"/>
    <x v="2"/>
    <s v="CNOW_7210$$$0000269902"/>
    <s v="L000013983"/>
    <s v="L000013983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LFF_7210$$$2029C00004"/>
    <s v="L000013983"/>
    <s v="L000013983"/>
    <s v="LFF (MDG-F)"/>
    <s v="2029C00004"/>
    <m/>
    <b v="1"/>
    <x v="2"/>
    <x v="1"/>
    <d v="2026-02-12T00:00:00"/>
    <m/>
    <m/>
    <x v="0"/>
    <n v="4"/>
    <s v="Ruby Grace Garcia"/>
    <m/>
  </r>
  <r>
    <x v="525"/>
    <x v="0"/>
    <x v="2"/>
    <s v="CORAERP_MMOR1945.5121"/>
    <s v="L000013983"/>
    <s v="L000013983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ORAERP_MMOR1945.5963"/>
    <s v="L000013983"/>
    <s v="L000013983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ORAERP_MMOR1975.5213"/>
    <s v="L000013983"/>
    <s v="L000013983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PHOENX_01010000645151"/>
    <s v="L000013983"/>
    <s v="L000013983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PHOENX_01010000876691"/>
    <s v="L000013983"/>
    <s v="L000013983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PHOENX_01010000876692"/>
    <s v="L000013983"/>
    <s v="L000013983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PHOENX_01010000876693"/>
    <s v="L000013983"/>
    <s v="L000013983"/>
    <s v="Non-LFF"/>
    <s v=""/>
    <m/>
    <b v="1"/>
    <x v="2"/>
    <x v="1"/>
    <d v="2026-02-12T00:00:00"/>
    <m/>
    <m/>
    <x v="0"/>
    <n v="4"/>
    <s v="Ruby Grace Garcia"/>
    <m/>
  </r>
  <r>
    <x v="525"/>
    <x v="0"/>
    <x v="2"/>
    <s v="CORAERP_MMOR1975.5963"/>
    <s v="L000014002"/>
    <s v="L00001400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EMERAL_64010010860948"/>
    <s v="L000014056"/>
    <s v="L000014056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EMERAL_70006203000001"/>
    <s v="L000014056"/>
    <s v="L000014056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LFF_7210$$$1756C00014"/>
    <s v="L000014056"/>
    <s v="L000014056"/>
    <s v="LFF (MDG-F)"/>
    <s v="1756C00014"/>
    <m/>
    <b v="1"/>
    <x v="2"/>
    <x v="1"/>
    <d v="2026-02-12T00:00:00"/>
    <m/>
    <m/>
    <x v="0"/>
    <n v="4"/>
    <s v="Ruby Grace Garcia"/>
    <m/>
  </r>
  <r>
    <x v="526"/>
    <x v="0"/>
    <x v="2"/>
    <s v="CPHOENX_01010000696500"/>
    <s v="L000013521"/>
    <s v="L000013521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TEMPEU_1000DE40MS1122"/>
    <s v="L000013521"/>
    <s v="L000013521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LFF_7210$$$1756C00016"/>
    <s v="L000014052"/>
    <s v="L000014052"/>
    <s v="LFF (MDG-F)"/>
    <s v="1756C00016"/>
    <m/>
    <b v="1"/>
    <x v="2"/>
    <x v="1"/>
    <d v="2026-02-12T00:00:00"/>
    <m/>
    <m/>
    <x v="0"/>
    <n v="4"/>
    <s v="Ruby Grace Garcia"/>
    <m/>
  </r>
  <r>
    <x v="526"/>
    <x v="0"/>
    <x v="2"/>
    <s v="CLFF_7210$$$2010C00010"/>
    <s v="L000014052"/>
    <s v="L000014052"/>
    <s v="LFF (MDG-F)"/>
    <s v="2010C00010"/>
    <m/>
    <b v="1"/>
    <x v="2"/>
    <x v="1"/>
    <d v="2026-02-12T00:00:00"/>
    <m/>
    <m/>
    <x v="0"/>
    <n v="4"/>
    <s v="Ruby Grace Garcia"/>
    <m/>
  </r>
  <r>
    <x v="526"/>
    <x v="0"/>
    <x v="2"/>
    <s v="CNOW_7210$$$0000025533"/>
    <s v="L000014052"/>
    <s v="L00001405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PHOENX_01010000697212"/>
    <s v="L000014052"/>
    <s v="L00001405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TEMPEU_1000NL40MS2009"/>
    <s v="L000014052"/>
    <s v="L00001405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LFF_7210$$$2034C00015"/>
    <s v="L000013526"/>
    <s v="L000013526"/>
    <s v="LFF (MDG-F)"/>
    <s v="2034C00015"/>
    <m/>
    <b v="1"/>
    <x v="2"/>
    <x v="1"/>
    <d v="2026-02-12T00:00:00"/>
    <m/>
    <m/>
    <x v="0"/>
    <n v="4"/>
    <s v="Ruby Grace Garcia"/>
    <m/>
  </r>
  <r>
    <x v="526"/>
    <x v="0"/>
    <x v="2"/>
    <s v="CNOW_7210$$$0000020311"/>
    <s v="L000013526"/>
    <s v="L000013526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NOW_7210$$$0000020625"/>
    <s v="L000011589"/>
    <s v="L000011589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45.5003"/>
    <s v="L000013521"/>
    <s v="L000013521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NOW_7210$$$0000025534"/>
    <s v="L000014061"/>
    <s v="L000014061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75.5160"/>
    <s v="L000014061"/>
    <s v="L000014061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EMERAL_70007001581213"/>
    <s v="L000014061"/>
    <s v="L000014061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45.9552"/>
    <s v="L000014061"/>
    <s v="L000014061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EMERAL_70006101MS310A"/>
    <s v="L000013555"/>
    <s v="L000013555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75.5166"/>
    <s v="L000011719"/>
    <s v="L000011719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75.5096"/>
    <s v="L000007433"/>
    <s v="L000007433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17.5LP2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17.5LP7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45.5LP7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68.5LP2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68.5LP7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75.5LP2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75.5LP3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75.5LP5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75.5LP7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2288.5LP2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ITEMPEU_NL40AA0013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45.5LP2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ITEMPEU_DE40AA0013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ITEMPEU_CH70AA0013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45.5LP3"/>
    <s v="L000014062"/>
    <s v="L00001406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FLTFLE_2373MKT"/>
    <s v="L000013854"/>
    <s v="L000013854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NOW_7210$$$0000020380"/>
    <s v="L000014061"/>
    <s v="L000014061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EMERAL_70006101MS1210"/>
    <s v="L000011682"/>
    <s v="L000011682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ORAERP_MMOR1945.3541"/>
    <s v="L000013910"/>
    <s v="L000013910"/>
    <s v="Non-LFF"/>
    <s v=""/>
    <m/>
    <b v="1"/>
    <x v="2"/>
    <x v="1"/>
    <d v="2026-02-12T00:00:00"/>
    <m/>
    <m/>
    <x v="0"/>
    <n v="4"/>
    <s v="Ruby Grace Garcia"/>
    <m/>
  </r>
  <r>
    <x v="526"/>
    <x v="0"/>
    <x v="2"/>
    <s v="CEMERAL_70007001586003"/>
    <s v="L000013856"/>
    <s v="L000013856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Q90102"/>
    <s v="L000013967"/>
    <s v="L000013967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9901B3"/>
    <s v="L000013965"/>
    <s v="L000013965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MS3410"/>
    <s v="L000013964"/>
    <s v="L000013964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9905B1"/>
    <s v="L000013967"/>
    <s v="L000013967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9909BP"/>
    <s v="L000013963"/>
    <s v="L000013963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MS1303"/>
    <s v="L000013966"/>
    <s v="L000013966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MS3108"/>
    <s v="L000013880"/>
    <s v="L000013880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MS3415"/>
    <s v="L000013975"/>
    <s v="L000013975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MSGBA1"/>
    <s v="L000013976"/>
    <s v="L000013976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9907MM"/>
    <s v="L000008319"/>
    <s v="L000008319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991700"/>
    <s v="L000013973"/>
    <s v="L000013973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LFF_7210$$$2118C00411"/>
    <s v="L000013973"/>
    <s v="L000013973"/>
    <s v="LFF (MDG-F)"/>
    <s v="2118C00411"/>
    <m/>
    <b v="1"/>
    <x v="2"/>
    <x v="1"/>
    <d v="2026-02-12T00:00:00"/>
    <m/>
    <m/>
    <x v="0"/>
    <n v="4"/>
    <s v="Ruby Grace Garcia"/>
    <m/>
  </r>
  <r>
    <x v="527"/>
    <x v="0"/>
    <x v="2"/>
    <s v="CEMERAL_700061049917MM"/>
    <s v="L000013973"/>
    <s v="L000013973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9907MO"/>
    <s v="L000013972"/>
    <s v="L000013972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MS2401"/>
    <s v="L000013972"/>
    <s v="L000013972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MS2402"/>
    <s v="L000013971"/>
    <s v="L000013971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LFF_7210$$$2118C00025"/>
    <s v="L000013979"/>
    <s v="L000013979"/>
    <s v="LFF (MDG-F)"/>
    <s v="2118C00025"/>
    <m/>
    <b v="1"/>
    <x v="2"/>
    <x v="1"/>
    <d v="2026-02-12T00:00:00"/>
    <m/>
    <m/>
    <x v="0"/>
    <n v="4"/>
    <s v="Ruby Grace Garcia"/>
    <m/>
  </r>
  <r>
    <x v="527"/>
    <x v="0"/>
    <x v="2"/>
    <s v="CLFF_7210$$$2118C00029"/>
    <s v="L000013971"/>
    <s v="L000013971"/>
    <s v="LFF (MDG-F)"/>
    <s v="2118C00029"/>
    <m/>
    <b v="1"/>
    <x v="2"/>
    <x v="1"/>
    <d v="2026-02-12T00:00:00"/>
    <m/>
    <m/>
    <x v="0"/>
    <n v="4"/>
    <s v="Ruby Grace Garcia"/>
    <m/>
  </r>
  <r>
    <x v="527"/>
    <x v="0"/>
    <x v="2"/>
    <s v="CLFF_7210$$$2118C00030"/>
    <s v="L000013972"/>
    <s v="L000013972"/>
    <s v="LFF (MDG-F)"/>
    <s v="2118C00030"/>
    <m/>
    <b v="1"/>
    <x v="2"/>
    <x v="1"/>
    <d v="2026-02-12T00:00:00"/>
    <m/>
    <m/>
    <x v="0"/>
    <n v="4"/>
    <s v="Ruby Grace Garcia"/>
    <m/>
  </r>
  <r>
    <x v="527"/>
    <x v="0"/>
    <x v="2"/>
    <s v="CEMERAL_70006101MS1102"/>
    <s v="L000013979"/>
    <s v="L000013979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LFF_7210$$$2118C00111"/>
    <s v="L000013976"/>
    <s v="L000013976"/>
    <s v="LFF (MDG-F)"/>
    <s v="2118C00111"/>
    <m/>
    <b v="1"/>
    <x v="2"/>
    <x v="1"/>
    <d v="2026-02-12T00:00:00"/>
    <m/>
    <m/>
    <x v="0"/>
    <n v="4"/>
    <s v="Ruby Grace Garcia"/>
    <m/>
  </r>
  <r>
    <x v="527"/>
    <x v="0"/>
    <x v="2"/>
    <s v="CEMERAL_700061019903RS"/>
    <s v="L000013972"/>
    <s v="L000013972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MS3101"/>
    <s v="L000013972"/>
    <s v="L000013972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MS3103"/>
    <s v="L000008345"/>
    <s v="L000008345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LFF_7210$$$2118C00002"/>
    <s v="L000008345"/>
    <s v="L000008345"/>
    <s v="LFF (MDG-F)"/>
    <s v="2118C00002"/>
    <m/>
    <b v="1"/>
    <x v="2"/>
    <x v="1"/>
    <d v="2026-02-12T00:00:00"/>
    <m/>
    <m/>
    <x v="0"/>
    <n v="4"/>
    <s v="Ruby Grace Garcia"/>
    <m/>
  </r>
  <r>
    <x v="527"/>
    <x v="0"/>
    <x v="2"/>
    <s v="CEMERAL_700061019904RS"/>
    <s v="L000013971"/>
    <s v="L000013971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MS3407"/>
    <s v="L000013973"/>
    <s v="L000013973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MS3408"/>
    <s v="L000013973"/>
    <s v="L000013973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LFF_7210$$$2118C00014"/>
    <s v="L000013973"/>
    <s v="L000013973"/>
    <s v="LFF (MDG-F)"/>
    <s v="2118C00014"/>
    <m/>
    <b v="1"/>
    <x v="2"/>
    <x v="1"/>
    <d v="2026-02-12T00:00:00"/>
    <m/>
    <m/>
    <x v="0"/>
    <n v="4"/>
    <s v="Ruby Grace Garcia"/>
    <m/>
  </r>
  <r>
    <x v="527"/>
    <x v="0"/>
    <x v="2"/>
    <s v="CEMERAL_700061019907SE"/>
    <s v="L000013974"/>
    <s v="L000013974"/>
    <s v="Non-LFF"/>
    <s v=""/>
    <m/>
    <b v="1"/>
    <x v="2"/>
    <x v="1"/>
    <d v="2026-02-12T00:00:00"/>
    <m/>
    <m/>
    <x v="0"/>
    <n v="4"/>
    <s v="Ruby Grace Garcia"/>
    <m/>
  </r>
  <r>
    <x v="527"/>
    <x v="0"/>
    <x v="2"/>
    <s v="CEMERAL_70006101MS3120"/>
    <s v="L000013966"/>
    <s v="L00001396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NL40R01002"/>
    <s v="L000013113"/>
    <s v="L00001311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29C00005"/>
    <s v="L000011934"/>
    <s v="L000011934"/>
    <s v="LFF (MDG-F)"/>
    <s v="2029C00005"/>
    <m/>
    <b v="1"/>
    <x v="2"/>
    <x v="1"/>
    <d v="2026-02-12T00:00:00"/>
    <m/>
    <m/>
    <x v="0"/>
    <n v="4"/>
    <s v="Ruby Grace Garcia"/>
    <m/>
  </r>
  <r>
    <x v="528"/>
    <x v="0"/>
    <x v="2"/>
    <s v="CLFF_7210$$$1756C00011"/>
    <s v="L000011922"/>
    <s v="L000011922"/>
    <s v="LFF (MDG-F)"/>
    <s v="1756C00011"/>
    <m/>
    <b v="1"/>
    <x v="2"/>
    <x v="1"/>
    <d v="2026-02-12T00:00:00"/>
    <m/>
    <m/>
    <x v="0"/>
    <n v="4"/>
    <s v="Ruby Grace Garcia"/>
    <m/>
  </r>
  <r>
    <x v="528"/>
    <x v="0"/>
    <x v="2"/>
    <s v="CEMERAL_70006101MS1208"/>
    <s v="L000013168"/>
    <s v="L00001316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25400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746"/>
    <s v="L000014014"/>
    <s v="L000014014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533211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C00014"/>
    <s v="L000014017"/>
    <s v="L000014017"/>
    <s v="LFF (MDG-F)"/>
    <s v="2123C00014"/>
    <m/>
    <b v="1"/>
    <x v="2"/>
    <x v="1"/>
    <d v="2026-02-12T00:00:00"/>
    <m/>
    <m/>
    <x v="0"/>
    <n v="4"/>
    <s v="Ruby Grace Garcia"/>
    <m/>
  </r>
  <r>
    <x v="528"/>
    <x v="0"/>
    <x v="2"/>
    <s v="CORAERP_MMOR1975.5920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849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BR10770010"/>
    <s v="L000014022"/>
    <s v="L00001402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GT10GT8Q14"/>
    <s v="L000008088"/>
    <s v="L00000808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ROW$$$$0000095683"/>
    <s v="L000008088"/>
    <s v="L00000808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CO10100355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ROW$$$$0000095690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AR10210001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EC10300220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GT10ZZ0Q20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MX10315097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MX10315098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8633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BR10710100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PE10630000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8604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8634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AR10P09010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BR10710023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CL10650000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CO10100360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MX10316040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PE10651000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BR10710360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912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738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BR10710390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116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596"/>
    <s v="L000014015"/>
    <s v="L0000140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8103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63C06218"/>
    <s v="L000014019"/>
    <s v="L000014019"/>
    <s v="LFF (MDG-F)"/>
    <s v="2063C06218"/>
    <m/>
    <b v="1"/>
    <x v="2"/>
    <x v="1"/>
    <d v="2026-02-12T00:00:00"/>
    <m/>
    <m/>
    <x v="0"/>
    <n v="4"/>
    <s v="Ruby Grace Garcia"/>
    <m/>
  </r>
  <r>
    <x v="528"/>
    <x v="0"/>
    <x v="2"/>
    <s v="CORAERP_MMOR1975.5740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1305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797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1167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63C06246"/>
    <s v="L000014016"/>
    <s v="L000014016"/>
    <s v="LFF (MDG-F)"/>
    <s v="2063C06246"/>
    <m/>
    <b v="1"/>
    <x v="2"/>
    <x v="1"/>
    <d v="2026-02-12T00:00:00"/>
    <m/>
    <m/>
    <x v="0"/>
    <n v="4"/>
    <s v="Ruby Grace Garcia"/>
    <m/>
  </r>
  <r>
    <x v="528"/>
    <x v="0"/>
    <x v="2"/>
    <s v="CNOW_7210$$$0000020370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619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ROW$$$$0000091834"/>
    <s v="L000012415"/>
    <s v="L0000124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AUS0$$$0000091734"/>
    <s v="L000012415"/>
    <s v="L0000124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AUS0$$$0000091735"/>
    <s v="L000012415"/>
    <s v="L0000124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AUS0$$$0000091756"/>
    <s v="L000012415"/>
    <s v="L0000124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AUS0$$$0000091747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203500912"/>
    <s v="L000014015"/>
    <s v="L0000140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7001582189"/>
    <s v="L000014015"/>
    <s v="L0000140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C00086"/>
    <s v="L000014015"/>
    <s v="L000014015"/>
    <s v="LFF (MDG-F)"/>
    <s v="2123C00086"/>
    <m/>
    <b v="1"/>
    <x v="2"/>
    <x v="1"/>
    <d v="2026-02-12T00:00:00"/>
    <m/>
    <m/>
    <x v="0"/>
    <n v="4"/>
    <s v="Ruby Grace Garcia"/>
    <m/>
  </r>
  <r>
    <x v="528"/>
    <x v="0"/>
    <x v="2"/>
    <s v="CLFF_7210$$$2128C00004"/>
    <s v="L000014015"/>
    <s v="L000014015"/>
    <s v="LFF (MDG-F)"/>
    <s v="2128C00004"/>
    <m/>
    <b v="1"/>
    <x v="2"/>
    <x v="1"/>
    <d v="2026-02-12T00:00:00"/>
    <m/>
    <m/>
    <x v="0"/>
    <n v="4"/>
    <s v="Ruby Grace Garcia"/>
    <m/>
  </r>
  <r>
    <x v="528"/>
    <x v="0"/>
    <x v="2"/>
    <s v="CEMERAL_70007001581503"/>
    <s v="L000014015"/>
    <s v="L0000140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0548-156"/>
    <s v="L000014015"/>
    <s v="L0000140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203500913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7102151733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C00099"/>
    <s v="L000014019"/>
    <s v="L000014019"/>
    <s v="LFF (MDG-F)"/>
    <s v="2123C00099"/>
    <m/>
    <b v="1"/>
    <x v="2"/>
    <x v="1"/>
    <d v="2026-02-12T00:00:00"/>
    <m/>
    <m/>
    <x v="0"/>
    <n v="4"/>
    <s v="Ruby Grace Garcia"/>
    <m/>
  </r>
  <r>
    <x v="528"/>
    <x v="0"/>
    <x v="2"/>
    <s v="CEMERAL_70006101MS3210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64010010860934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101991403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101MS1211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203500911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203500914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502961765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502961766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7001581501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7102993224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7102993225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798C28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18C00023"/>
    <s v="L000007651"/>
    <s v="L000007651"/>
    <s v="LFF (MDG-F)"/>
    <s v="2118C00023"/>
    <m/>
    <b v="1"/>
    <x v="2"/>
    <x v="1"/>
    <d v="2026-02-12T00:00:00"/>
    <m/>
    <m/>
    <x v="0"/>
    <n v="4"/>
    <s v="Ruby Grace Garcia"/>
    <m/>
  </r>
  <r>
    <x v="528"/>
    <x v="0"/>
    <x v="2"/>
    <s v="CLFF_7210$$$2123C00105"/>
    <s v="L000007651"/>
    <s v="L000007651"/>
    <s v="LFF (MDG-F)"/>
    <s v="2123C00105"/>
    <m/>
    <b v="1"/>
    <x v="2"/>
    <x v="1"/>
    <d v="2026-02-12T00:00:00"/>
    <m/>
    <m/>
    <x v="0"/>
    <n v="4"/>
    <s v="Ruby Grace Garcia"/>
    <m/>
  </r>
  <r>
    <x v="528"/>
    <x v="0"/>
    <x v="2"/>
    <s v="CNOW_AUS0$$$0000092021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ROW$$$$0000006701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101990700"/>
    <s v="L000014015"/>
    <s v="L0000140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64010010860926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1019907EN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302995201"/>
    <s v="L000014015"/>
    <s v="L0000140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7001581186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7001581502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8C00008"/>
    <s v="L000014019"/>
    <s v="L000014019"/>
    <s v="LFF (MDG-F)"/>
    <s v="2128C00008"/>
    <m/>
    <b v="1"/>
    <x v="2"/>
    <x v="1"/>
    <d v="2026-02-12T00:00:00"/>
    <m/>
    <m/>
    <x v="0"/>
    <n v="4"/>
    <s v="Ruby Grace Garcia"/>
    <m/>
  </r>
  <r>
    <x v="528"/>
    <x v="0"/>
    <x v="2"/>
    <s v="CLFF_7210$$$2128C00012"/>
    <s v="L000014019"/>
    <s v="L000014019"/>
    <s v="LFF (MDG-F)"/>
    <s v="2128C00012"/>
    <m/>
    <b v="1"/>
    <x v="2"/>
    <x v="1"/>
    <d v="2026-02-12T00:00:00"/>
    <m/>
    <m/>
    <x v="0"/>
    <n v="4"/>
    <s v="Ruby Grace Garcia"/>
    <m/>
  </r>
  <r>
    <x v="528"/>
    <x v="0"/>
    <x v="2"/>
    <s v="CNOW_AUS0$$$0000091798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7001993091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AUS0$$$0000091749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101MS1203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101MS3211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18C00007"/>
    <s v="L000014017"/>
    <s v="L000014017"/>
    <s v="LFF (MDG-F)"/>
    <s v="2118C00007"/>
    <m/>
    <b v="1"/>
    <x v="2"/>
    <x v="1"/>
    <d v="2026-02-12T00:00:00"/>
    <m/>
    <m/>
    <x v="0"/>
    <n v="4"/>
    <s v="Ruby Grace Garcia"/>
    <m/>
  </r>
  <r>
    <x v="528"/>
    <x v="0"/>
    <x v="2"/>
    <s v="CEMERAL_70006203500902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203500910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C08547"/>
    <s v="L000014016"/>
    <s v="L000014016"/>
    <s v="LFF (MDG-F)"/>
    <s v="2123C08547"/>
    <m/>
    <b v="1"/>
    <x v="2"/>
    <x v="1"/>
    <d v="2026-02-12T00:00:00"/>
    <m/>
    <m/>
    <x v="0"/>
    <n v="4"/>
    <s v="Ruby Grace Garcia"/>
    <m/>
  </r>
  <r>
    <x v="528"/>
    <x v="0"/>
    <x v="2"/>
    <s v="CEMERAL_70007001581187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8C00019"/>
    <s v="L000014016"/>
    <s v="L000014016"/>
    <s v="LFF (MDG-F)"/>
    <s v="2128C00019"/>
    <m/>
    <b v="1"/>
    <x v="2"/>
    <x v="1"/>
    <d v="2026-02-12T00:00:00"/>
    <m/>
    <m/>
    <x v="0"/>
    <n v="4"/>
    <s v="Ruby Grace Garcia"/>
    <m/>
  </r>
  <r>
    <x v="528"/>
    <x v="0"/>
    <x v="2"/>
    <s v="CEMERAL_64010010860827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ROW$$$$0000004201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502961439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7102111520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203500907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C00019"/>
    <s v="L000008350"/>
    <s v="L000008350"/>
    <s v="LFF (MDG-F)"/>
    <s v="2123C00019"/>
    <m/>
    <b v="1"/>
    <x v="2"/>
    <x v="1"/>
    <d v="2026-02-12T00:00:00"/>
    <m/>
    <m/>
    <x v="0"/>
    <n v="4"/>
    <s v="Ruby Grace Garcia"/>
    <m/>
  </r>
  <r>
    <x v="528"/>
    <x v="0"/>
    <x v="2"/>
    <s v="CEMERAL_70006203100901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203101001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203101201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203400901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203401001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203500905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C08409"/>
    <s v="L000014016"/>
    <s v="L000014016"/>
    <s v="LFF (MDG-F)"/>
    <s v="2123C08409"/>
    <m/>
    <b v="1"/>
    <x v="2"/>
    <x v="1"/>
    <d v="2026-02-12T00:00:00"/>
    <m/>
    <m/>
    <x v="0"/>
    <n v="4"/>
    <s v="Ruby Grace Garcia"/>
    <m/>
  </r>
  <r>
    <x v="528"/>
    <x v="0"/>
    <x v="2"/>
    <s v="CEMERAL_70006203801108"/>
    <s v="L000008367"/>
    <s v="L00000836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C08402"/>
    <s v="L000008367"/>
    <s v="L000008367"/>
    <s v="LFF (MDG-F)"/>
    <s v="2123C08402"/>
    <m/>
    <b v="1"/>
    <x v="2"/>
    <x v="1"/>
    <d v="2026-02-12T00:00:00"/>
    <m/>
    <m/>
    <x v="0"/>
    <n v="4"/>
    <s v="Ruby Grace Garcia"/>
    <m/>
  </r>
  <r>
    <x v="528"/>
    <x v="0"/>
    <x v="2"/>
    <s v="CEMERAL_70006203801103"/>
    <s v="L000008367"/>
    <s v="L00000836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203801114"/>
    <s v="L000008367"/>
    <s v="L00000836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C00048"/>
    <s v="L000008367"/>
    <s v="L000008367"/>
    <s v="LFF (MDG-F)"/>
    <s v="2123C00048"/>
    <m/>
    <b v="1"/>
    <x v="2"/>
    <x v="1"/>
    <d v="2026-02-12T00:00:00"/>
    <m/>
    <m/>
    <x v="0"/>
    <n v="4"/>
    <s v="Ruby Grace Garcia"/>
    <m/>
  </r>
  <r>
    <x v="528"/>
    <x v="0"/>
    <x v="2"/>
    <s v="CEMERAL_64010010860951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ROW$$$$0000006601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64010010860914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ROW$$$$0000004206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64010010860801"/>
    <s v="L000008400"/>
    <s v="L00000840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64010010860909"/>
    <s v="L000008400"/>
    <s v="L00000840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64010010860917"/>
    <s v="L000008400"/>
    <s v="L00000840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64010010861112"/>
    <s v="L000008400"/>
    <s v="L00000840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ROW$$$$0000002300"/>
    <s v="L000008400"/>
    <s v="L00000840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ROW$$$$0000002302"/>
    <s v="L000008400"/>
    <s v="L00000840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ROW$$$$0000004511"/>
    <s v="L000008400"/>
    <s v="L00000840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64010010971101"/>
    <s v="L000008400"/>
    <s v="L00000840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ROW$$$$0000006200"/>
    <s v="L000008400"/>
    <s v="L00000840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64010010860903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502961513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502961430"/>
    <s v="L000008350"/>
    <s v="L00000835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502961450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502961770"/>
    <s v="L000008428"/>
    <s v="L00000842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502991732"/>
    <s v="L000008428"/>
    <s v="L00000842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31C00009"/>
    <s v="L000008428"/>
    <s v="L000008428"/>
    <s v="LFF (MDG-F)"/>
    <s v="2131C00009"/>
    <m/>
    <b v="1"/>
    <x v="2"/>
    <x v="1"/>
    <d v="2026-02-12T00:00:00"/>
    <m/>
    <m/>
    <x v="0"/>
    <n v="4"/>
    <s v="Ruby Grace Garcia"/>
    <m/>
  </r>
  <r>
    <x v="528"/>
    <x v="0"/>
    <x v="2"/>
    <s v="CLFF_7210$$$2131C00857"/>
    <s v="L000008428"/>
    <s v="L000008428"/>
    <s v="LFF (MDG-F)"/>
    <s v="2131C00857"/>
    <m/>
    <b v="1"/>
    <x v="2"/>
    <x v="1"/>
    <d v="2026-02-12T00:00:00"/>
    <m/>
    <m/>
    <x v="0"/>
    <n v="4"/>
    <s v="Ruby Grace Garcia"/>
    <m/>
  </r>
  <r>
    <x v="528"/>
    <x v="0"/>
    <x v="2"/>
    <s v="CEMERAL_70007001182143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7001183011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042$RSCM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042$RSCM_999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042$RSCM_P48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302991410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7001184363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7001580593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044LSCL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042$LSCC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042$RARE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042$RSCE_P48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3029905SA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798C25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302J45202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302J41401"/>
    <s v="L000008463"/>
    <s v="L00000846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7001581225"/>
    <s v="L000008463"/>
    <s v="L00000846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7102151732"/>
    <s v="L000008545"/>
    <s v="L00000854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1756C07139"/>
    <s v="L000014017"/>
    <s v="L000014017"/>
    <s v="LFF (MDG-F)"/>
    <s v="1756C07139"/>
    <m/>
    <b v="1"/>
    <x v="2"/>
    <x v="1"/>
    <d v="2026-02-12T00:00:00"/>
    <m/>
    <m/>
    <x v="0"/>
    <n v="4"/>
    <s v="Ruby Grace Garcia"/>
    <m/>
  </r>
  <r>
    <x v="528"/>
    <x v="0"/>
    <x v="2"/>
    <s v="CLFF_7210$$$1756CS7145"/>
    <s v="L000014016"/>
    <s v="L000014016"/>
    <s v="LFF (MDG-F)"/>
    <s v="1756CS7145"/>
    <m/>
    <b v="1"/>
    <x v="2"/>
    <x v="1"/>
    <d v="2026-02-12T00:00:00"/>
    <m/>
    <m/>
    <x v="0"/>
    <n v="4"/>
    <s v="Ruby Grace Garcia"/>
    <m/>
  </r>
  <r>
    <x v="528"/>
    <x v="0"/>
    <x v="2"/>
    <s v="CNOW_7210$$$0000051599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25C01309"/>
    <s v="L000014016"/>
    <s v="L000014016"/>
    <s v="LFF (MDG-F)"/>
    <s v="2025C01309"/>
    <m/>
    <b v="1"/>
    <x v="2"/>
    <x v="1"/>
    <d v="2026-02-12T00:00:00"/>
    <m/>
    <m/>
    <x v="0"/>
    <n v="4"/>
    <s v="Ruby Grace Garcia"/>
    <m/>
  </r>
  <r>
    <x v="528"/>
    <x v="0"/>
    <x v="2"/>
    <s v="CLFF_7210$$$2029C01307"/>
    <s v="L000014017"/>
    <s v="L000014017"/>
    <s v="LFF (MDG-F)"/>
    <s v="2029C01307"/>
    <m/>
    <b v="1"/>
    <x v="2"/>
    <x v="1"/>
    <d v="2026-02-12T00:00:00"/>
    <m/>
    <m/>
    <x v="0"/>
    <n v="4"/>
    <s v="Ruby Grace Garcia"/>
    <m/>
  </r>
  <r>
    <x v="528"/>
    <x v="0"/>
    <x v="2"/>
    <s v="CLFF_7210$$$2031C03091"/>
    <s v="L000014016"/>
    <s v="L000014016"/>
    <s v="LFF (MDG-F)"/>
    <s v="2031C03091"/>
    <m/>
    <b v="1"/>
    <x v="2"/>
    <x v="1"/>
    <d v="2026-02-12T00:00:00"/>
    <m/>
    <m/>
    <x v="0"/>
    <n v="4"/>
    <s v="Ruby Grace Garcia"/>
    <m/>
  </r>
  <r>
    <x v="528"/>
    <x v="0"/>
    <x v="2"/>
    <s v="CNOW_7210$$$0000015124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679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DE40MS1307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FR10MS1306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1000$$$TN50CSCS50"/>
    <s v="L000014017"/>
    <s v="L000014017"/>
    <s v="LFF (MDG-F)"/>
    <s v="TN50CSCS50"/>
    <m/>
    <b v="1"/>
    <x v="2"/>
    <x v="1"/>
    <d v="2026-02-12T00:00:00"/>
    <m/>
    <m/>
    <x v="0"/>
    <n v="4"/>
    <s v="Ruby Grace Garcia"/>
    <m/>
  </r>
  <r>
    <x v="528"/>
    <x v="0"/>
    <x v="2"/>
    <s v="CLFF_1000$$$TN50CSCS70"/>
    <s v="L000014017"/>
    <s v="L000014017"/>
    <s v="LFF (MDG-F)"/>
    <s v="TN50CSCS70"/>
    <m/>
    <b v="1"/>
    <x v="2"/>
    <x v="1"/>
    <d v="2026-02-12T00:00:00"/>
    <m/>
    <m/>
    <x v="0"/>
    <n v="4"/>
    <s v="Ruby Grace Garcia"/>
    <m/>
  </r>
  <r>
    <x v="528"/>
    <x v="0"/>
    <x v="2"/>
    <s v="CNOW_7210$$$0000052031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576200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9200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DE40MS1128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1756C07057"/>
    <s v="L000014018"/>
    <s v="L000014018"/>
    <s v="LFF (MDG-F)"/>
    <s v="1756C07057"/>
    <m/>
    <b v="1"/>
    <x v="2"/>
    <x v="1"/>
    <d v="2026-02-12T00:00:00"/>
    <m/>
    <m/>
    <x v="0"/>
    <n v="4"/>
    <s v="Ruby Grace Garcia"/>
    <m/>
  </r>
  <r>
    <x v="528"/>
    <x v="0"/>
    <x v="2"/>
    <s v="CLFF_7210$$$1756C07143"/>
    <s v="L000014018"/>
    <s v="L000014018"/>
    <s v="LFF (MDG-F)"/>
    <s v="1756C07143"/>
    <m/>
    <b v="1"/>
    <x v="2"/>
    <x v="1"/>
    <d v="2026-02-12T00:00:00"/>
    <m/>
    <m/>
    <x v="0"/>
    <n v="4"/>
    <s v="Ruby Grace Garcia"/>
    <m/>
  </r>
  <r>
    <x v="528"/>
    <x v="0"/>
    <x v="2"/>
    <s v="CLFF_7210$$$1756C07359"/>
    <s v="L000014018"/>
    <s v="L000014018"/>
    <s v="LFF (MDG-F)"/>
    <s v="1756C07359"/>
    <m/>
    <b v="1"/>
    <x v="2"/>
    <x v="1"/>
    <d v="2026-02-12T00:00:00"/>
    <m/>
    <m/>
    <x v="0"/>
    <n v="4"/>
    <s v="Ruby Grace Garcia"/>
    <m/>
  </r>
  <r>
    <x v="528"/>
    <x v="0"/>
    <x v="2"/>
    <s v="CLFF_7210$$$1756C07575"/>
    <s v="L000014018"/>
    <s v="L000014018"/>
    <s v="LFF (MDG-F)"/>
    <s v="1756C07575"/>
    <m/>
    <b v="1"/>
    <x v="2"/>
    <x v="1"/>
    <d v="2026-02-12T00:00:00"/>
    <m/>
    <m/>
    <x v="0"/>
    <n v="4"/>
    <s v="Ruby Grace Garcia"/>
    <m/>
  </r>
  <r>
    <x v="528"/>
    <x v="0"/>
    <x v="2"/>
    <s v="CLFF_7210$$$1756CS7117"/>
    <s v="L000014016"/>
    <s v="L000014016"/>
    <s v="LFF (MDG-F)"/>
    <s v="1756CS7117"/>
    <m/>
    <b v="1"/>
    <x v="2"/>
    <x v="1"/>
    <d v="2026-02-12T00:00:00"/>
    <m/>
    <m/>
    <x v="0"/>
    <n v="4"/>
    <s v="Ruby Grace Garcia"/>
    <m/>
  </r>
  <r>
    <x v="528"/>
    <x v="0"/>
    <x v="2"/>
    <s v="CLFF_7210$$$1756CS7149"/>
    <s v="L000014017"/>
    <s v="L000014017"/>
    <s v="LFF (MDG-F)"/>
    <s v="1756CS7149"/>
    <m/>
    <b v="1"/>
    <x v="2"/>
    <x v="1"/>
    <d v="2026-02-12T00:00:00"/>
    <m/>
    <m/>
    <x v="0"/>
    <n v="4"/>
    <s v="Ruby Grace Garcia"/>
    <m/>
  </r>
  <r>
    <x v="528"/>
    <x v="0"/>
    <x v="2"/>
    <s v="CLFF_7210$$$2023C02917"/>
    <s v="L000014018"/>
    <s v="L000014018"/>
    <s v="LFF (MDG-F)"/>
    <s v="2023C02917"/>
    <m/>
    <b v="1"/>
    <x v="2"/>
    <x v="1"/>
    <d v="2026-02-12T00:00:00"/>
    <m/>
    <m/>
    <x v="0"/>
    <n v="4"/>
    <s v="Ruby Grace Garcia"/>
    <m/>
  </r>
  <r>
    <x v="528"/>
    <x v="0"/>
    <x v="2"/>
    <s v="CLFF_7210$$$2025C03566"/>
    <s v="L000014018"/>
    <s v="L000014018"/>
    <s v="LFF (MDG-F)"/>
    <s v="2025C03566"/>
    <m/>
    <b v="1"/>
    <x v="2"/>
    <x v="1"/>
    <d v="2026-02-12T00:00:00"/>
    <m/>
    <m/>
    <x v="0"/>
    <n v="4"/>
    <s v="Ruby Grace Garcia"/>
    <m/>
  </r>
  <r>
    <x v="528"/>
    <x v="0"/>
    <x v="2"/>
    <s v="CLFF_7210$$$2025C03568"/>
    <s v="L000014016"/>
    <s v="L000014016"/>
    <s v="LFF (MDG-F)"/>
    <s v="2025C03568"/>
    <m/>
    <b v="1"/>
    <x v="2"/>
    <x v="1"/>
    <d v="2026-02-12T00:00:00"/>
    <m/>
    <m/>
    <x v="0"/>
    <n v="4"/>
    <s v="Ruby Grace Garcia"/>
    <m/>
  </r>
  <r>
    <x v="528"/>
    <x v="0"/>
    <x v="2"/>
    <s v="CLFF_7210$$$2031C04441"/>
    <s v="L000014018"/>
    <s v="L000014018"/>
    <s v="LFF (MDG-F)"/>
    <s v="2031C04441"/>
    <m/>
    <b v="1"/>
    <x v="2"/>
    <x v="1"/>
    <d v="2026-02-12T00:00:00"/>
    <m/>
    <m/>
    <x v="0"/>
    <n v="4"/>
    <s v="Ruby Grace Garcia"/>
    <m/>
  </r>
  <r>
    <x v="528"/>
    <x v="0"/>
    <x v="2"/>
    <s v="CLFF_7210$$$2053C01307"/>
    <s v="L000014016"/>
    <s v="L000014016"/>
    <s v="LFF (MDG-F)"/>
    <s v="2053C01307"/>
    <m/>
    <b v="1"/>
    <x v="2"/>
    <x v="1"/>
    <d v="2026-02-12T00:00:00"/>
    <m/>
    <m/>
    <x v="0"/>
    <n v="4"/>
    <s v="Ruby Grace Garcia"/>
    <m/>
  </r>
  <r>
    <x v="528"/>
    <x v="0"/>
    <x v="2"/>
    <s v="CNOW_7210$$$0000015031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15122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677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2015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2025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2029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2032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6218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6370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786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501516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533200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4300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4301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4302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4303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4304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7000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8246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AT40MS1312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DE40MS1311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1000$$$DE10686813"/>
    <s v="L000014015"/>
    <s v="L000014015"/>
    <s v="LFF (MDG-F)"/>
    <s v="DE10686813"/>
    <m/>
    <b v="1"/>
    <x v="2"/>
    <x v="1"/>
    <d v="2026-02-12T00:00:00"/>
    <m/>
    <m/>
    <x v="0"/>
    <n v="4"/>
    <s v="Ruby Grace Garcia"/>
    <m/>
  </r>
  <r>
    <x v="528"/>
    <x v="0"/>
    <x v="2"/>
    <s v="CLFF_7210$$$2029C03841"/>
    <s v="L000014015"/>
    <s v="L000014015"/>
    <s v="LFF (MDG-F)"/>
    <s v="2029C03841"/>
    <m/>
    <b v="1"/>
    <x v="2"/>
    <x v="1"/>
    <d v="2026-02-12T00:00:00"/>
    <m/>
    <m/>
    <x v="0"/>
    <n v="4"/>
    <s v="Ruby Grace Garcia"/>
    <m/>
  </r>
  <r>
    <x v="528"/>
    <x v="0"/>
    <x v="2"/>
    <s v="CLFF_7210$$$2034C00010"/>
    <s v="L000014015"/>
    <s v="L000014015"/>
    <s v="LFF (MDG-F)"/>
    <s v="2034C00010"/>
    <m/>
    <b v="1"/>
    <x v="2"/>
    <x v="1"/>
    <d v="2026-02-12T00:00:00"/>
    <m/>
    <m/>
    <x v="0"/>
    <n v="4"/>
    <s v="Ruby Grace Garcia"/>
    <m/>
  </r>
  <r>
    <x v="528"/>
    <x v="0"/>
    <x v="2"/>
    <s v="CNOW_7210$$$0000015253"/>
    <s v="L000014015"/>
    <s v="L0000140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25C03558"/>
    <s v="L000014015"/>
    <s v="L000014015"/>
    <s v="LFF (MDG-F)"/>
    <s v="2025C03558"/>
    <m/>
    <b v="1"/>
    <x v="2"/>
    <x v="1"/>
    <d v="2026-02-12T00:00:00"/>
    <m/>
    <m/>
    <x v="0"/>
    <n v="4"/>
    <s v="Ruby Grace Garcia"/>
    <m/>
  </r>
  <r>
    <x v="528"/>
    <x v="0"/>
    <x v="2"/>
    <s v="CORAERP_MMOR1945.5063"/>
    <s v="L000014015"/>
    <s v="L0000140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738"/>
    <s v="L000014015"/>
    <s v="L0000140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244"/>
    <s v="L000014015"/>
    <s v="L0000140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65501"/>
    <s v="L000014015"/>
    <s v="L0000140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8241"/>
    <s v="L000014015"/>
    <s v="L0000140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NL40FS1947"/>
    <s v="L000014015"/>
    <s v="L0000140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1756C00004"/>
    <s v="L000014015"/>
    <s v="L000014015"/>
    <s v="LFF (MDG-F)"/>
    <s v="1756C00004"/>
    <m/>
    <b v="1"/>
    <x v="2"/>
    <x v="1"/>
    <d v="2026-02-12T00:00:00"/>
    <m/>
    <m/>
    <x v="0"/>
    <n v="4"/>
    <s v="Ruby Grace Garcia"/>
    <m/>
  </r>
  <r>
    <x v="528"/>
    <x v="0"/>
    <x v="2"/>
    <s v="CLFF_1000$$$AE50C0LS01"/>
    <s v="L000014033"/>
    <s v="L000014033"/>
    <s v="LFF (MDG-F)"/>
    <s v="AE50C0LS01"/>
    <m/>
    <b v="1"/>
    <x v="2"/>
    <x v="1"/>
    <d v="2026-02-12T00:00:00"/>
    <m/>
    <m/>
    <x v="0"/>
    <n v="4"/>
    <s v="Ruby Grace Garcia"/>
    <m/>
  </r>
  <r>
    <x v="528"/>
    <x v="0"/>
    <x v="2"/>
    <s v="CLFF_1000$$$AE50C0LS02"/>
    <s v="L000014033"/>
    <s v="L000014033"/>
    <s v="LFF (MDG-F)"/>
    <s v="AE50C0LS02"/>
    <m/>
    <b v="1"/>
    <x v="2"/>
    <x v="1"/>
    <d v="2026-02-12T00:00:00"/>
    <m/>
    <m/>
    <x v="0"/>
    <n v="4"/>
    <s v="Ruby Grace Garcia"/>
    <m/>
  </r>
  <r>
    <x v="528"/>
    <x v="0"/>
    <x v="2"/>
    <s v="CPHOENX_01010000625900"/>
    <s v="L000014033"/>
    <s v="L00001403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1000$$$SA50C0IS19"/>
    <s v="L000014033"/>
    <s v="L000014033"/>
    <s v="LFF (MDG-F)"/>
    <s v="SA50C0IS19"/>
    <m/>
    <b v="1"/>
    <x v="2"/>
    <x v="1"/>
    <d v="2026-02-12T00:00:00"/>
    <m/>
    <m/>
    <x v="0"/>
    <n v="4"/>
    <s v="Ruby Grace Garcia"/>
    <m/>
  </r>
  <r>
    <x v="528"/>
    <x v="0"/>
    <x v="2"/>
    <s v="CLFF_1000$$$SA50C0IS20"/>
    <s v="L000014033"/>
    <s v="L000014033"/>
    <s v="LFF (MDG-F)"/>
    <s v="SA50C0IS20"/>
    <m/>
    <b v="1"/>
    <x v="2"/>
    <x v="1"/>
    <d v="2026-02-12T00:00:00"/>
    <m/>
    <m/>
    <x v="0"/>
    <n v="4"/>
    <s v="Ruby Grace Garcia"/>
    <m/>
  </r>
  <r>
    <x v="528"/>
    <x v="0"/>
    <x v="2"/>
    <s v="CLFF_1000$$$SA80C0IS19"/>
    <s v="L000014033"/>
    <s v="L000014033"/>
    <s v="LFF (MDG-F)"/>
    <s v="SA80C0IS19"/>
    <m/>
    <b v="1"/>
    <x v="2"/>
    <x v="1"/>
    <d v="2026-02-12T00:00:00"/>
    <m/>
    <m/>
    <x v="0"/>
    <n v="4"/>
    <s v="Ruby Grace Garcia"/>
    <m/>
  </r>
  <r>
    <x v="528"/>
    <x v="0"/>
    <x v="2"/>
    <s v="CLFF_1000$$$SA80C0IS20"/>
    <s v="L000014033"/>
    <s v="L000014033"/>
    <s v="LFF (MDG-F)"/>
    <s v="SA80C0IS20"/>
    <m/>
    <b v="1"/>
    <x v="2"/>
    <x v="1"/>
    <d v="2026-02-12T00:00:00"/>
    <m/>
    <m/>
    <x v="0"/>
    <n v="4"/>
    <s v="Ruby Grace Garcia"/>
    <m/>
  </r>
  <r>
    <x v="528"/>
    <x v="0"/>
    <x v="2"/>
    <s v="CNOW_7210$$$0000015034"/>
    <s v="L000014033"/>
    <s v="L00001403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100"/>
    <s v="L000014033"/>
    <s v="L00001403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211"/>
    <s v="L000014033"/>
    <s v="L00001403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2288.5100"/>
    <s v="L000014033"/>
    <s v="L00001403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1000$$$EG50CS1109"/>
    <s v="L000014033"/>
    <s v="L000014033"/>
    <s v="LFF (MDG-F)"/>
    <s v="EG50CS1109"/>
    <m/>
    <b v="1"/>
    <x v="2"/>
    <x v="1"/>
    <d v="2026-02-12T00:00:00"/>
    <m/>
    <m/>
    <x v="0"/>
    <n v="4"/>
    <s v="Ruby Grace Garcia"/>
    <m/>
  </r>
  <r>
    <x v="528"/>
    <x v="0"/>
    <x v="2"/>
    <s v="CLFF_1000$$$EG50CS2109"/>
    <s v="L000014033"/>
    <s v="L000014033"/>
    <s v="LFF (MDG-F)"/>
    <s v="EG50CS2109"/>
    <m/>
    <b v="1"/>
    <x v="2"/>
    <x v="1"/>
    <d v="2026-02-12T00:00:00"/>
    <m/>
    <m/>
    <x v="0"/>
    <n v="4"/>
    <s v="Ruby Grace Garcia"/>
    <m/>
  </r>
  <r>
    <x v="528"/>
    <x v="0"/>
    <x v="2"/>
    <s v="CPHOENX_01010000626000"/>
    <s v="L000014033"/>
    <s v="L00001403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0550000003812"/>
    <s v="L000014032"/>
    <s v="L00001403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37C03812"/>
    <s v="L000014032"/>
    <s v="L000014032"/>
    <s v="LFF (MDG-F)"/>
    <s v="2137C03812"/>
    <m/>
    <b v="1"/>
    <x v="2"/>
    <x v="1"/>
    <d v="2026-02-12T00:00:00"/>
    <m/>
    <m/>
    <x v="0"/>
    <n v="4"/>
    <s v="Ruby Grace Garcia"/>
    <m/>
  </r>
  <r>
    <x v="528"/>
    <x v="0"/>
    <x v="2"/>
    <s v="CFLTFLE_10550000001522"/>
    <s v="L000014032"/>
    <s v="L00001403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0550000001523"/>
    <s v="L000014032"/>
    <s v="L00001403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0550000001532"/>
    <s v="L000014032"/>
    <s v="L00001403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0550000001542"/>
    <s v="L000014032"/>
    <s v="L00001403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0550000001915"/>
    <s v="L000014032"/>
    <s v="L00001403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1000$$$KE50C0FF10"/>
    <s v="L000014032"/>
    <s v="L000014032"/>
    <s v="LFF (MDG-F)"/>
    <s v="KE50C0FF10"/>
    <m/>
    <b v="1"/>
    <x v="2"/>
    <x v="1"/>
    <d v="2026-02-12T00:00:00"/>
    <m/>
    <m/>
    <x v="0"/>
    <n v="4"/>
    <s v="Ruby Grace Garcia"/>
    <m/>
  </r>
  <r>
    <x v="528"/>
    <x v="0"/>
    <x v="2"/>
    <s v="CLFF_7210$$$2137C00002"/>
    <s v="L000014032"/>
    <s v="L000014032"/>
    <s v="LFF (MDG-F)"/>
    <s v="2137C00002"/>
    <m/>
    <b v="1"/>
    <x v="2"/>
    <x v="1"/>
    <d v="2026-02-12T00:00:00"/>
    <m/>
    <m/>
    <x v="0"/>
    <n v="4"/>
    <s v="Ruby Grace Garcia"/>
    <m/>
  </r>
  <r>
    <x v="528"/>
    <x v="0"/>
    <x v="2"/>
    <s v="CLFF_7210$$$2137C01125"/>
    <s v="L000014032"/>
    <s v="L000014032"/>
    <s v="LFF (MDG-F)"/>
    <s v="2137C01125"/>
    <m/>
    <b v="1"/>
    <x v="2"/>
    <x v="1"/>
    <d v="2026-02-12T00:00:00"/>
    <m/>
    <m/>
    <x v="0"/>
    <n v="4"/>
    <s v="Ruby Grace Garcia"/>
    <m/>
  </r>
  <r>
    <x v="528"/>
    <x v="0"/>
    <x v="2"/>
    <s v="CLFF_7210$$$2137C01133"/>
    <s v="L000014032"/>
    <s v="L000014032"/>
    <s v="LFF (MDG-F)"/>
    <s v="2137C01133"/>
    <m/>
    <b v="1"/>
    <x v="2"/>
    <x v="1"/>
    <d v="2026-02-12T00:00:00"/>
    <m/>
    <m/>
    <x v="0"/>
    <n v="4"/>
    <s v="Ruby Grace Garcia"/>
    <m/>
  </r>
  <r>
    <x v="528"/>
    <x v="0"/>
    <x v="2"/>
    <s v="CLFF_7210$$$2137C01440"/>
    <s v="L000014032"/>
    <s v="L000014032"/>
    <s v="LFF (MDG-F)"/>
    <s v="2137C01440"/>
    <m/>
    <b v="1"/>
    <x v="2"/>
    <x v="1"/>
    <d v="2026-02-12T00:00:00"/>
    <m/>
    <m/>
    <x v="0"/>
    <n v="4"/>
    <s v="Ruby Grace Garcia"/>
    <m/>
  </r>
  <r>
    <x v="528"/>
    <x v="0"/>
    <x v="2"/>
    <s v="CLFF_7210$$$2137C01513"/>
    <s v="L000014032"/>
    <s v="L000014032"/>
    <s v="LFF (MDG-F)"/>
    <s v="2137C01513"/>
    <m/>
    <b v="1"/>
    <x v="2"/>
    <x v="1"/>
    <d v="2026-02-12T00:00:00"/>
    <m/>
    <m/>
    <x v="0"/>
    <n v="4"/>
    <s v="Ruby Grace Garcia"/>
    <m/>
  </r>
  <r>
    <x v="528"/>
    <x v="0"/>
    <x v="2"/>
    <s v="CLFF_7210$$$2137C01522"/>
    <s v="L000014032"/>
    <s v="L000014032"/>
    <s v="LFF (MDG-F)"/>
    <s v="2137C01522"/>
    <m/>
    <b v="1"/>
    <x v="2"/>
    <x v="1"/>
    <d v="2026-02-12T00:00:00"/>
    <m/>
    <m/>
    <x v="0"/>
    <n v="4"/>
    <s v="Ruby Grace Garcia"/>
    <m/>
  </r>
  <r>
    <x v="528"/>
    <x v="0"/>
    <x v="2"/>
    <s v="CLFF_7210$$$2137C01523"/>
    <s v="L000014032"/>
    <s v="L000014032"/>
    <s v="LFF (MDG-F)"/>
    <s v="2137C01523"/>
    <m/>
    <b v="1"/>
    <x v="2"/>
    <x v="1"/>
    <d v="2026-02-12T00:00:00"/>
    <m/>
    <m/>
    <x v="0"/>
    <n v="4"/>
    <s v="Ruby Grace Garcia"/>
    <m/>
  </r>
  <r>
    <x v="528"/>
    <x v="0"/>
    <x v="2"/>
    <s v="CLFF_7210$$$2137C01532"/>
    <s v="L000014032"/>
    <s v="L000014032"/>
    <s v="LFF (MDG-F)"/>
    <s v="2137C01532"/>
    <m/>
    <b v="1"/>
    <x v="2"/>
    <x v="1"/>
    <d v="2026-02-12T00:00:00"/>
    <m/>
    <m/>
    <x v="0"/>
    <n v="4"/>
    <s v="Ruby Grace Garcia"/>
    <m/>
  </r>
  <r>
    <x v="528"/>
    <x v="0"/>
    <x v="2"/>
    <s v="CLFF_7210$$$2137C01542"/>
    <s v="L000014032"/>
    <s v="L000014032"/>
    <s v="LFF (MDG-F)"/>
    <s v="2137C01542"/>
    <m/>
    <b v="1"/>
    <x v="2"/>
    <x v="1"/>
    <d v="2026-02-12T00:00:00"/>
    <m/>
    <m/>
    <x v="0"/>
    <n v="4"/>
    <s v="Ruby Grace Garcia"/>
    <m/>
  </r>
  <r>
    <x v="528"/>
    <x v="0"/>
    <x v="2"/>
    <s v="CLFF_7210$$$2137C01915"/>
    <s v="L000014032"/>
    <s v="L000014032"/>
    <s v="LFF (MDG-F)"/>
    <s v="2137C01915"/>
    <m/>
    <b v="1"/>
    <x v="2"/>
    <x v="1"/>
    <d v="2026-02-12T00:00:00"/>
    <m/>
    <m/>
    <x v="0"/>
    <n v="4"/>
    <s v="Ruby Grace Garcia"/>
    <m/>
  </r>
  <r>
    <x v="528"/>
    <x v="0"/>
    <x v="2"/>
    <s v="CLFF_7210$$$2137C05010"/>
    <s v="L000014032"/>
    <s v="L000014032"/>
    <s v="LFF (MDG-F)"/>
    <s v="2137C05010"/>
    <m/>
    <b v="1"/>
    <x v="2"/>
    <x v="1"/>
    <d v="2026-02-12T00:00:00"/>
    <m/>
    <m/>
    <x v="0"/>
    <n v="4"/>
    <s v="Ruby Grace Garcia"/>
    <m/>
  </r>
  <r>
    <x v="528"/>
    <x v="0"/>
    <x v="2"/>
    <s v="CFLTFLE_10550000001115"/>
    <s v="L000014032"/>
    <s v="L00001403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37C01589"/>
    <s v="L000014032"/>
    <s v="L000014032"/>
    <s v="LFF (MDG-F)"/>
    <s v="2137C01589"/>
    <m/>
    <b v="1"/>
    <x v="2"/>
    <x v="1"/>
    <d v="2026-02-12T00:00:00"/>
    <m/>
    <m/>
    <x v="0"/>
    <n v="4"/>
    <s v="Ruby Grace Garcia"/>
    <m/>
  </r>
  <r>
    <x v="528"/>
    <x v="0"/>
    <x v="2"/>
    <s v="CLFF_7210$$$2018O06100"/>
    <s v="L000014032"/>
    <s v="L000014032"/>
    <s v="LFF (MDG-F)"/>
    <s v="2018O06100"/>
    <m/>
    <b v="1"/>
    <x v="2"/>
    <x v="1"/>
    <d v="2026-02-12T00:00:00"/>
    <m/>
    <m/>
    <x v="0"/>
    <n v="4"/>
    <s v="Ruby Grace Garcia"/>
    <m/>
  </r>
  <r>
    <x v="528"/>
    <x v="0"/>
    <x v="2"/>
    <s v="CLFF_7210$$$2137C01116"/>
    <s v="L000014032"/>
    <s v="L000014032"/>
    <s v="LFF (MDG-F)"/>
    <s v="2137C01116"/>
    <m/>
    <b v="1"/>
    <x v="2"/>
    <x v="1"/>
    <d v="2026-02-12T00:00:00"/>
    <m/>
    <m/>
    <x v="0"/>
    <n v="4"/>
    <s v="Ruby Grace Garcia"/>
    <m/>
  </r>
  <r>
    <x v="528"/>
    <x v="0"/>
    <x v="2"/>
    <s v="CFLTFLE_10550000001114"/>
    <s v="L000014032"/>
    <s v="L00001403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37C01114"/>
    <s v="L000014032"/>
    <s v="L000014032"/>
    <s v="LFF (MDG-F)"/>
    <s v="2137C01114"/>
    <m/>
    <b v="1"/>
    <x v="2"/>
    <x v="1"/>
    <d v="2026-02-12T00:00:00"/>
    <m/>
    <m/>
    <x v="0"/>
    <n v="4"/>
    <s v="Ruby Grace Garcia"/>
    <m/>
  </r>
  <r>
    <x v="528"/>
    <x v="0"/>
    <x v="2"/>
    <s v="CFLTFLE_12350000001020"/>
    <s v="L000014032"/>
    <s v="L00001403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1000$$$TN50C0CC00"/>
    <s v="L000014032"/>
    <s v="L000014032"/>
    <s v="LFF (MDG-F)"/>
    <s v="TN50C0CC00"/>
    <m/>
    <b v="1"/>
    <x v="2"/>
    <x v="1"/>
    <d v="2026-02-12T00:00:00"/>
    <m/>
    <m/>
    <x v="0"/>
    <n v="4"/>
    <s v="Ruby Grace Garcia"/>
    <m/>
  </r>
  <r>
    <x v="528"/>
    <x v="0"/>
    <x v="2"/>
    <s v="CLFF_1000$$$TN50CSCS60"/>
    <s v="L000014032"/>
    <s v="L000014032"/>
    <s v="LFF (MDG-F)"/>
    <s v="TN50CSCS60"/>
    <m/>
    <b v="1"/>
    <x v="2"/>
    <x v="1"/>
    <d v="2026-02-12T00:00:00"/>
    <m/>
    <m/>
    <x v="0"/>
    <n v="4"/>
    <s v="Ruby Grace Garcia"/>
    <m/>
  </r>
  <r>
    <x v="528"/>
    <x v="0"/>
    <x v="2"/>
    <s v="CLFF_1000$$$TN50CSCS80"/>
    <s v="L000014032"/>
    <s v="L000014032"/>
    <s v="LFF (MDG-F)"/>
    <s v="TN50CSCS80"/>
    <m/>
    <b v="1"/>
    <x v="2"/>
    <x v="1"/>
    <d v="2026-02-12T00:00:00"/>
    <m/>
    <m/>
    <x v="0"/>
    <n v="4"/>
    <s v="Ruby Grace Garcia"/>
    <m/>
  </r>
  <r>
    <x v="528"/>
    <x v="0"/>
    <x v="2"/>
    <s v="CLFF_1000$$$TN50CSWC50"/>
    <s v="L000014032"/>
    <s v="L000014032"/>
    <s v="LFF (MDG-F)"/>
    <s v="TN50CSWC50"/>
    <m/>
    <b v="1"/>
    <x v="2"/>
    <x v="1"/>
    <d v="2026-02-12T00:00:00"/>
    <m/>
    <m/>
    <x v="0"/>
    <n v="4"/>
    <s v="Ruby Grace Garcia"/>
    <m/>
  </r>
  <r>
    <x v="528"/>
    <x v="0"/>
    <x v="2"/>
    <s v="CLFF_7210$$$2034C01304"/>
    <s v="L000014040"/>
    <s v="L000014040"/>
    <s v="LFF (MDG-F)"/>
    <s v="2034C01304"/>
    <m/>
    <b v="1"/>
    <x v="2"/>
    <x v="1"/>
    <d v="2026-02-12T00:00:00"/>
    <m/>
    <m/>
    <x v="0"/>
    <n v="4"/>
    <s v="Ruby Grace Garcia"/>
    <m/>
  </r>
  <r>
    <x v="528"/>
    <x v="0"/>
    <x v="2"/>
    <s v="CNOW_7210$$$0000052128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705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31C08000"/>
    <s v="L000014040"/>
    <s v="L000014040"/>
    <s v="LFF (MDG-F)"/>
    <s v="2031C08000"/>
    <m/>
    <b v="1"/>
    <x v="2"/>
    <x v="1"/>
    <d v="2026-02-12T00:00:00"/>
    <m/>
    <m/>
    <x v="0"/>
    <n v="4"/>
    <s v="Ruby Grace Garcia"/>
    <m/>
  </r>
  <r>
    <x v="528"/>
    <x v="0"/>
    <x v="2"/>
    <s v="CLFF_7210$$$2031L80000"/>
    <s v="L000014040"/>
    <s v="L000014040"/>
    <s v="LFF (MDG-F)"/>
    <s v="2031L80000"/>
    <m/>
    <b v="1"/>
    <x v="2"/>
    <x v="1"/>
    <d v="2026-02-12T00:00:00"/>
    <m/>
    <m/>
    <x v="0"/>
    <n v="4"/>
    <s v="Ruby Grace Garcia"/>
    <m/>
  </r>
  <r>
    <x v="528"/>
    <x v="0"/>
    <x v="2"/>
    <s v="CLFF_7210$$$2011C04441"/>
    <s v="L000014040"/>
    <s v="L000014040"/>
    <s v="LFF (MDG-F)"/>
    <s v="2011C04441"/>
    <m/>
    <b v="1"/>
    <x v="2"/>
    <x v="1"/>
    <d v="2026-02-12T00:00:00"/>
    <m/>
    <m/>
    <x v="0"/>
    <n v="4"/>
    <s v="Ruby Grace Garcia"/>
    <m/>
  </r>
  <r>
    <x v="528"/>
    <x v="0"/>
    <x v="2"/>
    <s v="CLFF_7210$$$1376C04003"/>
    <s v="L000014040"/>
    <s v="L000014040"/>
    <s v="LFF (MDG-F)"/>
    <s v="1376C04003"/>
    <m/>
    <b v="1"/>
    <x v="2"/>
    <x v="1"/>
    <d v="2026-02-12T00:00:00"/>
    <m/>
    <m/>
    <x v="0"/>
    <n v="4"/>
    <s v="Ruby Grace Garcia"/>
    <m/>
  </r>
  <r>
    <x v="528"/>
    <x v="0"/>
    <x v="2"/>
    <s v="CLFF_7210$$$2011C04003"/>
    <s v="L000014040"/>
    <s v="L000014040"/>
    <s v="LFF (MDG-F)"/>
    <s v="2011C04003"/>
    <m/>
    <b v="1"/>
    <x v="2"/>
    <x v="1"/>
    <d v="2026-02-12T00:00:00"/>
    <m/>
    <m/>
    <x v="0"/>
    <n v="4"/>
    <s v="Ruby Grace Garcia"/>
    <m/>
  </r>
  <r>
    <x v="528"/>
    <x v="0"/>
    <x v="2"/>
    <s v="CLFF_7210$$$2031C04000"/>
    <s v="L000014040"/>
    <s v="L000014040"/>
    <s v="LFF (MDG-F)"/>
    <s v="2031C04000"/>
    <m/>
    <b v="1"/>
    <x v="2"/>
    <x v="1"/>
    <d v="2026-02-12T00:00:00"/>
    <m/>
    <m/>
    <x v="0"/>
    <n v="4"/>
    <s v="Ruby Grace Garcia"/>
    <m/>
  </r>
  <r>
    <x v="528"/>
    <x v="0"/>
    <x v="2"/>
    <s v="CLFF_7210$$$2031C04001"/>
    <s v="L000014040"/>
    <s v="L000014040"/>
    <s v="LFF (MDG-F)"/>
    <s v="2031C04001"/>
    <m/>
    <b v="1"/>
    <x v="2"/>
    <x v="1"/>
    <d v="2026-02-12T00:00:00"/>
    <m/>
    <m/>
    <x v="0"/>
    <n v="4"/>
    <s v="Ruby Grace Garcia"/>
    <m/>
  </r>
  <r>
    <x v="528"/>
    <x v="0"/>
    <x v="2"/>
    <s v="CLFF_7210$$$2031C04002"/>
    <s v="L000014040"/>
    <s v="L000014040"/>
    <s v="LFF (MDG-F)"/>
    <s v="2031C04002"/>
    <m/>
    <b v="1"/>
    <x v="2"/>
    <x v="1"/>
    <d v="2026-02-12T00:00:00"/>
    <m/>
    <m/>
    <x v="0"/>
    <n v="4"/>
    <s v="Ruby Grace Garcia"/>
    <m/>
  </r>
  <r>
    <x v="528"/>
    <x v="0"/>
    <x v="2"/>
    <s v="CLFF_7210$$$2031C04003"/>
    <s v="L000008564"/>
    <s v="L000008564"/>
    <s v="LFF (MDG-F)"/>
    <s v="2031C04003"/>
    <m/>
    <b v="1"/>
    <x v="2"/>
    <x v="1"/>
    <d v="2026-02-12T00:00:00"/>
    <m/>
    <m/>
    <x v="0"/>
    <n v="4"/>
    <s v="Ruby Grace Garcia"/>
    <m/>
  </r>
  <r>
    <x v="528"/>
    <x v="0"/>
    <x v="2"/>
    <s v="CLFF_7210$$$2031C04004"/>
    <s v="L000014040"/>
    <s v="L000014040"/>
    <s v="LFF (MDG-F)"/>
    <s v="2031C04004"/>
    <m/>
    <b v="1"/>
    <x v="2"/>
    <x v="1"/>
    <d v="2026-02-12T00:00:00"/>
    <m/>
    <m/>
    <x v="0"/>
    <n v="4"/>
    <s v="Ruby Grace Garcia"/>
    <m/>
  </r>
  <r>
    <x v="528"/>
    <x v="0"/>
    <x v="2"/>
    <s v="CLFF_7210$$$1376C03010"/>
    <s v="L000014040"/>
    <s v="L000014040"/>
    <s v="LFF (MDG-F)"/>
    <s v="1376C03010"/>
    <m/>
    <b v="1"/>
    <x v="2"/>
    <x v="1"/>
    <d v="2026-02-12T00:00:00"/>
    <m/>
    <m/>
    <x v="0"/>
    <n v="4"/>
    <s v="Ruby Grace Garcia"/>
    <m/>
  </r>
  <r>
    <x v="528"/>
    <x v="0"/>
    <x v="2"/>
    <s v="CLFF_7210$$$1376C03020"/>
    <s v="L000014040"/>
    <s v="L000014040"/>
    <s v="LFF (MDG-F)"/>
    <s v="1376C03020"/>
    <m/>
    <b v="1"/>
    <x v="2"/>
    <x v="1"/>
    <d v="2026-02-12T00:00:00"/>
    <m/>
    <m/>
    <x v="0"/>
    <n v="4"/>
    <s v="Ruby Grace Garcia"/>
    <m/>
  </r>
  <r>
    <x v="528"/>
    <x v="0"/>
    <x v="2"/>
    <s v="CLFF_7210$$$1376C03030"/>
    <s v="L000008564"/>
    <s v="L000008564"/>
    <s v="LFF (MDG-F)"/>
    <s v="1376C03030"/>
    <m/>
    <b v="1"/>
    <x v="2"/>
    <x v="1"/>
    <d v="2026-02-12T00:00:00"/>
    <m/>
    <m/>
    <x v="0"/>
    <n v="4"/>
    <s v="Ruby Grace Garcia"/>
    <m/>
  </r>
  <r>
    <x v="528"/>
    <x v="0"/>
    <x v="2"/>
    <s v="CLFF_7210$$$1376C03040"/>
    <s v="L000014040"/>
    <s v="L000014040"/>
    <s v="LFF (MDG-F)"/>
    <s v="1376C03040"/>
    <m/>
    <b v="1"/>
    <x v="2"/>
    <x v="1"/>
    <d v="2026-02-12T00:00:00"/>
    <m/>
    <m/>
    <x v="0"/>
    <n v="4"/>
    <s v="Ruby Grace Garcia"/>
    <m/>
  </r>
  <r>
    <x v="528"/>
    <x v="0"/>
    <x v="2"/>
    <s v="CLFF_7210$$$2011C00625"/>
    <s v="L000014040"/>
    <s v="L000014040"/>
    <s v="LFF (MDG-F)"/>
    <s v="2011C00625"/>
    <m/>
    <b v="1"/>
    <x v="2"/>
    <x v="1"/>
    <d v="2026-02-12T00:00:00"/>
    <m/>
    <m/>
    <x v="0"/>
    <n v="4"/>
    <s v="Ruby Grace Garcia"/>
    <m/>
  </r>
  <r>
    <x v="528"/>
    <x v="0"/>
    <x v="2"/>
    <s v="CLFF_7210$$$2011C03001"/>
    <s v="L000014040"/>
    <s v="L000014040"/>
    <s v="LFF (MDG-F)"/>
    <s v="2011C03001"/>
    <m/>
    <b v="1"/>
    <x v="2"/>
    <x v="1"/>
    <d v="2026-02-12T00:00:00"/>
    <m/>
    <m/>
    <x v="0"/>
    <n v="4"/>
    <s v="Ruby Grace Garcia"/>
    <m/>
  </r>
  <r>
    <x v="528"/>
    <x v="0"/>
    <x v="2"/>
    <s v="CLFF_7210$$$2011C03010"/>
    <s v="L000014040"/>
    <s v="L000014040"/>
    <s v="LFF (MDG-F)"/>
    <s v="2011C03010"/>
    <m/>
    <b v="1"/>
    <x v="2"/>
    <x v="1"/>
    <d v="2026-02-12T00:00:00"/>
    <m/>
    <m/>
    <x v="0"/>
    <n v="4"/>
    <s v="Ruby Grace Garcia"/>
    <m/>
  </r>
  <r>
    <x v="528"/>
    <x v="0"/>
    <x v="2"/>
    <s v="CLFF_7210$$$2011C03020"/>
    <s v="L000014040"/>
    <s v="L000014040"/>
    <s v="LFF (MDG-F)"/>
    <s v="2011C03020"/>
    <m/>
    <b v="1"/>
    <x v="2"/>
    <x v="1"/>
    <d v="2026-02-12T00:00:00"/>
    <m/>
    <m/>
    <x v="0"/>
    <n v="4"/>
    <s v="Ruby Grace Garcia"/>
    <m/>
  </r>
  <r>
    <x v="528"/>
    <x v="0"/>
    <x v="2"/>
    <s v="CLFF_7210$$$2011C03030"/>
    <s v="L000014040"/>
    <s v="L000014040"/>
    <s v="LFF (MDG-F)"/>
    <s v="2011C03030"/>
    <m/>
    <b v="1"/>
    <x v="2"/>
    <x v="1"/>
    <d v="2026-02-12T00:00:00"/>
    <m/>
    <m/>
    <x v="0"/>
    <n v="4"/>
    <s v="Ruby Grace Garcia"/>
    <m/>
  </r>
  <r>
    <x v="528"/>
    <x v="0"/>
    <x v="2"/>
    <s v="CLFF_7210$$$2011C03040"/>
    <s v="L000008564"/>
    <s v="L000008564"/>
    <s v="LFF (MDG-F)"/>
    <s v="2011C03040"/>
    <m/>
    <b v="1"/>
    <x v="2"/>
    <x v="1"/>
    <d v="2026-02-12T00:00:00"/>
    <m/>
    <m/>
    <x v="0"/>
    <n v="4"/>
    <s v="Ruby Grace Garcia"/>
    <m/>
  </r>
  <r>
    <x v="528"/>
    <x v="0"/>
    <x v="2"/>
    <s v="CLFF_7210$$$2031C01001"/>
    <s v="L000014040"/>
    <s v="L000014040"/>
    <s v="LFF (MDG-F)"/>
    <s v="2031C01001"/>
    <m/>
    <b v="1"/>
    <x v="2"/>
    <x v="1"/>
    <d v="2026-02-12T00:00:00"/>
    <m/>
    <m/>
    <x v="0"/>
    <n v="4"/>
    <s v="Ruby Grace Garcia"/>
    <m/>
  </r>
  <r>
    <x v="528"/>
    <x v="0"/>
    <x v="2"/>
    <s v="CLFF_7210$$$2031C03010"/>
    <s v="L000014040"/>
    <s v="L000014040"/>
    <s v="LFF (MDG-F)"/>
    <s v="2031C03010"/>
    <m/>
    <b v="1"/>
    <x v="2"/>
    <x v="1"/>
    <d v="2026-02-12T00:00:00"/>
    <m/>
    <m/>
    <x v="0"/>
    <n v="4"/>
    <s v="Ruby Grace Garcia"/>
    <m/>
  </r>
  <r>
    <x v="528"/>
    <x v="0"/>
    <x v="2"/>
    <s v="CLFF_7210$$$2031C03020"/>
    <s v="L000014040"/>
    <s v="L000014040"/>
    <s v="LFF (MDG-F)"/>
    <s v="2031C03020"/>
    <m/>
    <b v="1"/>
    <x v="2"/>
    <x v="1"/>
    <d v="2026-02-12T00:00:00"/>
    <m/>
    <m/>
    <x v="0"/>
    <n v="4"/>
    <s v="Ruby Grace Garcia"/>
    <m/>
  </r>
  <r>
    <x v="528"/>
    <x v="0"/>
    <x v="2"/>
    <s v="CLFF_7210$$$2031C03030"/>
    <s v="L000014040"/>
    <s v="L000014040"/>
    <s v="LFF (MDG-F)"/>
    <s v="2031C03030"/>
    <m/>
    <b v="1"/>
    <x v="2"/>
    <x v="1"/>
    <d v="2026-02-12T00:00:00"/>
    <m/>
    <m/>
    <x v="0"/>
    <n v="4"/>
    <s v="Ruby Grace Garcia"/>
    <m/>
  </r>
  <r>
    <x v="528"/>
    <x v="0"/>
    <x v="2"/>
    <s v="CLFF_7210$$$2031C03040"/>
    <s v="L000014040"/>
    <s v="L000014040"/>
    <s v="LFF (MDG-F)"/>
    <s v="2031C03040"/>
    <m/>
    <b v="1"/>
    <x v="2"/>
    <x v="1"/>
    <d v="2026-02-12T00:00:00"/>
    <m/>
    <m/>
    <x v="0"/>
    <n v="4"/>
    <s v="Ruby Grace Garcia"/>
    <m/>
  </r>
  <r>
    <x v="528"/>
    <x v="0"/>
    <x v="2"/>
    <s v="CLFF_7210$$$1376C02040"/>
    <s v="L000014040"/>
    <s v="L000014040"/>
    <s v="LFF (MDG-F)"/>
    <s v="1376C02040"/>
    <m/>
    <b v="1"/>
    <x v="2"/>
    <x v="1"/>
    <d v="2026-02-12T00:00:00"/>
    <m/>
    <m/>
    <x v="0"/>
    <n v="4"/>
    <s v="Ruby Grace Garcia"/>
    <m/>
  </r>
  <r>
    <x v="528"/>
    <x v="0"/>
    <x v="2"/>
    <s v="CLFF_7210$$$2011C02040"/>
    <s v="L000014040"/>
    <s v="L000014040"/>
    <s v="LFF (MDG-F)"/>
    <s v="2011C02040"/>
    <m/>
    <b v="1"/>
    <x v="2"/>
    <x v="1"/>
    <d v="2026-02-12T00:00:00"/>
    <m/>
    <m/>
    <x v="0"/>
    <n v="4"/>
    <s v="Ruby Grace Garcia"/>
    <m/>
  </r>
  <r>
    <x v="528"/>
    <x v="0"/>
    <x v="2"/>
    <s v="CLFF_7210$$$2031C02040"/>
    <s v="L000014040"/>
    <s v="L000014040"/>
    <s v="LFF (MDG-F)"/>
    <s v="2031C02040"/>
    <m/>
    <b v="1"/>
    <x v="2"/>
    <x v="1"/>
    <d v="2026-02-12T00:00:00"/>
    <m/>
    <m/>
    <x v="0"/>
    <n v="4"/>
    <s v="Ruby Grace Garcia"/>
    <m/>
  </r>
  <r>
    <x v="528"/>
    <x v="0"/>
    <x v="2"/>
    <s v="CLFF_7210$$$2031C03070"/>
    <s v="L000014040"/>
    <s v="L000014040"/>
    <s v="LFF (MDG-F)"/>
    <s v="2031C03070"/>
    <m/>
    <b v="1"/>
    <x v="2"/>
    <x v="1"/>
    <d v="2026-02-12T00:00:00"/>
    <m/>
    <m/>
    <x v="0"/>
    <n v="4"/>
    <s v="Ruby Grace Garcia"/>
    <m/>
  </r>
  <r>
    <x v="528"/>
    <x v="0"/>
    <x v="2"/>
    <s v="CLFF_7210$$$2011C04442"/>
    <s v="L000014040"/>
    <s v="L000014040"/>
    <s v="LFF (MDG-F)"/>
    <s v="2011C04442"/>
    <m/>
    <b v="1"/>
    <x v="2"/>
    <x v="1"/>
    <d v="2026-02-12T00:00:00"/>
    <m/>
    <m/>
    <x v="0"/>
    <n v="4"/>
    <s v="Ruby Grace Garcia"/>
    <m/>
  </r>
  <r>
    <x v="528"/>
    <x v="0"/>
    <x v="2"/>
    <s v="CLFF_7210$$$2031C04440"/>
    <s v="L000014040"/>
    <s v="L000014040"/>
    <s v="LFF (MDG-F)"/>
    <s v="2031C04440"/>
    <m/>
    <b v="1"/>
    <x v="2"/>
    <x v="1"/>
    <d v="2026-02-12T00:00:00"/>
    <m/>
    <m/>
    <x v="0"/>
    <n v="4"/>
    <s v="Ruby Grace Garcia"/>
    <m/>
  </r>
  <r>
    <x v="528"/>
    <x v="0"/>
    <x v="2"/>
    <s v="CSCALA_1248$A021"/>
    <s v="L000014038"/>
    <s v="L00001403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248$A070"/>
    <s v="L000014038"/>
    <s v="L00001403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760BGLS-L1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760BGLS-L3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760BGLS-L4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760BGLS-L5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760BGLS-L7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760BGLS-L8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760BGLS-L9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759$BRMI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759$CHTA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759$CIMI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759$GICA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759$GRMI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759$GRRA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759$IOMI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759$KAIO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759$PEOC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759$PRLS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759$RAAN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759$STGE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759$TAAN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759$VACI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759$VOAL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759$X002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075SILS-L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2760000891080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276891080IC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5C03212"/>
    <s v="L000014040"/>
    <s v="L000014040"/>
    <s v="LFF (MDG-F)"/>
    <s v="2125C03212"/>
    <m/>
    <b v="1"/>
    <x v="2"/>
    <x v="1"/>
    <d v="2026-02-12T00:00:00"/>
    <m/>
    <m/>
    <x v="0"/>
    <n v="4"/>
    <s v="Ruby Grace Garcia"/>
    <m/>
  </r>
  <r>
    <x v="528"/>
    <x v="0"/>
    <x v="2"/>
    <s v="IPHOENX_000400761647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18C00001"/>
    <s v="L000014040"/>
    <s v="L000014040"/>
    <s v="LFF (MDG-F)"/>
    <s v="2018C00001"/>
    <m/>
    <b v="1"/>
    <x v="2"/>
    <x v="1"/>
    <d v="2026-02-12T00:00:00"/>
    <m/>
    <m/>
    <x v="0"/>
    <n v="4"/>
    <s v="Ruby Grace Garcia"/>
    <m/>
  </r>
  <r>
    <x v="528"/>
    <x v="0"/>
    <x v="2"/>
    <s v="CLFF_7210$$$2018C00002"/>
    <s v="L000014040"/>
    <s v="L000014040"/>
    <s v="LFF (MDG-F)"/>
    <s v="2018C00002"/>
    <m/>
    <b v="1"/>
    <x v="2"/>
    <x v="1"/>
    <d v="2026-02-12T00:00:00"/>
    <m/>
    <m/>
    <x v="0"/>
    <n v="4"/>
    <s v="Ruby Grace Garcia"/>
    <m/>
  </r>
  <r>
    <x v="528"/>
    <x v="0"/>
    <x v="2"/>
    <s v="CLFF_7210$$$2018C02040"/>
    <s v="L000014040"/>
    <s v="L000014040"/>
    <s v="LFF (MDG-F)"/>
    <s v="2018C02040"/>
    <m/>
    <b v="1"/>
    <x v="2"/>
    <x v="1"/>
    <d v="2026-02-12T00:00:00"/>
    <m/>
    <m/>
    <x v="0"/>
    <n v="4"/>
    <s v="Ruby Grace Garcia"/>
    <m/>
  </r>
  <r>
    <x v="528"/>
    <x v="0"/>
    <x v="2"/>
    <s v="CLFF_7210$$$2018C03020"/>
    <s v="L000014040"/>
    <s v="L000014040"/>
    <s v="LFF (MDG-F)"/>
    <s v="2018C03020"/>
    <m/>
    <b v="1"/>
    <x v="2"/>
    <x v="1"/>
    <d v="2026-02-12T00:00:00"/>
    <m/>
    <m/>
    <x v="0"/>
    <n v="4"/>
    <s v="Ruby Grace Garcia"/>
    <m/>
  </r>
  <r>
    <x v="528"/>
    <x v="0"/>
    <x v="2"/>
    <s v="CLFF_7210$$$2018C03030"/>
    <s v="L000014040"/>
    <s v="L000014040"/>
    <s v="LFF (MDG-F)"/>
    <s v="2018C03030"/>
    <m/>
    <b v="1"/>
    <x v="2"/>
    <x v="1"/>
    <d v="2026-02-12T00:00:00"/>
    <m/>
    <m/>
    <x v="0"/>
    <n v="4"/>
    <s v="Ruby Grace Garcia"/>
    <m/>
  </r>
  <r>
    <x v="528"/>
    <x v="0"/>
    <x v="2"/>
    <s v="CLFF_7210$$$2018C03040"/>
    <s v="L000014040"/>
    <s v="L000014040"/>
    <s v="LFF (MDG-F)"/>
    <s v="2018C03040"/>
    <m/>
    <b v="1"/>
    <x v="2"/>
    <x v="1"/>
    <d v="2026-02-12T00:00:00"/>
    <m/>
    <m/>
    <x v="0"/>
    <n v="4"/>
    <s v="Ruby Grace Garcia"/>
    <m/>
  </r>
  <r>
    <x v="528"/>
    <x v="0"/>
    <x v="2"/>
    <s v="CLFF_7210$$$2018C04000"/>
    <s v="L000014040"/>
    <s v="L000014040"/>
    <s v="LFF (MDG-F)"/>
    <s v="2018C04000"/>
    <m/>
    <b v="1"/>
    <x v="2"/>
    <x v="1"/>
    <d v="2026-02-12T00:00:00"/>
    <m/>
    <m/>
    <x v="0"/>
    <n v="4"/>
    <s v="Ruby Grace Garcia"/>
    <m/>
  </r>
  <r>
    <x v="528"/>
    <x v="0"/>
    <x v="2"/>
    <s v="CLFF_7210$$$2018C04003"/>
    <s v="L000014040"/>
    <s v="L000014040"/>
    <s v="LFF (MDG-F)"/>
    <s v="2018C04003"/>
    <m/>
    <b v="1"/>
    <x v="2"/>
    <x v="1"/>
    <d v="2026-02-12T00:00:00"/>
    <m/>
    <m/>
    <x v="0"/>
    <n v="4"/>
    <s v="Ruby Grace Garcia"/>
    <m/>
  </r>
  <r>
    <x v="528"/>
    <x v="0"/>
    <x v="2"/>
    <s v="CLFF_7210$$$2018C04440"/>
    <s v="L000014040"/>
    <s v="L000014040"/>
    <s v="LFF (MDG-F)"/>
    <s v="2018C04440"/>
    <m/>
    <b v="1"/>
    <x v="2"/>
    <x v="1"/>
    <d v="2026-02-12T00:00:00"/>
    <m/>
    <m/>
    <x v="0"/>
    <n v="4"/>
    <s v="Ruby Grace Garcia"/>
    <m/>
  </r>
  <r>
    <x v="528"/>
    <x v="0"/>
    <x v="2"/>
    <s v="CSCALA_1025$SIAL"/>
    <s v="L000014040"/>
    <s v="L00001404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TEMPEU_TR10AA0006"/>
    <s v="L000014039"/>
    <s v="L00001403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TEMPEU_TR10AA0014"/>
    <s v="L000014039"/>
    <s v="L00001403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TR10MS1201"/>
    <s v="L000014039"/>
    <s v="L00001403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7710000300000"/>
    <s v="L000014039"/>
    <s v="L00001403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57C03001"/>
    <s v="L000014039"/>
    <s v="L000014039"/>
    <s v="LFF (MDG-F)"/>
    <s v="2057C03001"/>
    <m/>
    <b v="1"/>
    <x v="2"/>
    <x v="1"/>
    <d v="2026-02-12T00:00:00"/>
    <m/>
    <m/>
    <x v="0"/>
    <n v="4"/>
    <s v="Ruby Grace Garcia"/>
    <m/>
  </r>
  <r>
    <x v="528"/>
    <x v="0"/>
    <x v="2"/>
    <s v="CLFF_7210$$$2057C03020"/>
    <s v="L000014039"/>
    <s v="L000014039"/>
    <s v="LFF (MDG-F)"/>
    <s v="2057C03020"/>
    <m/>
    <b v="1"/>
    <x v="2"/>
    <x v="1"/>
    <d v="2026-02-12T00:00:00"/>
    <m/>
    <m/>
    <x v="0"/>
    <n v="4"/>
    <s v="Ruby Grace Garcia"/>
    <m/>
  </r>
  <r>
    <x v="528"/>
    <x v="0"/>
    <x v="2"/>
    <s v="CLFF_7210$$$2057C03080"/>
    <s v="L000014039"/>
    <s v="L000014039"/>
    <s v="LFF (MDG-F)"/>
    <s v="2057C03080"/>
    <m/>
    <b v="1"/>
    <x v="2"/>
    <x v="1"/>
    <d v="2026-02-12T00:00:00"/>
    <m/>
    <m/>
    <x v="0"/>
    <n v="4"/>
    <s v="Ruby Grace Garcia"/>
    <m/>
  </r>
  <r>
    <x v="528"/>
    <x v="0"/>
    <x v="2"/>
    <s v="CLFF_7210$$$2057C04000"/>
    <s v="L000014039"/>
    <s v="L000014039"/>
    <s v="LFF (MDG-F)"/>
    <s v="2057C04000"/>
    <m/>
    <b v="1"/>
    <x v="2"/>
    <x v="1"/>
    <d v="2026-02-12T00:00:00"/>
    <m/>
    <m/>
    <x v="0"/>
    <n v="4"/>
    <s v="Ruby Grace Garcia"/>
    <m/>
  </r>
  <r>
    <x v="528"/>
    <x v="0"/>
    <x v="2"/>
    <s v="CLFF_7210$$$2057C04440"/>
    <s v="L000014039"/>
    <s v="L000014039"/>
    <s v="LFF (MDG-F)"/>
    <s v="2057C04440"/>
    <m/>
    <b v="1"/>
    <x v="2"/>
    <x v="1"/>
    <d v="2026-02-12T00:00:00"/>
    <m/>
    <m/>
    <x v="0"/>
    <n v="4"/>
    <s v="Ruby Grace Garcia"/>
    <m/>
  </r>
  <r>
    <x v="528"/>
    <x v="0"/>
    <x v="2"/>
    <s v="CORAERP_MMOR1945.5082"/>
    <s v="L000014039"/>
    <s v="L00001403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1000$$$MA50CSTS50"/>
    <s v="L000014039"/>
    <s v="L000014039"/>
    <s v="LFF (MDG-F)"/>
    <s v="MA50CSTS50"/>
    <m/>
    <b v="1"/>
    <x v="2"/>
    <x v="1"/>
    <d v="2026-02-12T00:00:00"/>
    <m/>
    <m/>
    <x v="0"/>
    <n v="4"/>
    <s v="Ruby Grace Garcia"/>
    <m/>
  </r>
  <r>
    <x v="528"/>
    <x v="0"/>
    <x v="2"/>
    <s v="CLFF_1000$$$TN50CSDS50"/>
    <s v="L000014039"/>
    <s v="L000014039"/>
    <s v="LFF (MDG-F)"/>
    <s v="TN50CSDS50"/>
    <m/>
    <b v="1"/>
    <x v="2"/>
    <x v="1"/>
    <d v="2026-02-12T00:00:00"/>
    <m/>
    <m/>
    <x v="0"/>
    <n v="4"/>
    <s v="Ruby Grace Garcia"/>
    <m/>
  </r>
  <r>
    <x v="528"/>
    <x v="0"/>
    <x v="2"/>
    <s v="CLFF_1000$$$TN50CSTS50"/>
    <s v="L000014039"/>
    <s v="L000014039"/>
    <s v="LFF (MDG-F)"/>
    <s v="TN50CSTS50"/>
    <m/>
    <b v="1"/>
    <x v="2"/>
    <x v="1"/>
    <d v="2026-02-12T00:00:00"/>
    <m/>
    <m/>
    <x v="0"/>
    <n v="4"/>
    <s v="Ruby Grace Garcia"/>
    <m/>
  </r>
  <r>
    <x v="528"/>
    <x v="0"/>
    <x v="2"/>
    <s v="CLFF_1000$$$TN50CSTC50"/>
    <s v="L000014039"/>
    <s v="L000014039"/>
    <s v="LFF (MDG-F)"/>
    <s v="TN50CSTC50"/>
    <m/>
    <b v="1"/>
    <x v="2"/>
    <x v="1"/>
    <d v="2026-02-12T00:00:00"/>
    <m/>
    <m/>
    <x v="0"/>
    <n v="4"/>
    <s v="Ruby Grace Garcia"/>
    <m/>
  </r>
  <r>
    <x v="528"/>
    <x v="0"/>
    <x v="2"/>
    <s v="CLFF_7210$$$2137C01115"/>
    <s v="L000014032"/>
    <s v="L000014032"/>
    <s v="LFF (MDG-F)"/>
    <s v="2137C01115"/>
    <m/>
    <b v="1"/>
    <x v="2"/>
    <x v="1"/>
    <d v="2026-02-12T00:00:00"/>
    <m/>
    <m/>
    <x v="0"/>
    <n v="4"/>
    <s v="Ruby Grace Garcia"/>
    <m/>
  </r>
  <r>
    <x v="528"/>
    <x v="0"/>
    <x v="2"/>
    <s v="CNOW_7210$$$0000015123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15125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6216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CH70MS1306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DE40MS1306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DE40MS1308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1756CS5791"/>
    <s v="L000014048"/>
    <s v="L000014048"/>
    <s v="LFF (MDG-F)"/>
    <s v="1756CS5791"/>
    <m/>
    <b v="1"/>
    <x v="2"/>
    <x v="1"/>
    <d v="2026-02-12T00:00:00"/>
    <m/>
    <m/>
    <x v="0"/>
    <n v="4"/>
    <s v="Ruby Grace Garcia"/>
    <m/>
  </r>
  <r>
    <x v="528"/>
    <x v="0"/>
    <x v="2"/>
    <s v="CLFF_7210$$$2012C00933"/>
    <s v="L000014048"/>
    <s v="L000014048"/>
    <s v="LFF (MDG-F)"/>
    <s v="2012C00933"/>
    <m/>
    <b v="1"/>
    <x v="2"/>
    <x v="1"/>
    <d v="2026-02-12T00:00:00"/>
    <m/>
    <m/>
    <x v="0"/>
    <n v="4"/>
    <s v="Ruby Grace Garcia"/>
    <m/>
  </r>
  <r>
    <x v="528"/>
    <x v="0"/>
    <x v="2"/>
    <s v="CLFF_7210$$$2013C01224"/>
    <s v="L000014048"/>
    <s v="L000014048"/>
    <s v="LFF (MDG-F)"/>
    <s v="2013C01224"/>
    <m/>
    <b v="1"/>
    <x v="2"/>
    <x v="1"/>
    <d v="2026-02-12T00:00:00"/>
    <m/>
    <m/>
    <x v="0"/>
    <n v="4"/>
    <s v="Ruby Grace Garcia"/>
    <m/>
  </r>
  <r>
    <x v="528"/>
    <x v="0"/>
    <x v="2"/>
    <s v="CLFF_7210$$$2029C01312"/>
    <s v="L000014048"/>
    <s v="L000014048"/>
    <s v="LFF (MDG-F)"/>
    <s v="2029C01312"/>
    <m/>
    <b v="1"/>
    <x v="2"/>
    <x v="1"/>
    <d v="2026-02-12T00:00:00"/>
    <m/>
    <m/>
    <x v="0"/>
    <n v="4"/>
    <s v="Ruby Grace Garcia"/>
    <m/>
  </r>
  <r>
    <x v="528"/>
    <x v="0"/>
    <x v="2"/>
    <s v="CLFF_7210$$$2029C03941"/>
    <s v="L000014048"/>
    <s v="L000014048"/>
    <s v="LFF (MDG-F)"/>
    <s v="2029C03941"/>
    <m/>
    <b v="1"/>
    <x v="2"/>
    <x v="1"/>
    <d v="2026-02-12T00:00:00"/>
    <m/>
    <m/>
    <x v="0"/>
    <n v="4"/>
    <s v="Ruby Grace Garcia"/>
    <m/>
  </r>
  <r>
    <x v="528"/>
    <x v="0"/>
    <x v="2"/>
    <s v="CLFF_7210$$$2034C01312"/>
    <s v="L000014048"/>
    <s v="L000014048"/>
    <s v="LFF (MDG-F)"/>
    <s v="2034C01312"/>
    <m/>
    <b v="1"/>
    <x v="2"/>
    <x v="1"/>
    <d v="2026-02-12T00:00:00"/>
    <m/>
    <m/>
    <x v="0"/>
    <n v="4"/>
    <s v="Ruby Grace Garcia"/>
    <m/>
  </r>
  <r>
    <x v="528"/>
    <x v="0"/>
    <x v="2"/>
    <s v="CNOW_7210$$$0000050023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0033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6374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791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AT40MS1306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DE40MS1312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TEMPEU_009000002043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1756C07146"/>
    <s v="L000014043"/>
    <s v="L000014043"/>
    <s v="LFF (MDG-F)"/>
    <s v="1756C07146"/>
    <m/>
    <b v="1"/>
    <x v="2"/>
    <x v="1"/>
    <d v="2026-02-12T00:00:00"/>
    <m/>
    <m/>
    <x v="0"/>
    <n v="4"/>
    <s v="Ruby Grace Garcia"/>
    <m/>
  </r>
  <r>
    <x v="528"/>
    <x v="0"/>
    <x v="2"/>
    <s v="CLFF_7210$$$1756CS7144"/>
    <s v="L000014043"/>
    <s v="L000014043"/>
    <s v="LFF (MDG-F)"/>
    <s v="1756CS7144"/>
    <m/>
    <b v="1"/>
    <x v="2"/>
    <x v="1"/>
    <d v="2026-02-12T00:00:00"/>
    <m/>
    <m/>
    <x v="0"/>
    <n v="4"/>
    <s v="Ruby Grace Garcia"/>
    <m/>
  </r>
  <r>
    <x v="528"/>
    <x v="0"/>
    <x v="2"/>
    <s v="CLFF_7210$$$1919C01309"/>
    <s v="L000014043"/>
    <s v="L000014043"/>
    <s v="LFF (MDG-F)"/>
    <s v="1919C01309"/>
    <m/>
    <b v="1"/>
    <x v="2"/>
    <x v="1"/>
    <d v="2026-02-12T00:00:00"/>
    <m/>
    <m/>
    <x v="0"/>
    <n v="4"/>
    <s v="Ruby Grace Garcia"/>
    <m/>
  </r>
  <r>
    <x v="528"/>
    <x v="0"/>
    <x v="2"/>
    <s v="CLFF_7210$$$1919C05633"/>
    <s v="L000014043"/>
    <s v="L000014043"/>
    <s v="LFF (MDG-F)"/>
    <s v="1919C05633"/>
    <m/>
    <b v="1"/>
    <x v="2"/>
    <x v="1"/>
    <d v="2026-02-12T00:00:00"/>
    <m/>
    <m/>
    <x v="0"/>
    <n v="4"/>
    <s v="Ruby Grace Garcia"/>
    <m/>
  </r>
  <r>
    <x v="528"/>
    <x v="0"/>
    <x v="2"/>
    <s v="CLFF_7210$$$2012C00932"/>
    <s v="L000014043"/>
    <s v="L000014043"/>
    <s v="LFF (MDG-F)"/>
    <s v="2012C00932"/>
    <m/>
    <b v="1"/>
    <x v="2"/>
    <x v="1"/>
    <d v="2026-02-12T00:00:00"/>
    <m/>
    <m/>
    <x v="0"/>
    <n v="4"/>
    <s v="Ruby Grace Garcia"/>
    <m/>
  </r>
  <r>
    <x v="528"/>
    <x v="0"/>
    <x v="2"/>
    <s v="CLFF_7210$$$2012C00934"/>
    <s v="L000014043"/>
    <s v="L000014043"/>
    <s v="LFF (MDG-F)"/>
    <s v="2012C00934"/>
    <m/>
    <b v="1"/>
    <x v="2"/>
    <x v="1"/>
    <d v="2026-02-12T00:00:00"/>
    <m/>
    <m/>
    <x v="0"/>
    <n v="4"/>
    <s v="Ruby Grace Garcia"/>
    <m/>
  </r>
  <r>
    <x v="528"/>
    <x v="0"/>
    <x v="2"/>
    <s v="CLFF_7210$$$2013C01254"/>
    <s v="L000014043"/>
    <s v="L000014043"/>
    <s v="LFF (MDG-F)"/>
    <s v="2013C01254"/>
    <m/>
    <b v="1"/>
    <x v="2"/>
    <x v="1"/>
    <d v="2026-02-12T00:00:00"/>
    <m/>
    <m/>
    <x v="0"/>
    <n v="4"/>
    <s v="Ruby Grace Garcia"/>
    <m/>
  </r>
  <r>
    <x v="528"/>
    <x v="0"/>
    <x v="2"/>
    <s v="CLFF_7210$$$2023C02918"/>
    <s v="L000014043"/>
    <s v="L000014043"/>
    <s v="LFF (MDG-F)"/>
    <s v="2023C02918"/>
    <m/>
    <b v="1"/>
    <x v="2"/>
    <x v="1"/>
    <d v="2026-02-12T00:00:00"/>
    <m/>
    <m/>
    <x v="0"/>
    <n v="4"/>
    <s v="Ruby Grace Garcia"/>
    <m/>
  </r>
  <r>
    <x v="528"/>
    <x v="0"/>
    <x v="2"/>
    <s v="CLFF_7210$$$2053C04122"/>
    <s v="L000014043"/>
    <s v="L000014043"/>
    <s v="LFF (MDG-F)"/>
    <s v="2053C04122"/>
    <m/>
    <b v="1"/>
    <x v="2"/>
    <x v="1"/>
    <d v="2026-02-12T00:00:00"/>
    <m/>
    <m/>
    <x v="0"/>
    <n v="4"/>
    <s v="Ruby Grace Garcia"/>
    <m/>
  </r>
  <r>
    <x v="528"/>
    <x v="0"/>
    <x v="2"/>
    <s v="CNOW_7210$$$0000057144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23C03028"/>
    <s v="L000014043"/>
    <s v="L000014043"/>
    <s v="LFF (MDG-F)"/>
    <s v="2023C03028"/>
    <m/>
    <b v="1"/>
    <x v="2"/>
    <x v="1"/>
    <d v="2026-02-12T00:00:00"/>
    <m/>
    <m/>
    <x v="0"/>
    <n v="4"/>
    <s v="Ruby Grace Garcia"/>
    <m/>
  </r>
  <r>
    <x v="528"/>
    <x v="0"/>
    <x v="2"/>
    <s v="CLFF_7210$$$2025C03598"/>
    <s v="L000014043"/>
    <s v="L000014043"/>
    <s v="LFF (MDG-F)"/>
    <s v="2025C03598"/>
    <m/>
    <b v="1"/>
    <x v="2"/>
    <x v="1"/>
    <d v="2026-02-12T00:00:00"/>
    <m/>
    <m/>
    <x v="0"/>
    <n v="4"/>
    <s v="Ruby Grace Garcia"/>
    <m/>
  </r>
  <r>
    <x v="528"/>
    <x v="0"/>
    <x v="2"/>
    <s v="CPHOENX_01010000696900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CH70MS1307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10C00324"/>
    <s v="L000014043"/>
    <s v="L000014043"/>
    <s v="LFF (MDG-F)"/>
    <s v="2010C00324"/>
    <m/>
    <b v="1"/>
    <x v="2"/>
    <x v="1"/>
    <d v="2026-02-12T00:00:00"/>
    <m/>
    <m/>
    <x v="0"/>
    <n v="4"/>
    <s v="Ruby Grace Garcia"/>
    <m/>
  </r>
  <r>
    <x v="528"/>
    <x v="0"/>
    <x v="2"/>
    <s v="CLFF_7210$$$2010C00370"/>
    <s v="L000014043"/>
    <s v="L000014043"/>
    <s v="LFF (MDG-F)"/>
    <s v="2010C00370"/>
    <m/>
    <b v="1"/>
    <x v="2"/>
    <x v="1"/>
    <d v="2026-02-12T00:00:00"/>
    <m/>
    <m/>
    <x v="0"/>
    <n v="4"/>
    <s v="Ruby Grace Garcia"/>
    <m/>
  </r>
  <r>
    <x v="528"/>
    <x v="0"/>
    <x v="2"/>
    <s v="CLFF_7210$$$2025C03567"/>
    <s v="L000014043"/>
    <s v="L000014043"/>
    <s v="LFF (MDG-F)"/>
    <s v="2025C03567"/>
    <m/>
    <b v="1"/>
    <x v="2"/>
    <x v="1"/>
    <d v="2026-02-12T00:00:00"/>
    <m/>
    <m/>
    <x v="0"/>
    <n v="4"/>
    <s v="Ruby Grace Garcia"/>
    <m/>
  </r>
  <r>
    <x v="528"/>
    <x v="0"/>
    <x v="2"/>
    <s v="CLFF_7210$$$2025C03569"/>
    <s v="L000014048"/>
    <s v="L000014048"/>
    <s v="LFF (MDG-F)"/>
    <s v="2025C03569"/>
    <m/>
    <b v="1"/>
    <x v="2"/>
    <x v="1"/>
    <d v="2026-02-12T00:00:00"/>
    <m/>
    <m/>
    <x v="0"/>
    <n v="4"/>
    <s v="Ruby Grace Garcia"/>
    <m/>
  </r>
  <r>
    <x v="528"/>
    <x v="0"/>
    <x v="2"/>
    <s v="CLFF_7210$$$2029C01306"/>
    <s v="L000014043"/>
    <s v="L000014043"/>
    <s v="LFF (MDG-F)"/>
    <s v="2029C01306"/>
    <m/>
    <b v="1"/>
    <x v="2"/>
    <x v="1"/>
    <d v="2026-02-12T00:00:00"/>
    <m/>
    <m/>
    <x v="0"/>
    <n v="4"/>
    <s v="Ruby Grace Garcia"/>
    <m/>
  </r>
  <r>
    <x v="528"/>
    <x v="0"/>
    <x v="2"/>
    <s v="CLFF_7210$$$2032C04715"/>
    <s v="L000014043"/>
    <s v="L000014043"/>
    <s v="LFF (MDG-F)"/>
    <s v="2032C04715"/>
    <m/>
    <b v="1"/>
    <x v="2"/>
    <x v="1"/>
    <d v="2026-02-12T00:00:00"/>
    <m/>
    <m/>
    <x v="0"/>
    <n v="4"/>
    <s v="Ruby Grace Garcia"/>
    <m/>
  </r>
  <r>
    <x v="528"/>
    <x v="0"/>
    <x v="2"/>
    <s v="CLFF_7210$$$2034C01308"/>
    <s v="L000014048"/>
    <s v="L000014048"/>
    <s v="LFF (MDG-F)"/>
    <s v="2034C01308"/>
    <m/>
    <b v="1"/>
    <x v="2"/>
    <x v="1"/>
    <d v="2026-02-12T00:00:00"/>
    <m/>
    <m/>
    <x v="0"/>
    <n v="4"/>
    <s v="Ruby Grace Garcia"/>
    <m/>
  </r>
  <r>
    <x v="528"/>
    <x v="0"/>
    <x v="2"/>
    <s v="CLFF_7210$$$2034C05323"/>
    <s v="L000014043"/>
    <s v="L000014043"/>
    <s v="LFF (MDG-F)"/>
    <s v="2034C05323"/>
    <m/>
    <b v="1"/>
    <x v="2"/>
    <x v="1"/>
    <d v="2026-02-12T00:00:00"/>
    <m/>
    <m/>
    <x v="0"/>
    <n v="4"/>
    <s v="Ruby Grace Garcia"/>
    <m/>
  </r>
  <r>
    <x v="528"/>
    <x v="0"/>
    <x v="2"/>
    <s v="CNOW_7210$$$0000051678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680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693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790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792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NL40MS1306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10C00326"/>
    <s v="L000014043"/>
    <s v="L000014043"/>
    <s v="LFF (MDG-F)"/>
    <s v="2010C00326"/>
    <m/>
    <b v="1"/>
    <x v="2"/>
    <x v="1"/>
    <d v="2026-02-12T00:00:00"/>
    <m/>
    <m/>
    <x v="0"/>
    <n v="4"/>
    <s v="Ruby Grace Garcia"/>
    <m/>
  </r>
  <r>
    <x v="528"/>
    <x v="0"/>
    <x v="2"/>
    <s v="CLFF_7210$$$2029C03843"/>
    <s v="L000014048"/>
    <s v="L000014048"/>
    <s v="LFF (MDG-F)"/>
    <s v="2029C03843"/>
    <m/>
    <b v="1"/>
    <x v="2"/>
    <x v="1"/>
    <d v="2026-02-12T00:00:00"/>
    <m/>
    <m/>
    <x v="0"/>
    <n v="4"/>
    <s v="Ruby Grace Garcia"/>
    <m/>
  </r>
  <r>
    <x v="528"/>
    <x v="0"/>
    <x v="2"/>
    <s v="CNOW_7210$$$0000051681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811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730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34C01307"/>
    <s v="L000014043"/>
    <s v="L000014043"/>
    <s v="LFF (MDG-F)"/>
    <s v="2034C01307"/>
    <m/>
    <b v="1"/>
    <x v="2"/>
    <x v="1"/>
    <d v="2026-02-12T00:00:00"/>
    <m/>
    <m/>
    <x v="0"/>
    <n v="4"/>
    <s v="Ruby Grace Garcia"/>
    <m/>
  </r>
  <r>
    <x v="528"/>
    <x v="0"/>
    <x v="2"/>
    <s v="CLFF_7210$$$2034C05325"/>
    <s v="L000014043"/>
    <s v="L000014043"/>
    <s v="LFF (MDG-F)"/>
    <s v="2034C05325"/>
    <m/>
    <b v="1"/>
    <x v="2"/>
    <x v="1"/>
    <d v="2026-02-12T00:00:00"/>
    <m/>
    <m/>
    <x v="0"/>
    <n v="4"/>
    <s v="Ruby Grace Garcia"/>
    <m/>
  </r>
  <r>
    <x v="528"/>
    <x v="0"/>
    <x v="2"/>
    <s v="CLFF_7210$$$2025C01307"/>
    <s v="L000014043"/>
    <s v="L000014043"/>
    <s v="LFF (MDG-F)"/>
    <s v="2025C01307"/>
    <m/>
    <b v="1"/>
    <x v="2"/>
    <x v="1"/>
    <d v="2026-02-12T00:00:00"/>
    <m/>
    <m/>
    <x v="0"/>
    <n v="4"/>
    <s v="Ruby Grace Garcia"/>
    <m/>
  </r>
  <r>
    <x v="528"/>
    <x v="0"/>
    <x v="2"/>
    <s v="CLFF_7210$$$2025C03570"/>
    <s v="L000014043"/>
    <s v="L000014043"/>
    <s v="LFF (MDG-F)"/>
    <s v="2025C03570"/>
    <m/>
    <b v="1"/>
    <x v="2"/>
    <x v="1"/>
    <d v="2026-02-12T00:00:00"/>
    <m/>
    <m/>
    <x v="0"/>
    <n v="4"/>
    <s v="Ruby Grace Garcia"/>
    <m/>
  </r>
  <r>
    <x v="528"/>
    <x v="0"/>
    <x v="2"/>
    <s v="CLFF_7210$$$1919C01304"/>
    <s v="L000014043"/>
    <s v="L000014043"/>
    <s v="LFF (MDG-F)"/>
    <s v="1919C01304"/>
    <m/>
    <b v="1"/>
    <x v="2"/>
    <x v="1"/>
    <d v="2026-02-12T00:00:00"/>
    <m/>
    <m/>
    <x v="0"/>
    <n v="4"/>
    <s v="Ruby Grace Garcia"/>
    <m/>
  </r>
  <r>
    <x v="528"/>
    <x v="0"/>
    <x v="2"/>
    <s v="CLFF_7210$$$1919C05635"/>
    <s v="L000014043"/>
    <s v="L000014043"/>
    <s v="LFF (MDG-F)"/>
    <s v="1919C05635"/>
    <m/>
    <b v="1"/>
    <x v="2"/>
    <x v="1"/>
    <d v="2026-02-12T00:00:00"/>
    <m/>
    <m/>
    <x v="0"/>
    <n v="4"/>
    <s v="Ruby Grace Garcia"/>
    <m/>
  </r>
  <r>
    <x v="528"/>
    <x v="0"/>
    <x v="2"/>
    <s v="CLFF_7210$$$2012C00935"/>
    <s v="L000014043"/>
    <s v="L000014043"/>
    <s v="LFF (MDG-F)"/>
    <s v="2012C00935"/>
    <m/>
    <b v="1"/>
    <x v="2"/>
    <x v="1"/>
    <d v="2026-02-12T00:00:00"/>
    <m/>
    <m/>
    <x v="0"/>
    <n v="4"/>
    <s v="Ruby Grace Garcia"/>
    <m/>
  </r>
  <r>
    <x v="528"/>
    <x v="0"/>
    <x v="2"/>
    <s v="CLFF_7210$$$2034C01303"/>
    <s v="L000014043"/>
    <s v="L000014043"/>
    <s v="LFF (MDG-F)"/>
    <s v="2034C01303"/>
    <m/>
    <b v="1"/>
    <x v="2"/>
    <x v="1"/>
    <d v="2026-02-12T00:00:00"/>
    <m/>
    <m/>
    <x v="0"/>
    <n v="4"/>
    <s v="Ruby Grace Garcia"/>
    <m/>
  </r>
  <r>
    <x v="528"/>
    <x v="0"/>
    <x v="2"/>
    <s v="CLFF_7210$$$1756C01313"/>
    <s v="L000014043"/>
    <s v="L000014043"/>
    <s v="LFF (MDG-F)"/>
    <s v="1756C01313"/>
    <m/>
    <b v="1"/>
    <x v="2"/>
    <x v="1"/>
    <d v="2026-02-12T00:00:00"/>
    <m/>
    <m/>
    <x v="0"/>
    <n v="4"/>
    <s v="Ruby Grace Garcia"/>
    <m/>
  </r>
  <r>
    <x v="528"/>
    <x v="0"/>
    <x v="2"/>
    <s v="CLFF_7210$$$1756C07570"/>
    <s v="L000014043"/>
    <s v="L000014043"/>
    <s v="LFF (MDG-F)"/>
    <s v="1756C07570"/>
    <m/>
    <b v="1"/>
    <x v="2"/>
    <x v="1"/>
    <d v="2026-02-12T00:00:00"/>
    <m/>
    <m/>
    <x v="0"/>
    <n v="4"/>
    <s v="Ruby Grace Garcia"/>
    <m/>
  </r>
  <r>
    <x v="528"/>
    <x v="0"/>
    <x v="2"/>
    <s v="CLFF_7210$$$1756CS5038"/>
    <s v="L000014043"/>
    <s v="L000014043"/>
    <s v="LFF (MDG-F)"/>
    <s v="1756CS5038"/>
    <m/>
    <b v="1"/>
    <x v="2"/>
    <x v="1"/>
    <d v="2026-02-12T00:00:00"/>
    <m/>
    <m/>
    <x v="0"/>
    <n v="4"/>
    <s v="Ruby Grace Garcia"/>
    <m/>
  </r>
  <r>
    <x v="528"/>
    <x v="0"/>
    <x v="2"/>
    <s v="CLFF_7210$$$1756CS7147"/>
    <s v="L000014043"/>
    <s v="L000014043"/>
    <s v="LFF (MDG-F)"/>
    <s v="1756CS7147"/>
    <m/>
    <b v="1"/>
    <x v="2"/>
    <x v="1"/>
    <d v="2026-02-12T00:00:00"/>
    <m/>
    <m/>
    <x v="0"/>
    <n v="4"/>
    <s v="Ruby Grace Garcia"/>
    <m/>
  </r>
  <r>
    <x v="528"/>
    <x v="0"/>
    <x v="2"/>
    <s v="CLFF_7210$$$2023C02910"/>
    <s v="L000014043"/>
    <s v="L000014043"/>
    <s v="LFF (MDG-F)"/>
    <s v="2023C02910"/>
    <m/>
    <b v="1"/>
    <x v="2"/>
    <x v="1"/>
    <d v="2026-02-12T00:00:00"/>
    <m/>
    <m/>
    <x v="0"/>
    <n v="4"/>
    <s v="Ruby Grace Garcia"/>
    <m/>
  </r>
  <r>
    <x v="528"/>
    <x v="0"/>
    <x v="2"/>
    <s v="CNOW_7210$$$0000015035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15126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590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690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6219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DE40MS1309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1756C03500"/>
    <s v="L000014043"/>
    <s v="L000014043"/>
    <s v="LFF (MDG-F)"/>
    <s v="1756C03500"/>
    <m/>
    <b v="1"/>
    <x v="2"/>
    <x v="1"/>
    <d v="2026-02-12T00:00:00"/>
    <m/>
    <m/>
    <x v="0"/>
    <n v="4"/>
    <s v="Ruby Grace Garcia"/>
    <m/>
  </r>
  <r>
    <x v="528"/>
    <x v="0"/>
    <x v="2"/>
    <s v="CLFF_7210$$$1756C03501"/>
    <s v="L000014043"/>
    <s v="L000014043"/>
    <s v="LFF (MDG-F)"/>
    <s v="1756C03501"/>
    <m/>
    <b v="1"/>
    <x v="2"/>
    <x v="1"/>
    <d v="2026-02-12T00:00:00"/>
    <m/>
    <m/>
    <x v="0"/>
    <n v="4"/>
    <s v="Ruby Grace Garcia"/>
    <m/>
  </r>
  <r>
    <x v="528"/>
    <x v="0"/>
    <x v="2"/>
    <s v="CLFF_7210$$$1919C03501"/>
    <s v="L000014043"/>
    <s v="L000014043"/>
    <s v="LFF (MDG-F)"/>
    <s v="1919C03501"/>
    <m/>
    <b v="1"/>
    <x v="2"/>
    <x v="1"/>
    <d v="2026-02-12T00:00:00"/>
    <m/>
    <m/>
    <x v="0"/>
    <n v="4"/>
    <s v="Ruby Grace Garcia"/>
    <m/>
  </r>
  <r>
    <x v="528"/>
    <x v="0"/>
    <x v="2"/>
    <s v="CLFF_7210$$$2025C03501"/>
    <s v="L000014043"/>
    <s v="L000014043"/>
    <s v="LFF (MDG-F)"/>
    <s v="2025C03501"/>
    <m/>
    <b v="1"/>
    <x v="2"/>
    <x v="1"/>
    <d v="2026-02-12T00:00:00"/>
    <m/>
    <m/>
    <x v="0"/>
    <n v="4"/>
    <s v="Ruby Grace Garcia"/>
    <m/>
  </r>
  <r>
    <x v="528"/>
    <x v="0"/>
    <x v="2"/>
    <s v="CLFF_7210$$$2034C03501"/>
    <s v="L000014043"/>
    <s v="L000014043"/>
    <s v="LFF (MDG-F)"/>
    <s v="2034C03501"/>
    <m/>
    <b v="1"/>
    <x v="2"/>
    <x v="1"/>
    <d v="2026-02-12T00:00:00"/>
    <m/>
    <m/>
    <x v="0"/>
    <n v="4"/>
    <s v="Ruby Grace Garcia"/>
    <m/>
  </r>
  <r>
    <x v="528"/>
    <x v="0"/>
    <x v="2"/>
    <s v="CNOW_7210$$$0000051408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046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1919C00001"/>
    <s v="L000014020"/>
    <s v="L000014020"/>
    <s v="LFF (MDG-F)"/>
    <s v="1919C00001"/>
    <m/>
    <b v="1"/>
    <x v="2"/>
    <x v="1"/>
    <d v="2026-02-12T00:00:00"/>
    <m/>
    <m/>
    <x v="0"/>
    <n v="4"/>
    <s v="Ruby Grace Garcia"/>
    <m/>
  </r>
  <r>
    <x v="528"/>
    <x v="0"/>
    <x v="2"/>
    <s v="CNOW_7210$$$0000051805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68400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25C03564"/>
    <s v="L000014048"/>
    <s v="L000014048"/>
    <s v="LFF (MDG-F)"/>
    <s v="2025C03564"/>
    <m/>
    <b v="1"/>
    <x v="2"/>
    <x v="1"/>
    <d v="2026-02-12T00:00:00"/>
    <m/>
    <m/>
    <x v="0"/>
    <n v="4"/>
    <s v="Ruby Grace Garcia"/>
    <m/>
  </r>
  <r>
    <x v="528"/>
    <x v="0"/>
    <x v="2"/>
    <s v="CLFF_7210$$$2025C03565"/>
    <s v="L000014043"/>
    <s v="L000014043"/>
    <s v="LFF (MDG-F)"/>
    <s v="2025C03565"/>
    <m/>
    <b v="1"/>
    <x v="2"/>
    <x v="1"/>
    <d v="2026-02-12T00:00:00"/>
    <m/>
    <m/>
    <x v="0"/>
    <n v="4"/>
    <s v="Ruby Grace Garcia"/>
    <m/>
  </r>
  <r>
    <x v="528"/>
    <x v="0"/>
    <x v="2"/>
    <s v="CLFF_7210$$$2034C00002"/>
    <s v="L000014043"/>
    <s v="L000014043"/>
    <s v="LFF (MDG-F)"/>
    <s v="2034C00002"/>
    <m/>
    <b v="1"/>
    <x v="2"/>
    <x v="1"/>
    <d v="2026-02-12T00:00:00"/>
    <m/>
    <m/>
    <x v="0"/>
    <n v="4"/>
    <s v="Ruby Grace Garcia"/>
    <m/>
  </r>
  <r>
    <x v="528"/>
    <x v="0"/>
    <x v="2"/>
    <s v="CLFF_7210$$$2034C05318"/>
    <s v="L000014043"/>
    <s v="L000014043"/>
    <s v="LFF (MDG-F)"/>
    <s v="2034C05318"/>
    <m/>
    <b v="1"/>
    <x v="2"/>
    <x v="1"/>
    <d v="2026-02-12T00:00:00"/>
    <m/>
    <m/>
    <x v="0"/>
    <n v="4"/>
    <s v="Ruby Grace Garcia"/>
    <m/>
  </r>
  <r>
    <x v="528"/>
    <x v="0"/>
    <x v="2"/>
    <s v="CORAERP_MMOR1945.5789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1756C07140"/>
    <s v="L000014048"/>
    <s v="L000014048"/>
    <s v="LFF (MDG-F)"/>
    <s v="1756C07140"/>
    <m/>
    <b v="1"/>
    <x v="2"/>
    <x v="1"/>
    <d v="2026-02-12T00:00:00"/>
    <m/>
    <m/>
    <x v="0"/>
    <n v="4"/>
    <s v="Ruby Grace Garcia"/>
    <m/>
  </r>
  <r>
    <x v="528"/>
    <x v="0"/>
    <x v="2"/>
    <s v="CLFF_7210$$$1756CS7142"/>
    <s v="L000014043"/>
    <s v="L000014043"/>
    <s v="LFF (MDG-F)"/>
    <s v="1756CS7142"/>
    <m/>
    <b v="1"/>
    <x v="2"/>
    <x v="1"/>
    <d v="2026-02-12T00:00:00"/>
    <m/>
    <m/>
    <x v="0"/>
    <n v="4"/>
    <s v="Ruby Grace Garcia"/>
    <m/>
  </r>
  <r>
    <x v="528"/>
    <x v="0"/>
    <x v="2"/>
    <s v="CLFF_7210$$$1919C05730"/>
    <s v="L000014043"/>
    <s v="L000014043"/>
    <s v="LFF (MDG-F)"/>
    <s v="1919C05730"/>
    <m/>
    <b v="1"/>
    <x v="2"/>
    <x v="1"/>
    <d v="2026-02-12T00:00:00"/>
    <m/>
    <m/>
    <x v="0"/>
    <n v="4"/>
    <s v="Ruby Grace Garcia"/>
    <m/>
  </r>
  <r>
    <x v="528"/>
    <x v="0"/>
    <x v="2"/>
    <s v="CLFF_7210$$$2012C00931"/>
    <s v="L000014048"/>
    <s v="L000014048"/>
    <s v="LFF (MDG-F)"/>
    <s v="2012C00931"/>
    <m/>
    <b v="1"/>
    <x v="2"/>
    <x v="1"/>
    <d v="2026-02-12T00:00:00"/>
    <m/>
    <m/>
    <x v="0"/>
    <n v="4"/>
    <s v="Ruby Grace Garcia"/>
    <m/>
  </r>
  <r>
    <x v="528"/>
    <x v="0"/>
    <x v="2"/>
    <s v="CLFF_7210$$$2023C00011"/>
    <s v="L000014043"/>
    <s v="L000014043"/>
    <s v="LFF (MDG-F)"/>
    <s v="2023C00011"/>
    <m/>
    <b v="1"/>
    <x v="2"/>
    <x v="1"/>
    <d v="2026-02-12T00:00:00"/>
    <m/>
    <m/>
    <x v="0"/>
    <n v="4"/>
    <s v="Ruby Grace Garcia"/>
    <m/>
  </r>
  <r>
    <x v="528"/>
    <x v="0"/>
    <x v="2"/>
    <s v="CNOW_7210$$$0000015118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15119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15120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6215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4200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AT40MS1310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CH70MS1310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DE40MS1304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DE40MS1321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10C00323"/>
    <s v="L000014048"/>
    <s v="L000014048"/>
    <s v="LFF (MDG-F)"/>
    <s v="2010C00323"/>
    <m/>
    <b v="1"/>
    <x v="2"/>
    <x v="1"/>
    <d v="2026-02-12T00:00:00"/>
    <m/>
    <m/>
    <x v="0"/>
    <n v="4"/>
    <s v="Ruby Grace Garcia"/>
    <m/>
  </r>
  <r>
    <x v="528"/>
    <x v="0"/>
    <x v="2"/>
    <s v="CLFF_7210$$$2010C00366"/>
    <s v="L000014043"/>
    <s v="L000014043"/>
    <s v="LFF (MDG-F)"/>
    <s v="2010C00366"/>
    <m/>
    <b v="1"/>
    <x v="2"/>
    <x v="1"/>
    <d v="2026-02-12T00:00:00"/>
    <m/>
    <m/>
    <x v="0"/>
    <n v="4"/>
    <s v="Ruby Grace Garcia"/>
    <m/>
  </r>
  <r>
    <x v="528"/>
    <x v="0"/>
    <x v="2"/>
    <s v="CLFF_7210$$$2029C01304"/>
    <s v="L000014043"/>
    <s v="L000014043"/>
    <s v="LFF (MDG-F)"/>
    <s v="2029C01304"/>
    <m/>
    <b v="1"/>
    <x v="2"/>
    <x v="1"/>
    <d v="2026-02-12T00:00:00"/>
    <m/>
    <m/>
    <x v="0"/>
    <n v="4"/>
    <s v="Ruby Grace Garcia"/>
    <m/>
  </r>
  <r>
    <x v="528"/>
    <x v="0"/>
    <x v="2"/>
    <s v="CNOW_7210$$$0000051673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674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675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676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773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774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775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779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787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1756C07141"/>
    <s v="L000014048"/>
    <s v="L000014048"/>
    <s v="LFF (MDG-F)"/>
    <s v="1756C07141"/>
    <m/>
    <b v="1"/>
    <x v="2"/>
    <x v="1"/>
    <d v="2026-02-12T00:00:00"/>
    <m/>
    <m/>
    <x v="0"/>
    <n v="4"/>
    <s v="Ruby Grace Garcia"/>
    <m/>
  </r>
  <r>
    <x v="528"/>
    <x v="0"/>
    <x v="2"/>
    <s v="CLFF_7210$$$1756CS5771"/>
    <s v="L000014048"/>
    <s v="L000014048"/>
    <s v="LFF (MDG-F)"/>
    <s v="1756CS5771"/>
    <m/>
    <b v="1"/>
    <x v="2"/>
    <x v="1"/>
    <d v="2026-02-12T00:00:00"/>
    <m/>
    <m/>
    <x v="0"/>
    <n v="4"/>
    <s v="Ruby Grace Garcia"/>
    <m/>
  </r>
  <r>
    <x v="528"/>
    <x v="0"/>
    <x v="2"/>
    <s v="CLFF_7210$$$2023C05771"/>
    <s v="L000014048"/>
    <s v="L000014048"/>
    <s v="LFF (MDG-F)"/>
    <s v="2023C05771"/>
    <m/>
    <b v="1"/>
    <x v="2"/>
    <x v="1"/>
    <d v="2026-02-12T00:00:00"/>
    <m/>
    <m/>
    <x v="0"/>
    <n v="4"/>
    <s v="Ruby Grace Garcia"/>
    <m/>
  </r>
  <r>
    <x v="528"/>
    <x v="0"/>
    <x v="2"/>
    <s v="CLFF_7210$$$2025C00002"/>
    <s v="L000014048"/>
    <s v="L000014048"/>
    <s v="LFF (MDG-F)"/>
    <s v="2025C00002"/>
    <m/>
    <b v="1"/>
    <x v="2"/>
    <x v="1"/>
    <d v="2026-02-12T00:00:00"/>
    <m/>
    <m/>
    <x v="0"/>
    <n v="4"/>
    <s v="Ruby Grace Garcia"/>
    <m/>
  </r>
  <r>
    <x v="528"/>
    <x v="0"/>
    <x v="2"/>
    <s v="CLFF_7210$$$2025C01310"/>
    <s v="L000014048"/>
    <s v="L000014048"/>
    <s v="LFF (MDG-F)"/>
    <s v="2025C01310"/>
    <m/>
    <b v="1"/>
    <x v="2"/>
    <x v="1"/>
    <d v="2026-02-12T00:00:00"/>
    <m/>
    <m/>
    <x v="0"/>
    <n v="4"/>
    <s v="Ruby Grace Garcia"/>
    <m/>
  </r>
  <r>
    <x v="528"/>
    <x v="0"/>
    <x v="2"/>
    <s v="CLFF_7210$$$2029C01310"/>
    <s v="L000014048"/>
    <s v="L000014048"/>
    <s v="LFF (MDG-F)"/>
    <s v="2029C01310"/>
    <m/>
    <b v="1"/>
    <x v="2"/>
    <x v="1"/>
    <d v="2026-02-12T00:00:00"/>
    <m/>
    <m/>
    <x v="0"/>
    <n v="4"/>
    <s v="Ruby Grace Garcia"/>
    <m/>
  </r>
  <r>
    <x v="528"/>
    <x v="0"/>
    <x v="2"/>
    <s v="CLFF_7210$$$2029C01314"/>
    <s v="L000014048"/>
    <s v="L000014048"/>
    <s v="LFF (MDG-F)"/>
    <s v="2029C01314"/>
    <m/>
    <b v="1"/>
    <x v="2"/>
    <x v="1"/>
    <d v="2026-02-12T00:00:00"/>
    <m/>
    <m/>
    <x v="0"/>
    <n v="4"/>
    <s v="Ruby Grace Garcia"/>
    <m/>
  </r>
  <r>
    <x v="528"/>
    <x v="0"/>
    <x v="2"/>
    <s v="CLFF_7210$$$2034C01310"/>
    <s v="L000014048"/>
    <s v="L000014048"/>
    <s v="LFF (MDG-F)"/>
    <s v="2034C01310"/>
    <m/>
    <b v="1"/>
    <x v="2"/>
    <x v="1"/>
    <d v="2026-02-12T00:00:00"/>
    <m/>
    <m/>
    <x v="0"/>
    <n v="4"/>
    <s v="Ruby Grace Garcia"/>
    <m/>
  </r>
  <r>
    <x v="528"/>
    <x v="0"/>
    <x v="2"/>
    <s v="CNOW_7210$$$0000015036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706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17.5771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771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DE40MS1310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NL40MS1310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NL40MS1314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15117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1756C07356"/>
    <s v="L000014043"/>
    <s v="L000014043"/>
    <s v="LFF (MDG-F)"/>
    <s v="1756C07356"/>
    <m/>
    <b v="1"/>
    <x v="2"/>
    <x v="1"/>
    <d v="2026-02-12T00:00:00"/>
    <m/>
    <m/>
    <x v="0"/>
    <n v="4"/>
    <s v="Ruby Grace Garcia"/>
    <m/>
  </r>
  <r>
    <x v="528"/>
    <x v="0"/>
    <x v="2"/>
    <s v="CLFF_7210$$$2034C05373"/>
    <s v="L000014043"/>
    <s v="L000014043"/>
    <s v="LFF (MDG-F)"/>
    <s v="2034C05373"/>
    <m/>
    <b v="1"/>
    <x v="2"/>
    <x v="1"/>
    <d v="2026-02-12T00:00:00"/>
    <m/>
    <m/>
    <x v="0"/>
    <n v="4"/>
    <s v="Ruby Grace Garcia"/>
    <m/>
  </r>
  <r>
    <x v="528"/>
    <x v="0"/>
    <x v="2"/>
    <s v="CNOW_7210$$$0000051672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772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25C03559"/>
    <s v="L000014043"/>
    <s v="L000014043"/>
    <s v="LFF (MDG-F)"/>
    <s v="2025C03559"/>
    <m/>
    <b v="1"/>
    <x v="2"/>
    <x v="1"/>
    <d v="2026-02-12T00:00:00"/>
    <m/>
    <m/>
    <x v="0"/>
    <n v="4"/>
    <s v="Ruby Grace Garcia"/>
    <m/>
  </r>
  <r>
    <x v="528"/>
    <x v="0"/>
    <x v="2"/>
    <s v="CLFF_7210$$$2034C05337"/>
    <s v="L000014048"/>
    <s v="L000014048"/>
    <s v="LFF (MDG-F)"/>
    <s v="2034C05337"/>
    <m/>
    <b v="1"/>
    <x v="2"/>
    <x v="1"/>
    <d v="2026-02-12T00:00:00"/>
    <m/>
    <m/>
    <x v="0"/>
    <n v="4"/>
    <s v="Ruby Grace Garcia"/>
    <m/>
  </r>
  <r>
    <x v="528"/>
    <x v="0"/>
    <x v="2"/>
    <s v="CNOW_7210$$$0000056217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DE40MS1305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740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FR10M35000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FR10M39110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TEMPEU_009000002056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TEMPEU_009000002078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TEMPEU_009000002108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039"/>
    <s v="L000014048"/>
    <s v="L00001404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23C02919"/>
    <s v="L000014048"/>
    <s v="L000014048"/>
    <s v="LFF (MDG-F)"/>
    <s v="2023C02919"/>
    <m/>
    <b v="1"/>
    <x v="2"/>
    <x v="1"/>
    <d v="2026-02-12T00:00:00"/>
    <m/>
    <m/>
    <x v="0"/>
    <n v="4"/>
    <s v="Ruby Grace Garcia"/>
    <m/>
  </r>
  <r>
    <x v="528"/>
    <x v="0"/>
    <x v="2"/>
    <s v="CLFF_7210$$$2023C05779"/>
    <s v="L000014043"/>
    <s v="L000014043"/>
    <s v="LFF (MDG-F)"/>
    <s v="2023C05779"/>
    <m/>
    <b v="1"/>
    <x v="2"/>
    <x v="1"/>
    <d v="2026-02-12T00:00:00"/>
    <m/>
    <m/>
    <x v="0"/>
    <n v="4"/>
    <s v="Ruby Grace Garcia"/>
    <m/>
  </r>
  <r>
    <x v="528"/>
    <x v="0"/>
    <x v="2"/>
    <s v="CLFF_7210$$$2029C01305"/>
    <s v="L000014043"/>
    <s v="L000014043"/>
    <s v="LFF (MDG-F)"/>
    <s v="2029C01305"/>
    <m/>
    <b v="1"/>
    <x v="2"/>
    <x v="1"/>
    <d v="2026-02-12T00:00:00"/>
    <m/>
    <m/>
    <x v="0"/>
    <n v="4"/>
    <s v="Ruby Grace Garcia"/>
    <m/>
  </r>
  <r>
    <x v="528"/>
    <x v="0"/>
    <x v="2"/>
    <s v="CTEMPEU_1000NL40MS1305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1919C01308"/>
    <s v="L000014043"/>
    <s v="L000014043"/>
    <s v="LFF (MDG-F)"/>
    <s v="1919C01308"/>
    <m/>
    <b v="1"/>
    <x v="2"/>
    <x v="1"/>
    <d v="2026-02-12T00:00:00"/>
    <m/>
    <m/>
    <x v="0"/>
    <n v="4"/>
    <s v="Ruby Grace Garcia"/>
    <m/>
  </r>
  <r>
    <x v="528"/>
    <x v="0"/>
    <x v="2"/>
    <s v="CLFF_7210$$$1756CS5013"/>
    <s v="L000014043"/>
    <s v="L000014043"/>
    <s v="LFF (MDG-F)"/>
    <s v="1756CS5013"/>
    <m/>
    <b v="1"/>
    <x v="2"/>
    <x v="1"/>
    <d v="2026-02-12T00:00:00"/>
    <m/>
    <m/>
    <x v="0"/>
    <n v="4"/>
    <s v="Ruby Grace Garcia"/>
    <m/>
  </r>
  <r>
    <x v="528"/>
    <x v="0"/>
    <x v="2"/>
    <s v="CLFF_7210$$$1756CS7138"/>
    <s v="L000014043"/>
    <s v="L000014043"/>
    <s v="LFF (MDG-F)"/>
    <s v="1756CS7138"/>
    <m/>
    <b v="1"/>
    <x v="2"/>
    <x v="1"/>
    <d v="2026-02-12T00:00:00"/>
    <m/>
    <m/>
    <x v="0"/>
    <n v="4"/>
    <s v="Ruby Grace Garcia"/>
    <m/>
  </r>
  <r>
    <x v="528"/>
    <x v="0"/>
    <x v="2"/>
    <s v="CTEMPEU_1000DE40MS1318"/>
    <s v="L000014043"/>
    <s v="L00001404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101B00001"/>
    <s v="L000007844"/>
    <s v="L000007844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4000000011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4000000013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4000000015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40000000171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4000000021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4000000023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4000000041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4000000044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5000000021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5000000023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5000000031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5000000051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5000000053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11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12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17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171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18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21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22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23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24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25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31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33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34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36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41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42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43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44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51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13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16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14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32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15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350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3960000000115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34C00019"/>
    <s v="L000014006"/>
    <s v="L000014006"/>
    <s v="LFF (MDG-F)"/>
    <s v="2034C00019"/>
    <m/>
    <b v="1"/>
    <x v="2"/>
    <x v="1"/>
    <d v="2026-02-12T00:00:00"/>
    <m/>
    <m/>
    <x v="0"/>
    <n v="4"/>
    <s v="Ruby Grace Garcia"/>
    <m/>
  </r>
  <r>
    <x v="528"/>
    <x v="0"/>
    <x v="2"/>
    <s v="CTEMPEU_1000DE40000002"/>
    <s v="L000014006"/>
    <s v="L0000140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3466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414"/>
    <s v="L000014018"/>
    <s v="L0000140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355"/>
    <s v="L000007859"/>
    <s v="L00000785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502961769"/>
    <s v="L000007844"/>
    <s v="L000007844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03C00002"/>
    <s v="L000007844"/>
    <s v="L000007844"/>
    <s v="LFF (MDG-F)"/>
    <s v="2103C00002"/>
    <m/>
    <b v="1"/>
    <x v="2"/>
    <x v="1"/>
    <d v="2026-02-12T00:00:00"/>
    <m/>
    <m/>
    <x v="0"/>
    <n v="4"/>
    <s v="Ruby Grace Garcia"/>
    <m/>
  </r>
  <r>
    <x v="528"/>
    <x v="0"/>
    <x v="2"/>
    <s v="CTEMPLA_1000BR10001111"/>
    <s v="L000005447"/>
    <s v="L00000544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502001111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TR10001111"/>
    <s v="L000014039"/>
    <s v="L00001403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101001111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203001111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6636"/>
    <s v="L000009198"/>
    <s v="L00000919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09003"/>
    <s v="L000014016"/>
    <s v="L00001401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429"/>
    <s v="L000007844"/>
    <s v="L000007844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593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750"/>
    <s v="L000007710"/>
    <s v="L00000771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C0000A"/>
    <s v="L000007844"/>
    <s v="L000007844"/>
    <s v="LFF (MDG-F)"/>
    <s v="2123C0000A"/>
    <m/>
    <b v="1"/>
    <x v="2"/>
    <x v="1"/>
    <d v="2026-02-12T00:00:00"/>
    <m/>
    <m/>
    <x v="0"/>
    <n v="4"/>
    <s v="Ruby Grace Garcia"/>
    <m/>
  </r>
  <r>
    <x v="528"/>
    <x v="0"/>
    <x v="2"/>
    <s v="CEMERAL_64016401001111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64016401001112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SCALA_1248$LSCS"/>
    <s v="L000014038"/>
    <s v="L00001403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5C00000"/>
    <s v="L000014038"/>
    <s v="L000014038"/>
    <s v="LFF (MDG-F)"/>
    <s v="2125C00000"/>
    <m/>
    <b v="1"/>
    <x v="2"/>
    <x v="1"/>
    <d v="2026-02-12T00:00:00"/>
    <m/>
    <m/>
    <x v="0"/>
    <n v="4"/>
    <s v="Ruby Grace Garcia"/>
    <m/>
  </r>
  <r>
    <x v="528"/>
    <x v="0"/>
    <x v="2"/>
    <s v="CNOW_AUS0$$$0000092080"/>
    <s v="L000014019"/>
    <s v="L00001401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64010016860701"/>
    <s v="L000007844"/>
    <s v="L000007844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101RD3106"/>
    <s v="L000007844"/>
    <s v="L000007844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502000002"/>
    <s v="L000007844"/>
    <s v="L000007844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1044RAMK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1000$$$NG50C1CSLS"/>
    <s v="L000014031"/>
    <s v="L000014031"/>
    <s v="LFF (MDG-F)"/>
    <s v="NG50C1CSLS"/>
    <m/>
    <b v="1"/>
    <x v="2"/>
    <x v="1"/>
    <d v="2026-02-12T00:00:00"/>
    <m/>
    <m/>
    <x v="0"/>
    <n v="4"/>
    <s v="Ruby Grace Garcia"/>
    <m/>
  </r>
  <r>
    <x v="528"/>
    <x v="0"/>
    <x v="2"/>
    <s v="CLFF_7210$$$1376C04000"/>
    <s v="L000014040"/>
    <s v="L000014040"/>
    <s v="LFF (MDG-F)"/>
    <s v="1376C04000"/>
    <m/>
    <b v="1"/>
    <x v="2"/>
    <x v="1"/>
    <d v="2026-02-12T00:00:00"/>
    <m/>
    <m/>
    <x v="0"/>
    <n v="4"/>
    <s v="Ruby Grace Garcia"/>
    <m/>
  </r>
  <r>
    <x v="528"/>
    <x v="0"/>
    <x v="2"/>
    <s v="CLFF_7210$$$1756C0000B"/>
    <s v="L000014006"/>
    <s v="L000014006"/>
    <s v="LFF (MDG-F)"/>
    <s v="1756C0000B"/>
    <m/>
    <b v="1"/>
    <x v="2"/>
    <x v="1"/>
    <d v="2026-02-12T00:00:00"/>
    <m/>
    <m/>
    <x v="0"/>
    <n v="4"/>
    <s v="Ruby Grace Garcia"/>
    <m/>
  </r>
  <r>
    <x v="528"/>
    <x v="0"/>
    <x v="2"/>
    <s v="CLFF_7210$$$2011C04000"/>
    <s v="L000014040"/>
    <s v="L000014040"/>
    <s v="LFF (MDG-F)"/>
    <s v="2011C04000"/>
    <m/>
    <b v="1"/>
    <x v="2"/>
    <x v="1"/>
    <d v="2026-02-12T00:00:00"/>
    <m/>
    <m/>
    <x v="0"/>
    <n v="4"/>
    <s v="Ruby Grace Garcia"/>
    <m/>
  </r>
  <r>
    <x v="528"/>
    <x v="0"/>
    <x v="2"/>
    <s v="CLFF_7210$$$2103C00309"/>
    <s v="L000007850"/>
    <s v="L000007850"/>
    <s v="LFF (MDG-F)"/>
    <s v="2103C00309"/>
    <m/>
    <b v="1"/>
    <x v="2"/>
    <x v="1"/>
    <d v="2026-02-12T00:00:00"/>
    <m/>
    <m/>
    <x v="0"/>
    <n v="4"/>
    <s v="Ruby Grace Garcia"/>
    <m/>
  </r>
  <r>
    <x v="528"/>
    <x v="0"/>
    <x v="2"/>
    <s v="CLFF_7210$$$2123C00035"/>
    <s v="L000007850"/>
    <s v="L000007850"/>
    <s v="LFF (MDG-F)"/>
    <s v="2123C00035"/>
    <m/>
    <b v="1"/>
    <x v="2"/>
    <x v="1"/>
    <d v="2026-02-12T00:00:00"/>
    <m/>
    <m/>
    <x v="0"/>
    <n v="4"/>
    <s v="Ruby Grace Garcia"/>
    <m/>
  </r>
  <r>
    <x v="528"/>
    <x v="0"/>
    <x v="2"/>
    <s v="CLFF_7210$$$2123C00038"/>
    <s v="L000007844"/>
    <s v="L000007844"/>
    <s v="LFF (MDG-F)"/>
    <s v="2123C00038"/>
    <m/>
    <b v="1"/>
    <x v="2"/>
    <x v="1"/>
    <d v="2026-02-12T00:00:00"/>
    <m/>
    <m/>
    <x v="0"/>
    <n v="4"/>
    <s v="Ruby Grace Garcia"/>
    <m/>
  </r>
  <r>
    <x v="528"/>
    <x v="0"/>
    <x v="2"/>
    <s v="CLFF_7210$$$2125C03266"/>
    <s v="L000014031"/>
    <s v="L000014031"/>
    <s v="LFF (MDG-F)"/>
    <s v="2125C03266"/>
    <m/>
    <b v="1"/>
    <x v="2"/>
    <x v="1"/>
    <d v="2026-02-12T00:00:00"/>
    <m/>
    <m/>
    <x v="0"/>
    <n v="4"/>
    <s v="Ruby Grace Garcia"/>
    <m/>
  </r>
  <r>
    <x v="528"/>
    <x v="0"/>
    <x v="2"/>
    <s v="CLFF_7210$$$2137C00001"/>
    <s v="L000007844"/>
    <s v="L000007844"/>
    <s v="LFF (MDG-F)"/>
    <s v="2137C00001"/>
    <m/>
    <b v="1"/>
    <x v="2"/>
    <x v="1"/>
    <d v="2026-02-12T00:00:00"/>
    <m/>
    <m/>
    <x v="0"/>
    <n v="4"/>
    <s v="Ruby Grace Garcia"/>
    <m/>
  </r>
  <r>
    <x v="528"/>
    <x v="0"/>
    <x v="2"/>
    <s v="CNOW_7210$$$0000015566"/>
    <s v="L000014049"/>
    <s v="L000014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571"/>
    <s v="L000007850"/>
    <s v="L00000785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5528"/>
    <s v="L000007850"/>
    <s v="L00000785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6964"/>
    <s v="L000014049"/>
    <s v="L000014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ROW$$$$0000095667"/>
    <s v="L000013676"/>
    <s v="L00001367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ROW$$$$0000095687"/>
    <s v="L000014022"/>
    <s v="L00001402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277"/>
    <s v="L000007844"/>
    <s v="L000007844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762"/>
    <s v="L000007850"/>
    <s v="L00000785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AR10220019"/>
    <s v="L000013676"/>
    <s v="L00001367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BR10710021"/>
    <s v="L000014017"/>
    <s v="L0000140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BR10710070"/>
    <s v="L000013676"/>
    <s v="L00001367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BR10710501"/>
    <s v="L000014024"/>
    <s v="L000014024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BR10710502"/>
    <s v="L000013676"/>
    <s v="L00001367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CL10614000"/>
    <s v="L000013676"/>
    <s v="L00001367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CO10100352"/>
    <s v="L000013676"/>
    <s v="L00001367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CO10100357"/>
    <s v="L000013676"/>
    <s v="L00001367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GT10GT4Q14"/>
    <s v="L000013676"/>
    <s v="L00001367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MX10315095"/>
    <s v="L000013676"/>
    <s v="L00001367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PE10631000"/>
    <s v="L000013676"/>
    <s v="L00001367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092"/>
    <s v="L000014026"/>
    <s v="L00001402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860"/>
    <s v="L000014025"/>
    <s v="L00001402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940"/>
    <s v="L000014026"/>
    <s v="L00001402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942"/>
    <s v="L000014027"/>
    <s v="L00001402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944"/>
    <s v="L000014027"/>
    <s v="L00001402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63C02160"/>
    <s v="L000014025"/>
    <s v="L000014025"/>
    <s v="LFF (MDG-F)"/>
    <s v="2063C02160"/>
    <m/>
    <b v="1"/>
    <x v="2"/>
    <x v="1"/>
    <d v="2026-02-12T00:00:00"/>
    <m/>
    <m/>
    <x v="0"/>
    <n v="4"/>
    <s v="Ruby Grace Garcia"/>
    <m/>
  </r>
  <r>
    <x v="528"/>
    <x v="0"/>
    <x v="2"/>
    <s v="CLFF_7210$$$2063C05609"/>
    <s v="L000014027"/>
    <s v="L000014027"/>
    <s v="LFF (MDG-F)"/>
    <s v="2063C05609"/>
    <m/>
    <b v="1"/>
    <x v="2"/>
    <x v="1"/>
    <d v="2026-02-12T00:00:00"/>
    <m/>
    <m/>
    <x v="0"/>
    <n v="4"/>
    <s v="Ruby Grace Garcia"/>
    <m/>
  </r>
  <r>
    <x v="528"/>
    <x v="0"/>
    <x v="2"/>
    <s v="CLFF_7210$$$2063C06205"/>
    <s v="L000014027"/>
    <s v="L000014027"/>
    <s v="LFF (MDG-F)"/>
    <s v="2063C06205"/>
    <m/>
    <b v="1"/>
    <x v="2"/>
    <x v="1"/>
    <d v="2026-02-12T00:00:00"/>
    <m/>
    <m/>
    <x v="0"/>
    <n v="4"/>
    <s v="Ruby Grace Garcia"/>
    <m/>
  </r>
  <r>
    <x v="528"/>
    <x v="0"/>
    <x v="2"/>
    <s v="CLFF_7210$$$2063C06208"/>
    <s v="L000014027"/>
    <s v="L000014027"/>
    <s v="LFF (MDG-F)"/>
    <s v="2063C06208"/>
    <m/>
    <b v="1"/>
    <x v="2"/>
    <x v="1"/>
    <d v="2026-02-12T00:00:00"/>
    <m/>
    <m/>
    <x v="0"/>
    <n v="4"/>
    <s v="Ruby Grace Garcia"/>
    <m/>
  </r>
  <r>
    <x v="528"/>
    <x v="0"/>
    <x v="2"/>
    <s v="CNOW_7210$$$0000020283"/>
    <s v="L000014027"/>
    <s v="L00001402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284"/>
    <s v="L000014027"/>
    <s v="L00001402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285"/>
    <s v="L000014027"/>
    <s v="L00001402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297"/>
    <s v="L000014026"/>
    <s v="L00001402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306"/>
    <s v="L000014027"/>
    <s v="L00001402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307"/>
    <s v="L000014026"/>
    <s v="L00001402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359"/>
    <s v="L000014026"/>
    <s v="L00001402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364"/>
    <s v="L000014025"/>
    <s v="L00001402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377"/>
    <s v="L000014026"/>
    <s v="L00001402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384"/>
    <s v="L000014026"/>
    <s v="L00001402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394"/>
    <s v="L000014027"/>
    <s v="L00001402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459"/>
    <s v="L000014027"/>
    <s v="L00001402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619"/>
    <s v="L000014027"/>
    <s v="L00001402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620"/>
    <s v="L000014029"/>
    <s v="L00001402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645"/>
    <s v="L000014026"/>
    <s v="L00001402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609"/>
    <s v="L000014027"/>
    <s v="L00001402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735"/>
    <s v="L000014026"/>
    <s v="L00001402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872"/>
    <s v="L000014027"/>
    <s v="L00001402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876"/>
    <s v="L000014026"/>
    <s v="L00001402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933"/>
    <s v="L000014027"/>
    <s v="L00001402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936"/>
    <s v="L000014027"/>
    <s v="L00001402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937"/>
    <s v="L000014027"/>
    <s v="L00001402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939"/>
    <s v="L000014026"/>
    <s v="L00001402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203001112"/>
    <s v="L000007651"/>
    <s v="L00000765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496240"/>
    <s v="L000013201"/>
    <s v="L00001320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81300"/>
    <s v="L000005258"/>
    <s v="L00000525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C00104"/>
    <s v="L000013201"/>
    <s v="L000013201"/>
    <s v="LFF (MDG-F)"/>
    <s v="2123C00104"/>
    <m/>
    <b v="1"/>
    <x v="2"/>
    <x v="1"/>
    <d v="2026-02-12T00:00:00"/>
    <m/>
    <m/>
    <x v="0"/>
    <n v="4"/>
    <s v="Ruby Grace Garcia"/>
    <m/>
  </r>
  <r>
    <x v="528"/>
    <x v="0"/>
    <x v="2"/>
    <s v="CEMERAL_70006203990118"/>
    <s v="L000013200"/>
    <s v="L00001320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724"/>
    <s v="L000005256"/>
    <s v="L00000525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768"/>
    <s v="L000013202"/>
    <s v="L00001320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577"/>
    <s v="L000013202"/>
    <s v="L00001320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1397"/>
    <s v="L000013202"/>
    <s v="L00001320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643"/>
    <s v="L000013202"/>
    <s v="L00001320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508"/>
    <s v="L000013213"/>
    <s v="L00001321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176"/>
    <s v="L000013705"/>
    <s v="L00001370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520"/>
    <s v="L000007771"/>
    <s v="L00000777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567"/>
    <s v="L000007771"/>
    <s v="L00000777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15235"/>
    <s v="L000013705"/>
    <s v="L00001370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15564"/>
    <s v="L000007771"/>
    <s v="L00000777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1000$$$DE10B34000"/>
    <s v="L000013203"/>
    <s v="L000013203"/>
    <s v="LFF (MDG-F)"/>
    <s v="DE10B34000"/>
    <m/>
    <b v="1"/>
    <x v="2"/>
    <x v="1"/>
    <d v="2026-02-12T00:00:00"/>
    <m/>
    <m/>
    <x v="0"/>
    <n v="4"/>
    <s v="Ruby Grace Garcia"/>
    <m/>
  </r>
  <r>
    <x v="528"/>
    <x v="0"/>
    <x v="2"/>
    <s v="CPHOENX_01010000634000"/>
    <s v="L000013203"/>
    <s v="L00001320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1756C00750"/>
    <s v="L000013203"/>
    <s v="L000013203"/>
    <s v="LFF (MDG-F)"/>
    <s v="1756C00750"/>
    <m/>
    <b v="1"/>
    <x v="2"/>
    <x v="1"/>
    <d v="2026-02-12T00:00:00"/>
    <m/>
    <m/>
    <x v="0"/>
    <n v="4"/>
    <s v="Ruby Grace Garcia"/>
    <m/>
  </r>
  <r>
    <x v="528"/>
    <x v="0"/>
    <x v="2"/>
    <s v="CNOW_7210$$$0000020578"/>
    <s v="L000013203"/>
    <s v="L00001320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517"/>
    <s v="L000013203"/>
    <s v="L00001320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519"/>
    <s v="L000013212"/>
    <s v="L00001321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0260000000001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8218"/>
    <s v="L000013503"/>
    <s v="L00001350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EU_1000DE40MS1330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057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1756R00744"/>
    <s v="L000005049"/>
    <s v="L000005049"/>
    <s v="LFF (MDG-F)"/>
    <s v="1756R00744"/>
    <m/>
    <b v="1"/>
    <x v="2"/>
    <x v="1"/>
    <d v="2026-02-12T00:00:00"/>
    <m/>
    <m/>
    <x v="0"/>
    <n v="4"/>
    <s v="Ruby Grace Garcia"/>
    <m/>
  </r>
  <r>
    <x v="528"/>
    <x v="0"/>
    <x v="2"/>
    <s v="CNOW_7210$$$0000010325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954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745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955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8213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4"/>
    <s v="FPHOENX_01010000698213_IO"/>
    <s v="L000005049"/>
    <m/>
    <s v="Non-LFF"/>
    <s v=""/>
    <m/>
    <b v="0"/>
    <x v="2"/>
    <x v="1"/>
    <d v="2026-02-12T00:00:00"/>
    <m/>
    <m/>
    <x v="0"/>
    <n v="4"/>
    <s v="Ruby Grace Garcia"/>
    <m/>
  </r>
  <r>
    <x v="528"/>
    <x v="0"/>
    <x v="2"/>
    <s v="IPHOENX_000400762615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400762618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538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3451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3453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3456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745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753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955"/>
    <s v="L000005049"/>
    <s v="L00000504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0260000000005"/>
    <s v="L000005059"/>
    <s v="L00000505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8203"/>
    <s v="L000013705"/>
    <s v="L00001370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878"/>
    <s v="L000005059"/>
    <s v="L00000505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0260000000006"/>
    <s v="L000005059"/>
    <s v="L00000505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8217"/>
    <s v="L000005059"/>
    <s v="L00000505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8205"/>
    <s v="L000005062"/>
    <s v="L000005062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18R02621"/>
    <s v="L000012064"/>
    <s v="L000012064"/>
    <s v="LFF (MDG-F)"/>
    <s v="2018R02621"/>
    <m/>
    <b v="1"/>
    <x v="2"/>
    <x v="1"/>
    <d v="2026-02-12T00:00:00"/>
    <m/>
    <m/>
    <x v="0"/>
    <n v="4"/>
    <s v="Ruby Grace Garcia"/>
    <m/>
  </r>
  <r>
    <x v="528"/>
    <x v="0"/>
    <x v="2"/>
    <s v="CNOW_7210$$$0000010324"/>
    <s v="L000012064"/>
    <s v="L000012064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0260000000003"/>
    <s v="L000012064"/>
    <s v="L000012064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8209"/>
    <s v="L000012064"/>
    <s v="L000012064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R00010"/>
    <s v="L000012064"/>
    <s v="L000012064"/>
    <s v="LFF (MDG-F)"/>
    <s v="2123R00010"/>
    <m/>
    <b v="1"/>
    <x v="2"/>
    <x v="1"/>
    <d v="2026-02-12T00:00:00"/>
    <m/>
    <m/>
    <x v="0"/>
    <n v="4"/>
    <s v="Ruby Grace Garcia"/>
    <m/>
  </r>
  <r>
    <x v="528"/>
    <x v="0"/>
    <x v="2"/>
    <s v="CLFF_7210$$$2123C08003"/>
    <s v="L000012064"/>
    <s v="L000012064"/>
    <s v="LFF (MDG-F)"/>
    <s v="2123C08003"/>
    <m/>
    <b v="1"/>
    <x v="2"/>
    <x v="1"/>
    <d v="2026-02-12T00:00:00"/>
    <m/>
    <m/>
    <x v="0"/>
    <n v="4"/>
    <s v="Ruby Grace Garcia"/>
    <m/>
  </r>
  <r>
    <x v="528"/>
    <x v="0"/>
    <x v="2"/>
    <s v="CFLTFLE_20260000000007"/>
    <s v="L000012064"/>
    <s v="L000012064"/>
    <s v="Non-LFF"/>
    <s v=""/>
    <m/>
    <b v="1"/>
    <x v="2"/>
    <x v="1"/>
    <d v="2026-02-12T00:00:00"/>
    <m/>
    <m/>
    <x v="0"/>
    <n v="4"/>
    <s v="Ruby Grace Garcia"/>
    <m/>
  </r>
  <r>
    <x v="528"/>
    <x v="0"/>
    <x v="8"/>
    <s v="CPHOENX_01010000698210"/>
    <s v="L000012064"/>
    <s v="Trash"/>
    <s v="Non-LFF"/>
    <s v=""/>
    <m/>
    <b v="0"/>
    <x v="2"/>
    <x v="1"/>
    <d v="2026-02-12T00:00:00"/>
    <m/>
    <m/>
    <x v="0"/>
    <n v="4"/>
    <s v="Ruby Grace Garcia"/>
    <m/>
  </r>
  <r>
    <x v="528"/>
    <x v="0"/>
    <x v="2"/>
    <s v="CLFF_7210$$$2123R00009"/>
    <s v="L000012064"/>
    <s v="L000012064"/>
    <s v="LFF (MDG-F)"/>
    <s v="2123R00009"/>
    <m/>
    <b v="1"/>
    <x v="2"/>
    <x v="1"/>
    <d v="2026-02-12T00:00:00"/>
    <m/>
    <m/>
    <x v="0"/>
    <n v="4"/>
    <s v="Ruby Grace Garcia"/>
    <m/>
  </r>
  <r>
    <x v="528"/>
    <x v="0"/>
    <x v="2"/>
    <s v="CNOW_7210$$$0000010169"/>
    <s v="L000012064"/>
    <s v="L000012064"/>
    <s v="Non-LFF"/>
    <s v=""/>
    <m/>
    <b v="1"/>
    <x v="2"/>
    <x v="1"/>
    <d v="2026-02-12T00:00:00"/>
    <m/>
    <m/>
    <x v="0"/>
    <n v="4"/>
    <s v="Ruby Grace Garcia"/>
    <m/>
  </r>
  <r>
    <x v="528"/>
    <x v="0"/>
    <x v="8"/>
    <s v="CPHOENX_01010000698211"/>
    <s v="L000012064"/>
    <s v="Trash"/>
    <s v="Non-LFF"/>
    <s v=""/>
    <m/>
    <b v="0"/>
    <x v="2"/>
    <x v="1"/>
    <d v="2026-02-12T00:00:00"/>
    <m/>
    <m/>
    <x v="0"/>
    <n v="4"/>
    <s v="Ruby Grace Garcia"/>
    <m/>
  </r>
  <r>
    <x v="528"/>
    <x v="0"/>
    <x v="2"/>
    <s v="CPHOENX_01010000698202"/>
    <s v="L000012081"/>
    <s v="L000012081"/>
    <s v="Non-LFF"/>
    <s v=""/>
    <m/>
    <b v="1"/>
    <x v="2"/>
    <x v="1"/>
    <d v="2026-02-12T00:00:00"/>
    <m/>
    <m/>
    <x v="0"/>
    <n v="4"/>
    <s v="Ruby Grace Garcia"/>
    <m/>
  </r>
  <r>
    <x v="528"/>
    <x v="0"/>
    <x v="4"/>
    <s v="FPHOENX_01010000698202_IO"/>
    <s v="L000012081"/>
    <m/>
    <s v="Non-LFF"/>
    <s v=""/>
    <m/>
    <b v="0"/>
    <x v="2"/>
    <x v="1"/>
    <d v="2026-02-12T00:00:00"/>
    <m/>
    <m/>
    <x v="0"/>
    <n v="4"/>
    <s v="Ruby Grace Garcia"/>
    <m/>
  </r>
  <r>
    <x v="528"/>
    <x v="0"/>
    <x v="2"/>
    <s v="IPHOENX_000400764052"/>
    <s v="L000012081"/>
    <s v="L00001208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400764121"/>
    <s v="L000012081"/>
    <s v="L00001208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10327"/>
    <s v="L000012081"/>
    <s v="L00001208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C00069"/>
    <s v="L000012081"/>
    <s v="L000012081"/>
    <s v="LFF (MDG-F)"/>
    <s v="2123C00069"/>
    <m/>
    <b v="1"/>
    <x v="2"/>
    <x v="1"/>
    <d v="2026-02-12T00:00:00"/>
    <m/>
    <m/>
    <x v="0"/>
    <n v="4"/>
    <s v="Ruby Grace Garcia"/>
    <m/>
  </r>
  <r>
    <x v="528"/>
    <x v="0"/>
    <x v="2"/>
    <s v="CFLTFLE_20260000000004"/>
    <s v="L000012085"/>
    <s v="L00001208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8222"/>
    <s v="L000012085"/>
    <s v="L00001208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1019908CL"/>
    <s v="L000013503"/>
    <s v="L00001350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FLTFLE_20260000000009"/>
    <s v="L000013503"/>
    <s v="L00001350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63Z03100"/>
    <s v="L000013503"/>
    <s v="L000013503"/>
    <s v="LFF (MDG-F)"/>
    <s v="2063Z03100"/>
    <m/>
    <b v="1"/>
    <x v="2"/>
    <x v="1"/>
    <d v="2026-02-12T00:00:00"/>
    <m/>
    <m/>
    <x v="0"/>
    <n v="4"/>
    <s v="Ruby Grace Garcia"/>
    <m/>
  </r>
  <r>
    <x v="528"/>
    <x v="0"/>
    <x v="2"/>
    <s v="CNOW_7210$$$0000010459"/>
    <s v="L000013503"/>
    <s v="L000013503"/>
    <s v="Non-LFF"/>
    <s v=""/>
    <m/>
    <b v="1"/>
    <x v="2"/>
    <x v="1"/>
    <d v="2026-02-12T00:00:00"/>
    <m/>
    <m/>
    <x v="0"/>
    <n v="4"/>
    <s v="Ruby Grace Garcia"/>
    <m/>
  </r>
  <r>
    <x v="528"/>
    <x v="0"/>
    <x v="8"/>
    <s v="CTEMPEU_1000DE40MS1323"/>
    <s v="L000013503"/>
    <s v="Trash"/>
    <s v="Non-LFF"/>
    <s v=""/>
    <m/>
    <b v="0"/>
    <x v="2"/>
    <x v="1"/>
    <d v="2026-02-12T00:00:00"/>
    <m/>
    <m/>
    <x v="0"/>
    <n v="4"/>
    <s v="Ruby Grace Garcia"/>
    <m/>
  </r>
  <r>
    <x v="528"/>
    <x v="0"/>
    <x v="2"/>
    <s v="CFLTFLE_20260000009999"/>
    <s v="L000013503"/>
    <s v="L00001350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8214"/>
    <s v="L000013503"/>
    <s v="L00001350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8201"/>
    <s v="L000013503"/>
    <s v="L00001350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98215"/>
    <s v="L000013503"/>
    <s v="L00001350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746"/>
    <s v="L000013503"/>
    <s v="L00001350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6722"/>
    <s v="L000013205"/>
    <s v="L00001320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31R03000"/>
    <s v="L000013205"/>
    <s v="L000013205"/>
    <s v="LFF (MDG-F)"/>
    <s v="2031R03000"/>
    <m/>
    <b v="1"/>
    <x v="2"/>
    <x v="1"/>
    <d v="2026-02-12T00:00:00"/>
    <m/>
    <m/>
    <x v="0"/>
    <n v="4"/>
    <s v="Ruby Grace Garcia"/>
    <m/>
  </r>
  <r>
    <x v="528"/>
    <x v="0"/>
    <x v="2"/>
    <s v="CNOW_7210$$$0000020542"/>
    <s v="L000013205"/>
    <s v="L00001320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101RD3105"/>
    <s v="L000013205"/>
    <s v="L00001320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739"/>
    <s v="L000013206"/>
    <s v="L0000132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582"/>
    <s v="L000013206"/>
    <s v="L0000132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6502982484"/>
    <s v="L000013206"/>
    <s v="L0000132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C00032"/>
    <s v="L000013206"/>
    <s v="L000013206"/>
    <s v="LFF (MDG-F)"/>
    <s v="2123C00032"/>
    <m/>
    <b v="1"/>
    <x v="2"/>
    <x v="1"/>
    <d v="2026-02-12T00:00:00"/>
    <m/>
    <m/>
    <x v="0"/>
    <n v="4"/>
    <s v="Ruby Grace Garcia"/>
    <m/>
  </r>
  <r>
    <x v="528"/>
    <x v="0"/>
    <x v="2"/>
    <s v="CPHOENX_01010000698223"/>
    <s v="L000013206"/>
    <s v="L000013206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6226"/>
    <s v="L000013210"/>
    <s v="L00001321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506"/>
    <s v="L000007793"/>
    <s v="L00000779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496225"/>
    <s v="L000007793"/>
    <s v="L00000779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511508"/>
    <s v="L000007793"/>
    <s v="L00000779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81100"/>
    <s v="L000007793"/>
    <s v="L00000779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32C00002"/>
    <s v="L000007793"/>
    <s v="L000007793"/>
    <s v="LFF (MDG-F)"/>
    <s v="2032C00002"/>
    <m/>
    <b v="1"/>
    <x v="2"/>
    <x v="1"/>
    <d v="2026-02-12T00:00:00"/>
    <m/>
    <m/>
    <x v="0"/>
    <n v="4"/>
    <s v="Ruby Grace Garcia"/>
    <m/>
  </r>
  <r>
    <x v="528"/>
    <x v="0"/>
    <x v="2"/>
    <s v="CPHOENX_01010000681211"/>
    <s v="L000005245"/>
    <s v="L00000524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86600"/>
    <s v="L000005245"/>
    <s v="L00000524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512"/>
    <s v="L000013210"/>
    <s v="L00001321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1439"/>
    <s v="L000007793"/>
    <s v="L00000779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1162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1164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1171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982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473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1161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1446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227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655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701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949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227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655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718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533000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533232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1000$$$DE10501516"/>
    <s v="L000007817"/>
    <s v="L000007817"/>
    <s v="LFF (MDG-F)"/>
    <s v="DE10501516"/>
    <m/>
    <b v="1"/>
    <x v="2"/>
    <x v="1"/>
    <d v="2026-02-12T00:00:00"/>
    <m/>
    <m/>
    <x v="0"/>
    <n v="4"/>
    <s v="Ruby Grace Garcia"/>
    <m/>
  </r>
  <r>
    <x v="528"/>
    <x v="0"/>
    <x v="2"/>
    <s v="CPHOENX_01010000533231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915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496255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496256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C00097"/>
    <s v="L000007817"/>
    <s v="L000007817"/>
    <s v="LFF (MDG-F)"/>
    <s v="2123C00097"/>
    <m/>
    <b v="1"/>
    <x v="2"/>
    <x v="1"/>
    <d v="2026-02-12T00:00:00"/>
    <m/>
    <m/>
    <x v="0"/>
    <n v="4"/>
    <s v="Ruby Grace Garcia"/>
    <m/>
  </r>
  <r>
    <x v="528"/>
    <x v="0"/>
    <x v="2"/>
    <s v="CORAERP_MMOR1975.5120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621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533224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462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466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8"/>
    <s v="CPHOENX_01010000533228"/>
    <s v="L000007817"/>
    <s v="Trash"/>
    <s v="Non-LFF"/>
    <s v=""/>
    <m/>
    <b v="0"/>
    <x v="2"/>
    <x v="1"/>
    <d v="2026-02-12T00:00:00"/>
    <m/>
    <m/>
    <x v="0"/>
    <n v="4"/>
    <s v="Ruby Grace Garcia"/>
    <m/>
  </r>
  <r>
    <x v="528"/>
    <x v="0"/>
    <x v="2"/>
    <s v="CORAERP_MMOR1975.5630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765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8"/>
    <s v="CPHOENX_01010000533226"/>
    <s v="L000007817"/>
    <s v="Trash"/>
    <s v="Non-LFF"/>
    <s v=""/>
    <m/>
    <b v="0"/>
    <x v="2"/>
    <x v="1"/>
    <d v="2026-02-12T00:00:00"/>
    <m/>
    <m/>
    <x v="0"/>
    <n v="4"/>
    <s v="Ruby Grace Garcia"/>
    <m/>
  </r>
  <r>
    <x v="528"/>
    <x v="0"/>
    <x v="8"/>
    <s v="CPHOENX_01010000533230"/>
    <s v="L000007817"/>
    <s v="Trash"/>
    <s v="Non-LFF"/>
    <s v=""/>
    <m/>
    <b v="0"/>
    <x v="2"/>
    <x v="1"/>
    <d v="2026-02-12T00:00:00"/>
    <m/>
    <m/>
    <x v="0"/>
    <n v="4"/>
    <s v="Ruby Grace Garcia"/>
    <m/>
  </r>
  <r>
    <x v="528"/>
    <x v="0"/>
    <x v="2"/>
    <s v="CNOW_7210$$$0000020464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0468"/>
    <s v="L000007817"/>
    <s v="L0000078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1000$$$DE10B83100"/>
    <s v="L000011909"/>
    <s v="L000011909"/>
    <s v="LFF (MDG-F)"/>
    <s v="DE10B83100"/>
    <m/>
    <b v="1"/>
    <x v="2"/>
    <x v="1"/>
    <d v="2026-02-12T00:00:00"/>
    <m/>
    <m/>
    <x v="0"/>
    <n v="4"/>
    <s v="Ruby Grace Garcia"/>
    <m/>
  </r>
  <r>
    <x v="528"/>
    <x v="0"/>
    <x v="2"/>
    <s v="CPHOENX_01010000683100"/>
    <s v="L000011909"/>
    <s v="L00001190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545"/>
    <s v="L000011909"/>
    <s v="L00001190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915"/>
    <s v="L000011909"/>
    <s v="L00001190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45.5920"/>
    <s v="L000011909"/>
    <s v="L00001190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1414"/>
    <s v="L000013215"/>
    <s v="L0000132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EMERAL_70007001582101"/>
    <s v="L000013215"/>
    <s v="L0000132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5116"/>
    <s v="L000013215"/>
    <s v="L0000132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TEMPLA_1000BR10703440"/>
    <s v="L000013215"/>
    <s v="L0000132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15022"/>
    <s v="L000011909"/>
    <s v="L00001190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81333"/>
    <s v="L000011909"/>
    <s v="L000011909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6134"/>
    <s v="L000013215"/>
    <s v="L0000132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81444"/>
    <s v="L000013215"/>
    <s v="L0000132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1919C01002"/>
    <s v="L000011909"/>
    <s v="L000011909"/>
    <s v="LFF (MDG-F)"/>
    <s v="1919C01002"/>
    <m/>
    <b v="1"/>
    <x v="2"/>
    <x v="1"/>
    <d v="2026-02-12T00:00:00"/>
    <m/>
    <m/>
    <x v="0"/>
    <n v="4"/>
    <s v="Ruby Grace Garcia"/>
    <m/>
  </r>
  <r>
    <x v="528"/>
    <x v="0"/>
    <x v="2"/>
    <s v="CLFF_7210$$$2053C01309"/>
    <s v="L000013215"/>
    <s v="L000013215"/>
    <s v="LFF (MDG-F)"/>
    <s v="2053C01309"/>
    <m/>
    <b v="1"/>
    <x v="2"/>
    <x v="1"/>
    <d v="2026-02-12T00:00:00"/>
    <m/>
    <m/>
    <x v="0"/>
    <n v="4"/>
    <s v="Ruby Grace Garcia"/>
    <m/>
  </r>
  <r>
    <x v="528"/>
    <x v="0"/>
    <x v="2"/>
    <s v="CPHOENX_01010000681111"/>
    <s v="L000013215"/>
    <s v="L0000132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81101"/>
    <s v="L000013215"/>
    <s v="L0000132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502"/>
    <s v="L000013318"/>
    <s v="L0000133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49902"/>
    <s v="L000005263"/>
    <s v="L00000526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18C00004"/>
    <s v="L000005263"/>
    <s v="L000005263"/>
    <s v="LFF (MDG-F)"/>
    <s v="2118C00004"/>
    <m/>
    <b v="1"/>
    <x v="2"/>
    <x v="1"/>
    <d v="2026-02-12T00:00:00"/>
    <m/>
    <m/>
    <x v="0"/>
    <n v="4"/>
    <s v="Ruby Grace Garcia"/>
    <m/>
  </r>
  <r>
    <x v="528"/>
    <x v="0"/>
    <x v="2"/>
    <s v="CLFF_7210$$$2123C00060"/>
    <s v="L000005263"/>
    <s v="L000005263"/>
    <s v="LFF (MDG-F)"/>
    <s v="2123C00060"/>
    <m/>
    <b v="1"/>
    <x v="2"/>
    <x v="1"/>
    <d v="2026-02-12T00:00:00"/>
    <m/>
    <m/>
    <x v="0"/>
    <n v="4"/>
    <s v="Ruby Grace Garcia"/>
    <m/>
  </r>
  <r>
    <x v="528"/>
    <x v="0"/>
    <x v="2"/>
    <s v="CEMERAL_70007001581196"/>
    <s v="L000005263"/>
    <s v="L00000526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501"/>
    <s v="L000009171"/>
    <s v="L00000917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06025"/>
    <s v="L000013317"/>
    <s v="L0000133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6573"/>
    <s v="L000009171"/>
    <s v="L00000917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414801"/>
    <s v="L000013065"/>
    <s v="L00001306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1000$$$DE10B46400"/>
    <s v="L000013313"/>
    <s v="L000013313"/>
    <s v="LFF (MDG-F)"/>
    <s v="DE10B46400"/>
    <m/>
    <b v="1"/>
    <x v="2"/>
    <x v="1"/>
    <d v="2026-02-12T00:00:00"/>
    <m/>
    <m/>
    <x v="0"/>
    <n v="4"/>
    <s v="Ruby Grace Garcia"/>
    <m/>
  </r>
  <r>
    <x v="528"/>
    <x v="0"/>
    <x v="4"/>
    <s v="FL000005266_IO"/>
    <s v="L000013313"/>
    <m/>
    <s v="Non-LFF"/>
    <s v=""/>
    <m/>
    <b v="0"/>
    <x v="2"/>
    <x v="1"/>
    <d v="2026-02-12T00:00:00"/>
    <m/>
    <m/>
    <x v="0"/>
    <n v="4"/>
    <s v="Ruby Grace Garcia"/>
    <m/>
  </r>
  <r>
    <x v="528"/>
    <x v="0"/>
    <x v="2"/>
    <s v="IPHOENX_000001500013"/>
    <s v="L000013313"/>
    <s v="L00001331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409701"/>
    <s v="L000013313"/>
    <s v="L00001331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46400"/>
    <s v="L000013313"/>
    <s v="L000013313"/>
    <s v="Non-LFF"/>
    <s v=""/>
    <m/>
    <b v="1"/>
    <x v="2"/>
    <x v="1"/>
    <d v="2026-02-12T00:00:00"/>
    <m/>
    <m/>
    <x v="0"/>
    <n v="4"/>
    <s v="Ruby Grace Garcia"/>
    <m/>
  </r>
  <r>
    <x v="528"/>
    <x v="0"/>
    <x v="4"/>
    <s v="FPHOENX_01010000646400_IO"/>
    <s v="L000013313"/>
    <m/>
    <s v="Non-LFF"/>
    <s v=""/>
    <m/>
    <b v="0"/>
    <x v="2"/>
    <x v="1"/>
    <d v="2026-02-12T00:00:00"/>
    <m/>
    <m/>
    <x v="0"/>
    <n v="4"/>
    <s v="Ruby Grace Garcia"/>
    <m/>
  </r>
  <r>
    <x v="528"/>
    <x v="0"/>
    <x v="2"/>
    <s v="IPHOENX_000002422501"/>
    <s v="L000013313"/>
    <s v="L000013313"/>
    <s v="Non-LFF"/>
    <s v=""/>
    <m/>
    <b v="1"/>
    <x v="2"/>
    <x v="1"/>
    <d v="2026-02-12T00:00:00"/>
    <m/>
    <m/>
    <x v="0"/>
    <n v="4"/>
    <s v="Ruby Grace Garcia"/>
    <m/>
  </r>
  <r>
    <x v="528"/>
    <x v="0"/>
    <x v="4"/>
    <s v="FL000005267_IO"/>
    <s v="L000013313"/>
    <m/>
    <s v="Non-LFF"/>
    <s v=""/>
    <m/>
    <b v="0"/>
    <x v="2"/>
    <x v="1"/>
    <d v="2026-02-12T00:00:00"/>
    <m/>
    <m/>
    <x v="0"/>
    <n v="4"/>
    <s v="Ruby Grace Garcia"/>
    <m/>
  </r>
  <r>
    <x v="528"/>
    <x v="0"/>
    <x v="2"/>
    <s v="IPHOENX_000002051001"/>
    <s v="L000013313"/>
    <s v="L00001331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083202"/>
    <s v="L000013313"/>
    <s v="L00001331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083301"/>
    <s v="L000013313"/>
    <s v="L00001331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121402"/>
    <s v="L000013313"/>
    <s v="L00001331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496903"/>
    <s v="L000013313"/>
    <s v="L00001331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497199"/>
    <s v="L000013313"/>
    <s v="L00001331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4969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496910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1000$$$DE10B49900"/>
    <s v="L000005270"/>
    <s v="L000005270"/>
    <s v="LFF (MDG-F)"/>
    <s v="DE10B49900"/>
    <m/>
    <b v="1"/>
    <x v="2"/>
    <x v="1"/>
    <d v="2026-02-12T00:00:00"/>
    <m/>
    <m/>
    <x v="0"/>
    <n v="4"/>
    <s v="Ruby Grace Garcia"/>
    <m/>
  </r>
  <r>
    <x v="528"/>
    <x v="0"/>
    <x v="4"/>
    <s v="FL000005274_IO"/>
    <s v="L000005270"/>
    <m/>
    <s v="Non-LFF"/>
    <s v=""/>
    <m/>
    <b v="0"/>
    <x v="2"/>
    <x v="1"/>
    <d v="2026-02-12T00:00:00"/>
    <m/>
    <m/>
    <x v="0"/>
    <n v="4"/>
    <s v="Ruby Grace Garcia"/>
    <m/>
  </r>
  <r>
    <x v="528"/>
    <x v="0"/>
    <x v="2"/>
    <s v="IPHOENX_000001500016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PHOENX_01010000649900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4"/>
    <s v="FPHOENX_01010000649900_IO"/>
    <s v="L000005270"/>
    <m/>
    <s v="Non-LFF"/>
    <s v=""/>
    <m/>
    <b v="0"/>
    <x v="2"/>
    <x v="1"/>
    <d v="2026-02-12T00:00:00"/>
    <m/>
    <m/>
    <x v="0"/>
    <n v="4"/>
    <s v="Ruby Grace Garcia"/>
    <m/>
  </r>
  <r>
    <x v="528"/>
    <x v="0"/>
    <x v="2"/>
    <s v="IPHOENX_0000024217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1756L50030"/>
    <s v="L000005270"/>
    <s v="L000005270"/>
    <s v="LFF (MDG-F)"/>
    <s v="1756L50030"/>
    <m/>
    <b v="1"/>
    <x v="2"/>
    <x v="1"/>
    <d v="2026-02-12T00:00:00"/>
    <m/>
    <m/>
    <x v="0"/>
    <n v="4"/>
    <s v="Ruby Grace Garcia"/>
    <m/>
  </r>
  <r>
    <x v="528"/>
    <x v="0"/>
    <x v="4"/>
    <s v="FL000005275_IO"/>
    <s v="L000005270"/>
    <m/>
    <s v="Non-LFF"/>
    <s v=""/>
    <m/>
    <b v="0"/>
    <x v="2"/>
    <x v="1"/>
    <d v="2026-02-12T00:00:00"/>
    <m/>
    <m/>
    <x v="0"/>
    <n v="4"/>
    <s v="Ruby Grace Garcia"/>
    <m/>
  </r>
  <r>
    <x v="528"/>
    <x v="0"/>
    <x v="2"/>
    <s v="IPHOENX_0000020496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1277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1367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1499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1671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1678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1857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1945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2425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2680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2681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2685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2850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2920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4004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PHOENX_0000024048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496904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4"/>
    <s v="IPHOENX_000009125710"/>
    <s v="L000005270"/>
    <s v="D90300000"/>
    <s v="Non-LFF"/>
    <s v=""/>
    <m/>
    <b v="0"/>
    <x v="2"/>
    <x v="1"/>
    <d v="2026-02-12T00:00:00"/>
    <m/>
    <m/>
    <x v="0"/>
    <n v="4"/>
    <s v="Ruby Grace Garcia"/>
    <m/>
  </r>
  <r>
    <x v="528"/>
    <x v="0"/>
    <x v="4"/>
    <s v="FD90300000"/>
    <s v="L000005270"/>
    <s v="L000005297"/>
    <s v="Non-LFF"/>
    <s v=""/>
    <m/>
    <b v="0"/>
    <x v="2"/>
    <x v="1"/>
    <d v="2026-02-12T00:00:00"/>
    <m/>
    <m/>
    <x v="0"/>
    <n v="4"/>
    <s v="Ruby Grace Garcia"/>
    <m/>
  </r>
  <r>
    <x v="528"/>
    <x v="0"/>
    <x v="2"/>
    <s v="CNOW_7210$$$0000006101"/>
    <s v="L000013313"/>
    <s v="L00001331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1956"/>
    <s v="L000013313"/>
    <s v="L00001331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6162"/>
    <s v="L000013313"/>
    <s v="L00001331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6503"/>
    <s v="L000013313"/>
    <s v="L00001331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6538"/>
    <s v="L000013315"/>
    <s v="L0000133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1000$$$DE10B49901"/>
    <s v="L000013315"/>
    <s v="L000013315"/>
    <s v="LFF (MDG-F)"/>
    <s v="DE10B49901"/>
    <m/>
    <b v="1"/>
    <x v="2"/>
    <x v="1"/>
    <d v="2026-02-12T00:00:00"/>
    <m/>
    <m/>
    <x v="0"/>
    <n v="4"/>
    <s v="Ruby Grace Garcia"/>
    <m/>
  </r>
  <r>
    <x v="528"/>
    <x v="0"/>
    <x v="2"/>
    <s v="CNOW_7210$$$0000006000"/>
    <s v="L000013313"/>
    <s v="L000013313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R00018"/>
    <s v="L000013318"/>
    <s v="L000013318"/>
    <s v="LFF (MDG-F)"/>
    <s v="2123R00018"/>
    <m/>
    <b v="1"/>
    <x v="2"/>
    <x v="1"/>
    <d v="2026-02-12T00:00:00"/>
    <m/>
    <m/>
    <x v="0"/>
    <n v="4"/>
    <s v="Ruby Grace Garcia"/>
    <m/>
  </r>
  <r>
    <x v="528"/>
    <x v="0"/>
    <x v="2"/>
    <s v="CPHOENX_01010000649901"/>
    <s v="L000005270"/>
    <s v="L000005270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L50007"/>
    <s v="L000013315"/>
    <s v="L000013315"/>
    <s v="LFF (MDG-F)"/>
    <s v="2123L50007"/>
    <m/>
    <b v="1"/>
    <x v="2"/>
    <x v="1"/>
    <d v="2026-02-12T00:00:00"/>
    <m/>
    <m/>
    <x v="0"/>
    <n v="4"/>
    <s v="Ruby Grace Garcia"/>
    <m/>
  </r>
  <r>
    <x v="528"/>
    <x v="0"/>
    <x v="2"/>
    <s v="CLFF_7210$$$2123R00001"/>
    <s v="L000013315"/>
    <s v="L000013315"/>
    <s v="LFF (MDG-F)"/>
    <s v="2123R00001"/>
    <m/>
    <b v="1"/>
    <x v="2"/>
    <x v="1"/>
    <d v="2026-02-12T00:00:00"/>
    <m/>
    <m/>
    <x v="0"/>
    <n v="4"/>
    <s v="Ruby Grace Garcia"/>
    <m/>
  </r>
  <r>
    <x v="528"/>
    <x v="0"/>
    <x v="2"/>
    <s v="CLFF_7210$$$2123TAJR00"/>
    <s v="L000013315"/>
    <s v="L000013315"/>
    <s v="LFF (MDG-F)"/>
    <s v="2123TAJR00"/>
    <m/>
    <b v="1"/>
    <x v="2"/>
    <x v="1"/>
    <d v="2026-02-12T00:00:00"/>
    <m/>
    <m/>
    <x v="0"/>
    <n v="4"/>
    <s v="Ruby Grace Garcia"/>
    <m/>
  </r>
  <r>
    <x v="528"/>
    <x v="0"/>
    <x v="2"/>
    <s v="CLFF_7210$$$2123TAJR99"/>
    <s v="L000013315"/>
    <s v="L000013315"/>
    <s v="LFF (MDG-F)"/>
    <s v="2123TAJR99"/>
    <m/>
    <b v="1"/>
    <x v="2"/>
    <x v="1"/>
    <d v="2026-02-12T00:00:00"/>
    <m/>
    <m/>
    <x v="0"/>
    <n v="4"/>
    <s v="Ruby Grace Garcia"/>
    <m/>
  </r>
  <r>
    <x v="528"/>
    <x v="0"/>
    <x v="2"/>
    <s v="CLFF_7210$$$2123TAJS00"/>
    <s v="L000013318"/>
    <s v="L000013318"/>
    <s v="LFF (MDG-F)"/>
    <s v="2123TAJS00"/>
    <m/>
    <b v="1"/>
    <x v="2"/>
    <x v="1"/>
    <d v="2026-02-12T00:00:00"/>
    <m/>
    <m/>
    <x v="0"/>
    <n v="4"/>
    <s v="Ruby Grace Garcia"/>
    <m/>
  </r>
  <r>
    <x v="528"/>
    <x v="0"/>
    <x v="2"/>
    <s v="CLFF_7210$$$2123TAJS01"/>
    <s v="L000013315"/>
    <s v="L000013315"/>
    <s v="LFF (MDG-F)"/>
    <s v="2123TAJS01"/>
    <m/>
    <b v="1"/>
    <x v="2"/>
    <x v="1"/>
    <d v="2026-02-12T00:00:00"/>
    <m/>
    <m/>
    <x v="0"/>
    <n v="4"/>
    <s v="Ruby Grace Garcia"/>
    <m/>
  </r>
  <r>
    <x v="528"/>
    <x v="0"/>
    <x v="2"/>
    <s v="CLFF_7210$$$2123TAJS99"/>
    <s v="L000013318"/>
    <s v="L000013318"/>
    <s v="LFF (MDG-F)"/>
    <s v="2123TAJS99"/>
    <m/>
    <b v="1"/>
    <x v="2"/>
    <x v="1"/>
    <d v="2026-02-12T00:00:00"/>
    <m/>
    <m/>
    <x v="0"/>
    <n v="4"/>
    <s v="Ruby Grace Garcia"/>
    <m/>
  </r>
  <r>
    <x v="528"/>
    <x v="0"/>
    <x v="2"/>
    <s v="CLFF_7210$$$2123TLJZ80"/>
    <s v="L000013315"/>
    <s v="L000013315"/>
    <s v="LFF (MDG-F)"/>
    <s v="2123TLJZ80"/>
    <m/>
    <b v="1"/>
    <x v="2"/>
    <x v="1"/>
    <d v="2026-02-12T00:00:00"/>
    <m/>
    <m/>
    <x v="0"/>
    <n v="4"/>
    <s v="Ruby Grace Garcia"/>
    <m/>
  </r>
  <r>
    <x v="528"/>
    <x v="0"/>
    <x v="2"/>
    <s v="CNOW_7210$$$0000021450"/>
    <s v="L000013315"/>
    <s v="L0000133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INEXT_001050000041"/>
    <s v="L000013315"/>
    <s v="L0000133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TAJR01"/>
    <s v="L000013315"/>
    <s v="L000013315"/>
    <s v="LFF (MDG-F)"/>
    <s v="2123TAJR01"/>
    <m/>
    <b v="1"/>
    <x v="2"/>
    <x v="1"/>
    <d v="2026-02-12T00:00:00"/>
    <m/>
    <m/>
    <x v="0"/>
    <n v="4"/>
    <s v="Ruby Grace Garcia"/>
    <m/>
  </r>
  <r>
    <x v="528"/>
    <x v="0"/>
    <x v="4"/>
    <s v="FLFF_7210$$$2123TAJR01_IO"/>
    <s v="L000013315"/>
    <m/>
    <s v="Non-LFF"/>
    <s v=""/>
    <m/>
    <b v="0"/>
    <x v="2"/>
    <x v="1"/>
    <d v="2026-02-12T00:00:00"/>
    <m/>
    <m/>
    <x v="0"/>
    <n v="4"/>
    <s v="Ruby Grace Garcia"/>
    <m/>
  </r>
  <r>
    <x v="528"/>
    <x v="0"/>
    <x v="2"/>
    <s v="INEXT_001050000480"/>
    <s v="L000013315"/>
    <s v="L00001331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56551"/>
    <s v="L000009171"/>
    <s v="L00000917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496906"/>
    <s v="L000009171"/>
    <s v="L00000917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21317"/>
    <s v="L000009171"/>
    <s v="L00000917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03R00509"/>
    <s v="L000009171"/>
    <s v="L000009171"/>
    <s v="LFF (MDG-F)"/>
    <s v="2103R00509"/>
    <m/>
    <b v="1"/>
    <x v="2"/>
    <x v="1"/>
    <d v="2026-02-12T00:00:00"/>
    <m/>
    <m/>
    <x v="0"/>
    <n v="4"/>
    <s v="Ruby Grace Garcia"/>
    <m/>
  </r>
  <r>
    <x v="528"/>
    <x v="0"/>
    <x v="2"/>
    <s v="CNOW_7210$$$0000020552"/>
    <s v="L000009171"/>
    <s v="L00000917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6532"/>
    <s v="L000009171"/>
    <s v="L000009171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068R00001"/>
    <s v="L000013317"/>
    <s v="L000013317"/>
    <s v="LFF (MDG-F)"/>
    <s v="2068R00001"/>
    <m/>
    <b v="1"/>
    <x v="2"/>
    <x v="1"/>
    <d v="2026-02-12T00:00:00"/>
    <m/>
    <m/>
    <x v="0"/>
    <n v="4"/>
    <s v="Ruby Grace Garcia"/>
    <m/>
  </r>
  <r>
    <x v="528"/>
    <x v="0"/>
    <x v="2"/>
    <s v="CNOW_7210$$$0000020549"/>
    <s v="L000013317"/>
    <s v="L0000133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212"/>
    <s v="L000013317"/>
    <s v="L0000133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276"/>
    <s v="L000013065"/>
    <s v="L000013065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NOW_7210$$$0000040277"/>
    <s v="L000013317"/>
    <s v="L0000133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ORAERP_MMOR1975.6744"/>
    <s v="L000013317"/>
    <s v="L000013317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CLFF_7210$$$2123R00022"/>
    <s v="L000013317"/>
    <s v="L000013317"/>
    <s v="LFF (MDG-F)"/>
    <s v="2123R00022"/>
    <m/>
    <b v="1"/>
    <x v="2"/>
    <x v="1"/>
    <d v="2026-02-12T00:00:00"/>
    <m/>
    <m/>
    <x v="0"/>
    <n v="4"/>
    <s v="Ruby Grace Garcia"/>
    <m/>
  </r>
  <r>
    <x v="528"/>
    <x v="0"/>
    <x v="2"/>
    <s v="D30010200000000 Biochem developed kits"/>
    <s v="L000013318"/>
    <s v="L0000133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D30010400000000 Novus – Rehovot"/>
    <s v="L000013318"/>
    <s v="L000013318"/>
    <s v="Non-LFF"/>
    <s v=""/>
    <m/>
    <b v="1"/>
    <x v="2"/>
    <x v="1"/>
    <d v="2026-02-12T00:00:00"/>
    <m/>
    <m/>
    <x v="0"/>
    <n v="4"/>
    <s v="Ruby Grace Garcia"/>
    <m/>
  </r>
  <r>
    <x v="528"/>
    <x v="0"/>
    <x v="2"/>
    <s v="D30011600000000 Metabolite Platform SLS_C_141"/>
    <s v="L000013318"/>
    <s v="L000013318"/>
    <s v="Non-LFF"/>
    <s v=""/>
    <m/>
    <b v="1"/>
    <x v="2"/>
    <x v="1"/>
    <d v="2026-02-12T00:00:00"/>
    <m/>
    <m/>
    <x v="0"/>
    <n v="4"/>
    <s v="Ruby Grace Garcia"/>
    <m/>
  </r>
  <r>
    <x v="529"/>
    <x v="0"/>
    <x v="2"/>
    <s v="CEMERAL_70006101LSCORE"/>
    <s v="L000013968"/>
    <s v="L000013968"/>
    <s v="Non-LFF"/>
    <s v=""/>
    <m/>
    <b v="1"/>
    <x v="2"/>
    <x v="1"/>
    <d v="2026-02-12T00:00:00"/>
    <m/>
    <m/>
    <x v="0"/>
    <n v="4"/>
    <s v="Ruby Grace Garcia"/>
    <m/>
  </r>
  <r>
    <x v="530"/>
    <x v="0"/>
    <x v="2"/>
    <s v="PTEMPNA_US201APOMEVAXPR67"/>
    <s v="H000003676"/>
    <s v="H000003676"/>
    <s v="Non-LFF"/>
    <s v=""/>
    <m/>
    <b v="1"/>
    <x v="1"/>
    <x v="1"/>
    <d v="2026-02-12T00:00:00"/>
    <m/>
    <m/>
    <x v="0"/>
    <n v="4"/>
    <s v="Gearlene Joy Valenzuela"/>
    <m/>
  </r>
  <r>
    <x v="530"/>
    <x v="0"/>
    <x v="2"/>
    <s v="PTEMPNA_US201TTOMEVAXPR67"/>
    <s v="H000003676"/>
    <s v="H000003676"/>
    <s v="Non-LFF"/>
    <s v=""/>
    <m/>
    <b v="1"/>
    <x v="1"/>
    <x v="1"/>
    <d v="2026-02-12T00:00:00"/>
    <m/>
    <m/>
    <x v="0"/>
    <n v="4"/>
    <s v="Gearlene Joy Valenzuela"/>
    <m/>
  </r>
  <r>
    <x v="531"/>
    <x v="0"/>
    <x v="2"/>
    <s v="PLEAN_X310172TN5020200 DZ- UC Preceptorship Abu Dhabi (DZ50)"/>
    <s v="H000000262"/>
    <s v="H000000262"/>
    <s v="Non-LFF"/>
    <s v=""/>
    <m/>
    <b v="1"/>
    <x v="1"/>
    <x v="1"/>
    <d v="2026-02-12T00:00:00"/>
    <m/>
    <m/>
    <x v="0"/>
    <n v="4"/>
    <s v="Daniella Sasa"/>
    <m/>
  </r>
  <r>
    <x v="531"/>
    <x v="0"/>
    <x v="2"/>
    <s v="PLEAN_X310181TN5010201 Matériel promotionnel BAVENCIO"/>
    <s v="H000000262"/>
    <s v="H000000262"/>
    <s v="Non-LFF"/>
    <s v=""/>
    <m/>
    <b v="1"/>
    <x v="1"/>
    <x v="1"/>
    <d v="2026-02-12T00:00:00"/>
    <m/>
    <m/>
    <x v="0"/>
    <n v="4"/>
    <s v="Daniella Sasa"/>
    <m/>
  </r>
  <r>
    <x v="531"/>
    <x v="0"/>
    <x v="2"/>
    <s v="PLEAN_X310201TN5015204 Frais soumission matériel Algérie"/>
    <s v="H000000262"/>
    <s v="H000000262"/>
    <s v="Non-LFF"/>
    <s v=""/>
    <m/>
    <b v="1"/>
    <x v="1"/>
    <x v="1"/>
    <d v="2026-02-12T00:00:00"/>
    <m/>
    <m/>
    <x v="0"/>
    <n v="4"/>
    <s v="Daniella Sasa"/>
    <m/>
  </r>
  <r>
    <x v="531"/>
    <x v="0"/>
    <x v="2"/>
    <s v="PLEAN_X310511TN5013232 (Twin) Merck event Neuro MA&amp;SA-fees"/>
    <s v="H000000286"/>
    <s v="H000000286"/>
    <s v="Non-LFF"/>
    <s v=""/>
    <m/>
    <b v="1"/>
    <x v="1"/>
    <x v="1"/>
    <d v="2026-02-12T00:00:00"/>
    <m/>
    <m/>
    <x v="0"/>
    <n v="4"/>
    <s v="Daniella Sasa"/>
    <m/>
  </r>
  <r>
    <x v="532"/>
    <x v="0"/>
    <x v="4"/>
    <s v="CSCALA_1759$STGE_999"/>
    <s v="L000014039"/>
    <s v="Trash"/>
    <s v="Non-LFF"/>
    <s v=""/>
    <m/>
    <b v="0"/>
    <x v="2"/>
    <x v="1"/>
    <d v="2026-02-16T00:00:00"/>
    <m/>
    <m/>
    <x v="0"/>
    <n v="2"/>
    <s v="Ruby Grace Garcia"/>
    <m/>
  </r>
  <r>
    <x v="532"/>
    <x v="0"/>
    <x v="8"/>
    <s v="CLFF_7210$$$2057C02040"/>
    <s v="L000014039"/>
    <s v="Trash"/>
    <s v="LFF (MDG-F)"/>
    <s v="2057C02040"/>
    <m/>
    <b v="0"/>
    <x v="2"/>
    <x v="1"/>
    <d v="2026-02-16T00:00:00"/>
    <m/>
    <m/>
    <x v="0"/>
    <n v="2"/>
    <s v="Ruby Grace Garcia"/>
    <m/>
  </r>
  <r>
    <x v="532"/>
    <x v="0"/>
    <x v="8"/>
    <s v="CLFF_7210$$$2057C03030"/>
    <s v="L000014039"/>
    <s v="Trash"/>
    <s v="LFF (MDG-F)"/>
    <s v="2057C03030"/>
    <m/>
    <b v="0"/>
    <x v="2"/>
    <x v="1"/>
    <d v="2026-02-16T00:00:00"/>
    <m/>
    <m/>
    <x v="0"/>
    <n v="2"/>
    <s v="Ruby Grace Garcia"/>
    <m/>
  </r>
  <r>
    <x v="532"/>
    <x v="0"/>
    <x v="8"/>
    <s v="CLFF_7210$$$2057C03040"/>
    <s v="L000014039"/>
    <s v="Trash"/>
    <s v="LFF (MDG-F)"/>
    <s v="2057C03040"/>
    <m/>
    <b v="0"/>
    <x v="2"/>
    <x v="1"/>
    <d v="2026-02-16T00:00:00"/>
    <m/>
    <m/>
    <x v="0"/>
    <n v="2"/>
    <s v="Ruby Grace Garcia"/>
    <m/>
  </r>
  <r>
    <x v="532"/>
    <x v="0"/>
    <x v="4"/>
    <s v="CORAERP_MMOR1945.5080"/>
    <s v="L000014062"/>
    <s v="Trash"/>
    <s v="Non-LFF"/>
    <s v=""/>
    <m/>
    <b v="0"/>
    <x v="2"/>
    <x v="1"/>
    <d v="2026-02-16T00:00:00"/>
    <m/>
    <m/>
    <x v="0"/>
    <n v="2"/>
    <s v="Ruby Grace Garcia"/>
    <m/>
  </r>
  <r>
    <x v="532"/>
    <x v="0"/>
    <x v="4"/>
    <s v="ITEMPEU_BE40AA0013"/>
    <s v="L000007263"/>
    <s v="Trash"/>
    <s v="Non-LFF"/>
    <s v=""/>
    <m/>
    <b v="0"/>
    <x v="2"/>
    <x v="1"/>
    <d v="2026-02-16T00:00:00"/>
    <m/>
    <m/>
    <x v="0"/>
    <n v="2"/>
    <s v="Ruby Grace Garcia"/>
    <m/>
  </r>
  <r>
    <x v="532"/>
    <x v="0"/>
    <x v="4"/>
    <s v="CNOW_7210$$$0000268113"/>
    <s v="L000005049"/>
    <s v="Trash"/>
    <s v="Non-LFF"/>
    <s v=""/>
    <m/>
    <b v="0"/>
    <x v="2"/>
    <x v="1"/>
    <d v="2026-02-16T00:00:00"/>
    <m/>
    <m/>
    <x v="0"/>
    <n v="2"/>
    <s v="Ruby Grace Garcia"/>
    <m/>
  </r>
  <r>
    <x v="532"/>
    <x v="0"/>
    <x v="4"/>
    <s v="IPHOENX_000400762612"/>
    <s v="L000012081"/>
    <s v="Trash"/>
    <s v="Non-LFF"/>
    <s v=""/>
    <m/>
    <b v="0"/>
    <x v="2"/>
    <x v="1"/>
    <d v="2026-02-16T00:00:00"/>
    <m/>
    <m/>
    <x v="0"/>
    <n v="2"/>
    <s v="Ruby Grace Garcia"/>
    <m/>
  </r>
  <r>
    <x v="532"/>
    <x v="0"/>
    <x v="4"/>
    <s v="FPHOENX_01010000698207_IO"/>
    <s v="L000012081"/>
    <s v="Trash"/>
    <s v="Non-LFF"/>
    <s v=""/>
    <m/>
    <b v="0"/>
    <x v="2"/>
    <x v="1"/>
    <d v="2026-02-16T00:00:00"/>
    <m/>
    <m/>
    <x v="0"/>
    <n v="2"/>
    <s v="Ruby Grace Garcia"/>
    <m/>
  </r>
  <r>
    <x v="533"/>
    <x v="0"/>
    <x v="2"/>
    <s v="D30014400000000 "/>
    <s v="L000011451"/>
    <s v="L000011451"/>
    <s v="Non-LFF"/>
    <s v=""/>
    <m/>
    <b v="1"/>
    <x v="2"/>
    <x v="1"/>
    <d v="2026-02-16T00:00:00"/>
    <m/>
    <m/>
    <x v="0"/>
    <n v="2"/>
    <s v="Ruby Grace Garcia"/>
    <m/>
  </r>
  <r>
    <x v="533"/>
    <x v="0"/>
    <x v="2"/>
    <s v="D30012200000000 "/>
    <s v="L000011451"/>
    <s v="L000011451"/>
    <s v="Non-LFF"/>
    <s v=""/>
    <m/>
    <b v="1"/>
    <x v="2"/>
    <x v="1"/>
    <d v="2026-02-16T00:00:00"/>
    <m/>
    <m/>
    <x v="0"/>
    <n v="2"/>
    <s v="Ruby Grace Garcia"/>
    <m/>
  </r>
  <r>
    <x v="534"/>
    <x v="0"/>
    <x v="2"/>
    <s v="PLEAN_X310802AE5023202 MED OTHER NON R&amp;D-AE-SHARED"/>
    <s v="H000002974"/>
    <s v="H000002974"/>
    <s v="Non-LFF"/>
    <s v=""/>
    <m/>
    <b v="1"/>
    <x v="4"/>
    <x v="1"/>
    <d v="2026-02-16T00:00:00"/>
    <m/>
    <m/>
    <x v="0"/>
    <n v="2"/>
    <s v="Kristel Joyce Manalese"/>
    <m/>
  </r>
  <r>
    <x v="534"/>
    <x v="0"/>
    <x v="2"/>
    <s v="PLEAN_X310301AE5010206 SP PROM MAT-YE -DIAB"/>
    <s v="H000002963"/>
    <s v="H000002963"/>
    <s v="Non-LFF"/>
    <s v=""/>
    <m/>
    <b v="1"/>
    <x v="4"/>
    <x v="1"/>
    <d v="2026-02-16T00:00:00"/>
    <m/>
    <m/>
    <x v="0"/>
    <n v="2"/>
    <s v="Kristel Joyce Manalese"/>
    <m/>
  </r>
  <r>
    <x v="535"/>
    <x v="0"/>
    <x v="2"/>
    <s v="CFLTFLE_23432025-0102"/>
    <s v="G000000000"/>
    <s v="G000000000"/>
    <s v="Non-LFF"/>
    <s v=""/>
    <m/>
    <b v="1"/>
    <x v="0"/>
    <x v="1"/>
    <d v="2026-02-16T00:00:00"/>
    <m/>
    <m/>
    <x v="0"/>
    <n v="2"/>
    <s v="Ysabelle Mae Daplinan"/>
    <m/>
  </r>
  <r>
    <x v="536"/>
    <x v="0"/>
    <x v="2"/>
    <s v="CNOW_7210$$$0000056339"/>
    <s v="G000000704"/>
    <s v="G000000704"/>
    <s v="Non-LFF"/>
    <s v=""/>
    <m/>
    <b v="1"/>
    <x v="0"/>
    <x v="1"/>
    <d v="2026-02-16T00:00:00"/>
    <m/>
    <m/>
    <x v="0"/>
    <n v="2"/>
    <s v="Jojeff Tagnong"/>
    <m/>
  </r>
  <r>
    <x v="536"/>
    <x v="0"/>
    <x v="2"/>
    <s v="CNOW_7210$$$0000056675"/>
    <s v="G000000704"/>
    <s v="G000000704"/>
    <s v="Non-LFF"/>
    <s v=""/>
    <m/>
    <b v="1"/>
    <x v="0"/>
    <x v="1"/>
    <d v="2026-02-16T00:00:00"/>
    <m/>
    <m/>
    <x v="0"/>
    <n v="2"/>
    <s v="Jojeff Tagnong"/>
    <m/>
  </r>
  <r>
    <x v="536"/>
    <x v="0"/>
    <x v="2"/>
    <s v="CNOW_7210$$$0000056676"/>
    <s v="G000000704"/>
    <s v="G000000704"/>
    <s v="Non-LFF"/>
    <s v=""/>
    <m/>
    <b v="1"/>
    <x v="0"/>
    <x v="1"/>
    <d v="2026-02-16T00:00:00"/>
    <m/>
    <m/>
    <x v="0"/>
    <n v="2"/>
    <s v="Jojeff Tagnong"/>
    <m/>
  </r>
  <r>
    <x v="536"/>
    <x v="0"/>
    <x v="2"/>
    <s v="CNOW_7210$$$0000056677"/>
    <s v="G000000704"/>
    <s v="G000000704"/>
    <s v="Non-LFF"/>
    <s v=""/>
    <m/>
    <b v="1"/>
    <x v="0"/>
    <x v="1"/>
    <d v="2026-02-16T00:00:00"/>
    <m/>
    <m/>
    <x v="0"/>
    <n v="2"/>
    <s v="Jojeff Tagnong"/>
    <m/>
  </r>
  <r>
    <x v="536"/>
    <x v="0"/>
    <x v="2"/>
    <s v="CNOW_7210$$$0000056678"/>
    <s v="G000000704"/>
    <s v="G000000704"/>
    <s v="Non-LFF"/>
    <s v=""/>
    <m/>
    <b v="1"/>
    <x v="0"/>
    <x v="1"/>
    <d v="2026-02-16T00:00:00"/>
    <m/>
    <m/>
    <x v="0"/>
    <n v="2"/>
    <s v="Jojeff Tagnong"/>
    <m/>
  </r>
  <r>
    <x v="536"/>
    <x v="0"/>
    <x v="2"/>
    <s v="CNOW_7210$$$0000056679"/>
    <s v="G000000704"/>
    <s v="G000000704"/>
    <s v="Non-LFF"/>
    <s v=""/>
    <m/>
    <b v="1"/>
    <x v="0"/>
    <x v="1"/>
    <d v="2026-02-16T00:00:00"/>
    <m/>
    <m/>
    <x v="0"/>
    <n v="2"/>
    <s v="Jojeff Tagnong"/>
    <m/>
  </r>
  <r>
    <x v="537"/>
    <x v="0"/>
    <x v="2"/>
    <s v="PLEAN_X310191EG5030247 Tepotinib Commercial-Egypt-Other marketi"/>
    <s v="H000002944"/>
    <s v="H000002944"/>
    <s v="Non-LFF"/>
    <s v=""/>
    <m/>
    <b v="1"/>
    <x v="1"/>
    <x v="1"/>
    <d v="2026-02-16T00:00:00"/>
    <m/>
    <m/>
    <x v="0"/>
    <n v="2"/>
    <s v="Daniella Sasa"/>
    <m/>
  </r>
  <r>
    <x v="538"/>
    <x v="0"/>
    <x v="2"/>
    <s v="D30012300000000 "/>
    <s v="L000011451"/>
    <s v="L000011451"/>
    <s v="Non-LFF"/>
    <s v=""/>
    <m/>
    <b v="1"/>
    <x v="2"/>
    <x v="1"/>
    <d v="2026-02-16T00:00:00"/>
    <m/>
    <m/>
    <x v="0"/>
    <n v="2"/>
    <s v="Ruby Grace Garcia"/>
    <m/>
  </r>
  <r>
    <x v="538"/>
    <x v="0"/>
    <x v="2"/>
    <s v="CORAERP_MMOR1975.5511"/>
    <s v="L000013995"/>
    <s v="L000013995"/>
    <s v="Non-LFF"/>
    <s v=""/>
    <m/>
    <b v="1"/>
    <x v="2"/>
    <x v="1"/>
    <d v="2026-02-16T00:00:00"/>
    <m/>
    <m/>
    <x v="0"/>
    <n v="2"/>
    <s v="Ruby Grace Garcia"/>
    <m/>
  </r>
  <r>
    <x v="539"/>
    <x v="1"/>
    <x v="4"/>
    <s v="PLEAN_X310000ES5090100094"/>
    <s v="H000004014"/>
    <m/>
    <s v="Non-LFF"/>
    <s v=""/>
    <m/>
    <b v="0"/>
    <x v="1"/>
    <x v="1"/>
    <d v="2026-02-18T00:00:00"/>
    <m/>
    <m/>
    <x v="0"/>
    <n v="0"/>
    <s v="Elena Rasines Martin"/>
    <m/>
  </r>
  <r>
    <x v="539"/>
    <x v="1"/>
    <x v="4"/>
    <s v="PLEAN_X310000ES5090200094"/>
    <s v="H000004013"/>
    <m/>
    <s v="Non-LFF"/>
    <s v=""/>
    <m/>
    <b v="0"/>
    <x v="1"/>
    <x v="1"/>
    <d v="2026-02-18T00:00:00"/>
    <m/>
    <m/>
    <x v="0"/>
    <n v="0"/>
    <s v="Elena Rasines Martin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9"/>
        <item sd="0" m="1" x="7"/>
        <item sd="0" m="1" x="8"/>
        <item x="0"/>
        <item x="6"/>
        <item sd="0" m="1" x="10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3" firstHeaderRow="1" firstDataRow="1" firstDataCol="1" rowPageCount="1" colPageCount="1"/>
  <pivotFields count="19">
    <pivotField axis="axisRow" showAll="0" sortType="ascending">
      <items count="1722">
        <item m="1" x="1106"/>
        <item x="0"/>
        <item m="1" x="1176"/>
        <item m="1" x="1597"/>
        <item m="1" x="759"/>
        <item m="1" x="1614"/>
        <item m="1" x="1136"/>
        <item m="1" x="1226"/>
        <item m="1" x="1647"/>
        <item m="1" x="1441"/>
        <item m="1" x="1129"/>
        <item m="1" x="1713"/>
        <item m="1" x="1459"/>
        <item m="1" x="1703"/>
        <item m="1" x="1077"/>
        <item m="1" x="978"/>
        <item m="1" x="682"/>
        <item m="1" x="943"/>
        <item m="1" x="1667"/>
        <item m="1" x="735"/>
        <item m="1" x="1043"/>
        <item m="1" x="1411"/>
        <item m="1" x="1126"/>
        <item m="1" x="1219"/>
        <item m="1" x="1515"/>
        <item m="1" x="1700"/>
        <item m="1" x="1161"/>
        <item m="1" x="1183"/>
        <item m="1" x="948"/>
        <item m="1" x="1349"/>
        <item m="1" x="1108"/>
        <item m="1" x="1654"/>
        <item m="1" x="1311"/>
        <item m="1" x="744"/>
        <item m="1" x="852"/>
        <item m="1" x="1639"/>
        <item m="1" x="1403"/>
        <item m="1" x="657"/>
        <item m="1" x="1489"/>
        <item m="1" x="1155"/>
        <item m="1" x="1450"/>
        <item m="1" x="1036"/>
        <item m="1" x="1388"/>
        <item m="1" x="647"/>
        <item m="1" x="677"/>
        <item m="1" x="1716"/>
        <item m="1" x="1395"/>
        <item m="1" x="1463"/>
        <item m="1" x="1570"/>
        <item m="1" x="1339"/>
        <item m="1" x="1437"/>
        <item m="1" x="1276"/>
        <item m="1" x="731"/>
        <item m="1" x="922"/>
        <item m="1" x="1698"/>
        <item m="1" x="1266"/>
        <item m="1" x="1406"/>
        <item m="1" x="934"/>
        <item m="1" x="895"/>
        <item m="1" x="1187"/>
        <item m="1" x="1079"/>
        <item m="1" x="1112"/>
        <item m="1" x="671"/>
        <item m="1" x="810"/>
        <item m="1" x="1472"/>
        <item m="1" x="1689"/>
        <item m="1" x="875"/>
        <item m="1" x="1280"/>
        <item m="1" x="1290"/>
        <item m="1" x="1467"/>
        <item m="1" x="1577"/>
        <item m="1" x="1455"/>
        <item m="1" x="750"/>
        <item m="1" x="1598"/>
        <item m="1" x="1328"/>
        <item m="1" x="1315"/>
        <item m="1" x="850"/>
        <item m="1" x="1203"/>
        <item m="1" x="1550"/>
        <item m="1" x="668"/>
        <item m="1" x="1247"/>
        <item m="1" x="1600"/>
        <item m="1" x="1438"/>
        <item m="1" x="1173"/>
        <item m="1" x="1215"/>
        <item m="1" x="1096"/>
        <item m="1" x="1331"/>
        <item m="1" x="1143"/>
        <item m="1" x="1375"/>
        <item m="1" x="859"/>
        <item m="1" x="1688"/>
        <item m="1" x="1213"/>
        <item m="1" x="1499"/>
        <item m="1" x="576"/>
        <item m="1" x="1704"/>
        <item m="1" x="1240"/>
        <item m="1" x="1529"/>
        <item m="1" x="1442"/>
        <item m="1" x="1220"/>
        <item m="1" x="730"/>
        <item m="1" x="737"/>
        <item m="1" x="777"/>
        <item m="1" x="959"/>
        <item m="1" x="1383"/>
        <item m="1" x="1144"/>
        <item m="1" x="1260"/>
        <item m="1" x="1323"/>
        <item m="1" x="1470"/>
        <item m="1" x="1553"/>
        <item m="1" x="1115"/>
        <item m="1" x="836"/>
        <item m="1" x="679"/>
        <item m="1" x="822"/>
        <item m="1" x="1697"/>
        <item m="1" x="854"/>
        <item m="1" x="1535"/>
        <item m="1" x="1464"/>
        <item m="1" x="1082"/>
        <item m="1" x="1154"/>
        <item m="1" x="1020"/>
        <item m="1" x="1277"/>
        <item m="1" x="1652"/>
        <item m="1" x="828"/>
        <item m="1" x="776"/>
        <item m="1" x="711"/>
        <item m="1" x="1377"/>
        <item m="1" x="1637"/>
        <item m="1" x="1565"/>
        <item m="1" x="1222"/>
        <item m="1" x="746"/>
        <item m="1" x="1471"/>
        <item m="1" x="923"/>
        <item m="1" x="1177"/>
        <item m="1" x="1352"/>
        <item m="1" x="1460"/>
        <item m="1" x="580"/>
        <item m="1" x="1409"/>
        <item m="1" x="1372"/>
        <item m="1" x="813"/>
        <item m="1" x="1261"/>
        <item m="1" x="1149"/>
        <item m="1" x="1102"/>
        <item m="1" x="835"/>
        <item m="1" x="771"/>
        <item m="1" x="1011"/>
        <item m="1" x="1198"/>
        <item m="1" x="605"/>
        <item m="1" x="944"/>
        <item m="1" x="803"/>
        <item m="1" x="545"/>
        <item m="1" x="1055"/>
        <item m="1" x="1256"/>
        <item m="1" x="1138"/>
        <item m="1" x="1184"/>
        <item m="1" x="1503"/>
        <item m="1" x="1085"/>
        <item m="1" x="1611"/>
        <item m="1" x="1335"/>
        <item m="1" x="1274"/>
        <item m="1" x="788"/>
        <item m="1" x="1421"/>
        <item m="1" x="1699"/>
        <item m="1" x="1387"/>
        <item m="1" x="1371"/>
        <item m="1" x="658"/>
        <item m="1" x="706"/>
        <item m="1" x="1241"/>
        <item m="1" x="747"/>
        <item m="1" x="1684"/>
        <item m="1" x="1350"/>
        <item m="1" x="1275"/>
        <item m="1" x="1227"/>
        <item m="1" x="1028"/>
        <item m="1" x="656"/>
        <item m="1" x="756"/>
        <item m="1" x="862"/>
        <item m="1" x="1595"/>
        <item m="1" x="1627"/>
        <item m="1" x="1326"/>
        <item m="1" x="1053"/>
        <item m="1" x="1141"/>
        <item m="1" x="651"/>
        <item m="1" x="691"/>
        <item m="1" x="1030"/>
        <item m="1" x="1255"/>
        <item m="1" x="1168"/>
        <item m="1" x="826"/>
        <item m="1" x="1059"/>
        <item m="1" x="773"/>
        <item m="1" x="968"/>
        <item m="1" x="890"/>
        <item m="1" x="725"/>
        <item m="1" x="861"/>
        <item m="1" x="1231"/>
        <item m="1" x="641"/>
        <item m="1" x="880"/>
        <item m="1" x="672"/>
        <item m="1" x="1365"/>
        <item m="1" x="1554"/>
        <item m="1" x="1164"/>
        <item m="1" x="808"/>
        <item m="1" x="1458"/>
        <item m="1" x="1303"/>
        <item m="1" x="820"/>
        <item m="1" x="821"/>
        <item m="1" x="1006"/>
        <item m="1" x="696"/>
        <item m="1" x="885"/>
        <item m="1" x="680"/>
        <item m="1" x="866"/>
        <item m="1" x="1434"/>
        <item m="1" x="945"/>
        <item m="1" x="1312"/>
        <item m="1" x="1362"/>
        <item m="1" x="1496"/>
        <item m="1" x="1500"/>
        <item m="1" x="1217"/>
        <item m="1" x="1058"/>
        <item m="1" x="1097"/>
        <item m="1" x="1664"/>
        <item m="1" x="957"/>
        <item m="1" x="769"/>
        <item m="1" x="1147"/>
        <item m="1" x="604"/>
        <item m="1" x="1668"/>
        <item m="1" x="1131"/>
        <item m="1" x="565"/>
        <item m="1" x="1586"/>
        <item m="1" x="1629"/>
        <item m="1" x="1466"/>
        <item m="1" x="843"/>
        <item m="1" x="582"/>
        <item m="1" x="1516"/>
        <item m="1" x="907"/>
        <item m="1" x="543"/>
        <item m="1" x="1687"/>
        <item m="1" x="931"/>
        <item m="1" x="1086"/>
        <item m="1" x="1531"/>
        <item m="1" x="618"/>
        <item m="1" x="1443"/>
        <item m="1" x="1251"/>
        <item m="1" x="1116"/>
        <item m="1" x="986"/>
        <item m="1" x="733"/>
        <item m="1" x="1234"/>
        <item m="1" x="936"/>
        <item m="1" x="1474"/>
        <item m="1" x="796"/>
        <item m="1" x="1544"/>
        <item m="1" x="1551"/>
        <item m="1" x="1235"/>
        <item m="1" x="1425"/>
        <item m="1" x="842"/>
        <item m="1" x="1139"/>
        <item m="1" x="1428"/>
        <item m="1" x="1012"/>
        <item m="1" x="1302"/>
        <item m="1" x="941"/>
        <item m="1" x="726"/>
        <item m="1" x="930"/>
        <item m="1" x="1696"/>
        <item m="1" x="1638"/>
        <item m="1" x="783"/>
        <item m="1" x="1584"/>
        <item m="1" x="590"/>
        <item m="1" x="1606"/>
        <item m="1" x="625"/>
        <item m="1" x="927"/>
        <item m="1" x="1025"/>
        <item m="1" x="972"/>
        <item m="1" x="1579"/>
        <item m="1" x="1482"/>
        <item m="1" x="723"/>
        <item m="1" x="1293"/>
        <item m="1" x="1501"/>
        <item m="1" x="1635"/>
        <item m="1" x="1542"/>
        <item m="1" x="628"/>
        <item m="1" x="1708"/>
        <item m="1" x="779"/>
        <item m="1" x="1060"/>
        <item m="1" x="1504"/>
        <item m="1" x="627"/>
        <item m="1" x="1563"/>
        <item m="1" x="792"/>
        <item m="1" x="1436"/>
        <item m="1" x="1300"/>
        <item m="1" x="1278"/>
        <item m="1" x="857"/>
        <item m="1" x="819"/>
        <item m="1" x="1631"/>
        <item m="1" x="572"/>
        <item m="1" x="754"/>
        <item m="1" x="1413"/>
        <item m="1" x="1524"/>
        <item m="1" x="1451"/>
        <item m="1" x="1655"/>
        <item m="1" x="1159"/>
        <item m="1" x="786"/>
        <item m="1" x="906"/>
        <item m="1" x="1225"/>
        <item m="1" x="967"/>
        <item m="1" x="1295"/>
        <item m="1" x="908"/>
        <item m="1" x="710"/>
        <item m="1" x="1363"/>
        <item m="1" x="765"/>
        <item m="1" x="645"/>
        <item m="1" x="1497"/>
        <item m="1" x="1644"/>
        <item m="1" x="1345"/>
        <item m="1" x="610"/>
        <item m="1" x="1536"/>
        <item m="1" x="1334"/>
        <item m="1" x="1444"/>
        <item m="1" x="1583"/>
        <item m="1" x="811"/>
        <item m="1" x="1003"/>
        <item m="1" x="841"/>
        <item m="1" x="1109"/>
        <item m="1" x="1033"/>
        <item m="1" x="1063"/>
        <item m="1" x="1599"/>
        <item m="1" x="1045"/>
        <item m="1" x="1248"/>
        <item m="1" x="780"/>
        <item m="1" x="979"/>
        <item m="1" x="953"/>
        <item m="1" x="1296"/>
        <item m="1" x="1199"/>
        <item m="1" x="1427"/>
        <item m="1" x="949"/>
        <item m="1" x="1585"/>
        <item m="1" x="787"/>
        <item m="1" x="713"/>
        <item m="1" x="969"/>
        <item m="1" x="1510"/>
        <item m="1" x="620"/>
        <item m="1" x="621"/>
        <item m="1" x="917"/>
        <item m="1" x="1590"/>
        <item m="1" x="984"/>
        <item m="1" x="629"/>
        <item m="1" x="789"/>
        <item m="1" x="1031"/>
        <item m="1" x="1342"/>
        <item m="1" x="1314"/>
        <item m="1" x="985"/>
        <item m="1" x="566"/>
        <item m="1" x="704"/>
        <item m="1" x="916"/>
        <item m="1" x="804"/>
        <item m="1" x="561"/>
        <item m="1" x="1514"/>
        <item m="1" x="1643"/>
        <item m="1" x="1113"/>
        <item m="1" x="1543"/>
        <item m="1" x="1603"/>
        <item m="1" x="626"/>
        <item m="1" x="1641"/>
        <item m="1" x="1379"/>
        <item m="1" x="802"/>
        <item m="1" x="988"/>
        <item m="1" x="892"/>
        <item m="1" x="1254"/>
        <item m="1" x="825"/>
        <item m="1" x="1041"/>
        <item m="1" x="1336"/>
        <item m="1" x="1461"/>
        <item m="1" x="964"/>
        <item m="1" x="1092"/>
        <item m="1" x="904"/>
        <item m="1" x="830"/>
        <item m="1" x="1341"/>
        <item m="1" x="1456"/>
        <item m="1" x="1618"/>
        <item m="1" x="660"/>
        <item m="1" x="864"/>
        <item m="1" x="1304"/>
        <item m="1" x="705"/>
        <item m="1" x="992"/>
        <item m="1" x="1373"/>
        <item m="1" x="638"/>
        <item m="1" x="848"/>
        <item m="1" x="958"/>
        <item m="1" x="1564"/>
        <item m="1" x="797"/>
        <item m="1" x="1067"/>
        <item m="1" x="1620"/>
        <item m="1" x="748"/>
        <item m="1" x="937"/>
        <item m="1" x="1125"/>
        <item m="1" x="1462"/>
        <item m="1" x="760"/>
        <item m="1" x="1016"/>
        <item m="1" x="858"/>
        <item m="1" x="1354"/>
        <item m="1" x="1540"/>
        <item m="1" x="666"/>
        <item m="1" x="886"/>
        <item m="1" x="1622"/>
        <item m="1" x="1587"/>
        <item m="1" x="687"/>
        <item m="1" x="1004"/>
        <item m="1" x="1528"/>
        <item m="1" x="1659"/>
        <item m="1" x="1530"/>
        <item m="1" x="1505"/>
        <item m="1" x="636"/>
        <item m="1" x="812"/>
        <item m="1" x="894"/>
        <item m="1" x="883"/>
        <item m="1" x="1110"/>
        <item m="1" x="598"/>
        <item m="1" x="1297"/>
        <item m="1" x="1368"/>
        <item m="1" x="550"/>
        <item m="1" x="1628"/>
        <item m="1" x="1490"/>
        <item m="1" x="1619"/>
        <item m="1" x="1649"/>
        <item m="1" x="1685"/>
        <item m="1" x="1623"/>
        <item m="1" x="987"/>
        <item m="1" x="1347"/>
        <item m="1" x="954"/>
        <item m="1" x="1360"/>
        <item m="1" x="1325"/>
        <item m="1" x="763"/>
        <item m="1" x="801"/>
        <item m="1" x="939"/>
        <item m="1" x="1404"/>
        <item m="1" x="924"/>
        <item m="1" x="670"/>
        <item m="1" x="1669"/>
        <item m="1" x="1419"/>
        <item m="1" x="1252"/>
        <item m="1" x="1284"/>
        <item m="1" x="1333"/>
        <item m="1" x="758"/>
        <item m="1" x="1100"/>
        <item m="1" x="1445"/>
        <item m="1" x="596"/>
        <item m="1" x="839"/>
        <item m="1" x="739"/>
        <item m="1" x="736"/>
        <item m="1" x="740"/>
        <item m="1" x="541"/>
        <item m="1" x="762"/>
        <item m="1" x="1559"/>
        <item m="1" x="563"/>
        <item m="1" x="1209"/>
        <item m="1" x="1646"/>
        <item m="1" x="1457"/>
        <item m="1" x="717"/>
        <item m="1" x="1717"/>
        <item m="1" x="646"/>
        <item m="1" x="1013"/>
        <item m="1" x="1236"/>
        <item m="1" x="692"/>
        <item m="1" x="1145"/>
        <item m="1" x="1305"/>
        <item m="1" x="1573"/>
        <item m="1" x="1475"/>
        <item m="1" x="554"/>
        <item m="1" x="1237"/>
        <item m="1" x="637"/>
        <item m="1" x="873"/>
        <item m="1" x="845"/>
        <item m="1" x="607"/>
        <item m="1" x="1200"/>
        <item m="1" x="1207"/>
        <item m="1" x="1307"/>
        <item m="1" x="1056"/>
        <item m="1" x="1556"/>
        <item m="1" x="965"/>
        <item m="1" x="1675"/>
        <item m="1" x="1310"/>
        <item m="1" x="1201"/>
        <item m="1" x="865"/>
        <item m="1" x="1273"/>
        <item m="1" x="1571"/>
        <item m="1" x="1636"/>
        <item m="1" x="1615"/>
        <item m="1" x="1545"/>
        <item m="1" x="1294"/>
        <item m="1" x="1407"/>
        <item m="1" x="920"/>
        <item m="1" x="1369"/>
        <item m="1" x="1194"/>
        <item m="1" x="1153"/>
        <item m="1" x="1151"/>
        <item m="1" x="1152"/>
        <item m="1" x="849"/>
        <item m="1" x="893"/>
        <item m="1" x="1506"/>
        <item m="1" x="1071"/>
        <item m="1" x="913"/>
        <item m="1" x="955"/>
        <item m="1" x="1001"/>
        <item m="1" x="1253"/>
        <item m="1" x="1591"/>
        <item m="1" x="1680"/>
        <item m="1" x="798"/>
        <item m="1" x="749"/>
        <item m="1" x="586"/>
        <item m="1" x="608"/>
        <item m="1" x="905"/>
        <item m="1" x="693"/>
        <item m="1" x="1021"/>
        <item m="1" x="1557"/>
        <item m="1" x="898"/>
        <item m="1" x="690"/>
        <item m="1" x="1449"/>
        <item m="1" x="567"/>
        <item m="1" x="1575"/>
        <item m="1" x="1650"/>
        <item m="1" x="1714"/>
        <item m="1" x="1589"/>
        <item m="1" x="832"/>
        <item m="1" x="609"/>
        <item m="1" x="1073"/>
        <item m="1" x="1157"/>
        <item m="1" x="1353"/>
        <item m="1" x="1321"/>
        <item m="1" x="1357"/>
        <item m="1" x="1134"/>
        <item m="1" x="1172"/>
        <item m="1" x="1613"/>
        <item m="1" x="1376"/>
        <item m="1" x="1346"/>
        <item m="1" x="1285"/>
        <item m="1" x="1358"/>
        <item m="1" x="559"/>
        <item m="1" x="564"/>
        <item m="1" x="1167"/>
        <item m="1" x="1552"/>
        <item m="1" x="1122"/>
        <item m="1" x="1692"/>
        <item m="1" x="1091"/>
        <item m="1" x="1267"/>
        <item m="1" x="1338"/>
        <item m="1" x="952"/>
        <item m="1" x="784"/>
        <item m="1" x="1160"/>
        <item m="1" x="846"/>
        <item m="1" x="1701"/>
        <item m="1" x="1616"/>
        <item m="1" x="1429"/>
        <item m="1" x="686"/>
        <item m="1" x="613"/>
        <item m="1" x="1186"/>
        <item m="1" x="1430"/>
        <item m="1" x="1719"/>
        <item m="1" x="1065"/>
        <item m="1" x="1666"/>
        <item m="1" x="600"/>
        <item m="1" x="714"/>
        <item m="1" x="1026"/>
        <item m="1" x="1117"/>
        <item m="1" x="1546"/>
        <item m="1" x="870"/>
        <item m="1" x="1549"/>
        <item m="1" x="966"/>
        <item m="1" x="1538"/>
        <item m="1" x="1702"/>
        <item m="1" x="630"/>
        <item m="1" x="1686"/>
        <item m="1" x="577"/>
        <item m="1" x="1439"/>
        <item m="1" x="1057"/>
        <item m="1" x="888"/>
        <item m="1" x="851"/>
        <item m="1" x="995"/>
        <item m="1" x="594"/>
        <item m="1" x="1679"/>
        <item m="1" x="678"/>
        <item m="1" x="699"/>
        <item m="1" x="1572"/>
        <item m="1" x="1651"/>
        <item m="1" x="1165"/>
        <item m="1" x="1306"/>
        <item m="1" x="1007"/>
        <item m="1" x="1120"/>
        <item m="1" x="1269"/>
        <item m="1" x="1386"/>
        <item m="1" x="973"/>
        <item m="1" x="1249"/>
        <item m="1" x="1068"/>
        <item m="1" x="1705"/>
        <item m="1" x="558"/>
        <item m="1" x="997"/>
        <item m="1" x="938"/>
        <item m="1" x="899"/>
        <item m="1" x="1693"/>
        <item m="1" x="1511"/>
        <item m="1" x="1642"/>
        <item m="1" x="655"/>
        <item m="1" x="1653"/>
        <item m="1" x="1640"/>
        <item m="1" x="1517"/>
        <item m="1" x="752"/>
        <item m="1" x="1121"/>
        <item m="1" x="1214"/>
        <item m="1" x="960"/>
        <item m="1" x="1558"/>
        <item m="1" x="1344"/>
        <item m="1" x="1364"/>
        <item m="1" x="1258"/>
        <item m="1" x="601"/>
        <item m="1" x="1431"/>
        <item m="1" x="1593"/>
        <item m="1" x="998"/>
        <item m="1" x="1712"/>
        <item m="1" x="1206"/>
        <item m="1" x="793"/>
        <item m="1" x="926"/>
        <item m="1" x="962"/>
        <item m="1" x="1621"/>
        <item m="1" x="1605"/>
        <item m="1" x="665"/>
        <item m="1" x="667"/>
        <item m="1" x="581"/>
        <item m="1" x="1541"/>
        <item m="1" x="583"/>
        <item m="1" x="1000"/>
        <item m="1" x="900"/>
        <item m="1" x="1356"/>
        <item m="1" x="1299"/>
        <item m="1" x="1648"/>
        <item m="1" x="1580"/>
        <item m="1" x="1072"/>
        <item m="1" x="1286"/>
        <item m="1" x="1521"/>
        <item m="1" x="634"/>
        <item m="1" x="1066"/>
        <item m="1" x="996"/>
        <item m="1" x="1690"/>
        <item m="1" x="1657"/>
        <item m="1" x="1088"/>
        <item m="1" x="694"/>
        <item m="1" x="989"/>
        <item m="1" x="1162"/>
        <item m="1" x="616"/>
        <item m="1" x="1452"/>
        <item m="1" x="1046"/>
        <item m="1" x="856"/>
        <item m="1" x="950"/>
        <item m="1" x="1396"/>
        <item m="1" x="1695"/>
        <item m="1" x="774"/>
        <item m="1" x="1547"/>
        <item m="1" x="768"/>
        <item m="1" x="1332"/>
        <item m="1" x="1104"/>
        <item m="1" x="1035"/>
        <item m="1" x="757"/>
        <item m="1" x="824"/>
        <item m="1" x="612"/>
        <item m="1" x="1412"/>
        <item m="1" x="925"/>
        <item m="1" x="649"/>
        <item m="1" x="1263"/>
        <item m="1" x="1578"/>
        <item m="1" x="1118"/>
        <item m="1" x="1076"/>
        <item m="1" x="547"/>
        <item m="1" x="1683"/>
        <item m="1" x="933"/>
        <item m="1" x="993"/>
        <item m="1" x="1400"/>
        <item m="1" x="1677"/>
        <item m="1" x="1602"/>
        <item m="1" x="1453"/>
        <item m="1" x="1568"/>
        <item m="1" x="729"/>
        <item m="1" x="928"/>
        <item m="1" x="761"/>
        <item m="1" x="553"/>
        <item m="1" x="1166"/>
        <item m="1" x="615"/>
        <item m="1" x="837"/>
        <item m="1" x="781"/>
        <item m="1" x="727"/>
        <item m="1" x="1682"/>
        <item m="1" x="778"/>
        <item m="1" x="1380"/>
        <item m="1" x="1592"/>
        <item m="1" x="718"/>
        <item m="1" x="622"/>
        <item m="1" x="1415"/>
        <item m="1" x="1391"/>
        <item m="1" x="1432"/>
        <item m="1" x="1351"/>
        <item m="1" x="695"/>
        <item m="1" x="1051"/>
        <item m="1" x="1319"/>
        <item m="1" x="1569"/>
        <item m="1" x="1163"/>
        <item m="1" x="1281"/>
        <item m="1" x="1625"/>
        <item m="1" x="1037"/>
        <item m="1" x="881"/>
        <item m="1" x="1114"/>
        <item m="1" x="1061"/>
        <item m="1" x="991"/>
        <item m="1" x="1508"/>
        <item m="1" x="1195"/>
        <item m="1" x="1291"/>
        <item m="1" x="542"/>
        <item m="1" x="1087"/>
        <item m="1" x="689"/>
        <item m="1" x="956"/>
        <item m="1" x="1094"/>
        <item m="1" x="624"/>
        <item m="1" x="741"/>
        <item m="1" x="1196"/>
        <item m="1" x="1393"/>
        <item m="1" x="1663"/>
        <item m="1" x="1706"/>
        <item m="1" x="1316"/>
        <item m="1" x="664"/>
        <item m="1" x="592"/>
        <item m="1" x="1178"/>
        <item m="1" x="800"/>
        <item m="1" x="1074"/>
        <item m="1" x="702"/>
        <item m="1" x="805"/>
        <item m="1" x="1232"/>
        <item m="1" x="1588"/>
        <item m="1" x="1519"/>
        <item m="1" x="935"/>
        <item m="1" x="970"/>
        <item m="1" x="1246"/>
        <item m="1" x="1676"/>
        <item m="1" x="1402"/>
        <item m="1" x="568"/>
        <item m="1" x="1630"/>
        <item m="1" x="676"/>
        <item m="1" x="1322"/>
        <item m="1" x="1367"/>
        <item m="1" x="1370"/>
        <item m="1" x="1710"/>
        <item m="1" x="603"/>
        <item m="1" x="1381"/>
        <item m="1" x="1478"/>
        <item m="1" x="1250"/>
        <item m="1" x="1420"/>
        <item m="1" x="662"/>
        <item m="1" x="1054"/>
        <item m="1" x="901"/>
        <item m="1" x="1513"/>
        <item m="1" x="1608"/>
        <item m="1" x="1137"/>
        <item m="1" x="1576"/>
        <item m="1" x="1624"/>
        <item m="1" x="977"/>
        <item m="1" x="1480"/>
        <item m="1" x="1343"/>
        <item m="1" x="1626"/>
        <item m="1" x="1670"/>
        <item m="1" x="1408"/>
        <item m="1" x="1018"/>
        <item m="1" x="823"/>
        <item m="1" x="1658"/>
        <item m="1" x="1205"/>
        <item m="1" x="1179"/>
        <item m="1" x="1188"/>
        <item m="1" x="1709"/>
        <item m="1" x="1433"/>
        <item m="1" x="1128"/>
        <item m="1" x="1397"/>
        <item m="1" x="1374"/>
        <item m="1" x="990"/>
        <item m="1" x="891"/>
        <item m="1" x="1390"/>
        <item m="1" x="785"/>
        <item m="1" x="742"/>
        <item m="1" x="684"/>
        <item m="1" x="1671"/>
        <item m="1" x="1287"/>
        <item m="1" x="1022"/>
        <item m="1" x="1103"/>
        <item m="1" x="584"/>
        <item m="1" x="1660"/>
        <item m="1" x="1211"/>
        <item m="1" x="1359"/>
        <item m="1" x="807"/>
        <item m="1" x="1491"/>
        <item m="1" x="994"/>
        <item m="1" x="887"/>
        <item m="1" x="1715"/>
        <item m="1" x="1017"/>
        <item m="1" x="1656"/>
        <item m="1" x="1242"/>
        <item m="1" x="918"/>
        <item m="1" x="709"/>
        <item m="1" x="652"/>
        <item m="1" x="946"/>
        <item m="1" x="643"/>
        <item m="1" x="614"/>
        <item m="1" x="631"/>
        <item m="1" x="910"/>
        <item m="1" x="755"/>
        <item m="1" x="1062"/>
        <item m="1" x="1119"/>
        <item m="1" x="1218"/>
        <item m="1" x="1089"/>
        <item m="1" x="1422"/>
        <item m="1" x="1486"/>
        <item m="1" x="698"/>
        <item m="1" x="708"/>
        <item m="1" x="897"/>
        <item m="1" x="1039"/>
        <item m="1" x="829"/>
        <item m="1" x="1382"/>
        <item m="1" x="1132"/>
        <item m="1" x="1049"/>
        <item m="1" x="1182"/>
        <item m="1" x="1488"/>
        <item m="1" x="1426"/>
        <item m="1" x="1512"/>
        <item m="1" x="1268"/>
        <item m="1" x="688"/>
        <item m="1" x="1694"/>
        <item m="1" x="1107"/>
        <item m="1" x="722"/>
        <item m="1" x="546"/>
        <item m="1" x="1691"/>
        <item m="1" x="1175"/>
        <item m="1" x="1142"/>
        <item m="1" x="914"/>
        <item m="1" x="794"/>
        <item m="1" x="878"/>
        <item m="1" x="1032"/>
        <item m="1" x="1607"/>
        <item m="1" x="1526"/>
        <item m="1" x="902"/>
        <item m="1" x="975"/>
        <item m="1" x="982"/>
        <item m="1" x="1520"/>
        <item m="1" x="1123"/>
        <item m="1" x="595"/>
        <item m="1" x="1156"/>
        <item m="1" x="1435"/>
        <item m="1" x="1561"/>
        <item m="1" x="1454"/>
        <item m="1" x="1262"/>
        <item m="1" x="1560"/>
        <item m="1" x="574"/>
        <item m="1" x="1477"/>
        <item m="1" x="556"/>
        <item m="1" x="896"/>
        <item m="1" x="560"/>
        <item m="1" x="719"/>
        <item m="1" x="809"/>
        <item m="1" x="815"/>
        <item m="1" x="1233"/>
        <item m="1" x="1487"/>
        <item m="1" x="1014"/>
        <item m="1" x="585"/>
        <item m="1" x="791"/>
        <item m="1" x="579"/>
        <item m="1" x="1574"/>
        <item m="1" x="799"/>
        <item m="1" x="1135"/>
        <item m="1" x="1594"/>
        <item m="1" x="921"/>
        <item m="1" x="863"/>
        <item m="1" x="1259"/>
        <item m="1" x="816"/>
        <item m="1" x="1124"/>
        <item m="1" x="1418"/>
        <item m="1" x="557"/>
        <item m="1" x="1070"/>
        <item m="1" x="1189"/>
        <item m="1" x="681"/>
        <item m="1" x="1023"/>
        <item m="1" x="1158"/>
        <item m="1" x="909"/>
        <item m="1" x="947"/>
        <item m="1" x="674"/>
        <item m="1" x="1080"/>
        <item m="1" x="544"/>
        <item m="1" x="1216"/>
        <item m="1" x="1609"/>
        <item m="1" x="1330"/>
        <item m="1" x="1324"/>
        <item m="1" x="1223"/>
        <item m="1" x="549"/>
        <item m="1" x="1355"/>
        <item m="1" x="1398"/>
        <item m="1" x="1204"/>
        <item m="1" x="548"/>
        <item m="1" x="1555"/>
        <item m="1" x="1522"/>
        <item m="1" x="552"/>
        <item m="1" x="831"/>
        <item m="1" x="1221"/>
        <item m="1" x="1476"/>
        <item m="1" x="673"/>
        <item m="1" x="569"/>
        <item m="1" x="728"/>
        <item m="1" x="619"/>
        <item m="1" x="1027"/>
        <item m="1" x="840"/>
        <item m="1" x="838"/>
        <item m="1" x="1009"/>
        <item m="1" x="1111"/>
        <item m="1" x="1015"/>
        <item m="1" x="1212"/>
        <item m="1" x="1064"/>
        <item m="1" x="929"/>
        <item m="1" x="1044"/>
        <item m="1" x="1537"/>
        <item m="1" x="1632"/>
        <item m="1" x="889"/>
        <item m="1" x="1612"/>
        <item m="1" x="654"/>
        <item m="1" x="1601"/>
        <item m="1" x="1298"/>
        <item m="1" x="1469"/>
        <item m="1" x="1548"/>
        <item m="1" x="1228"/>
        <item m="1" x="1440"/>
        <item m="1" x="732"/>
        <item m="1" x="715"/>
        <item m="1" x="1337"/>
        <item m="1" x="1309"/>
        <item m="1" x="871"/>
        <item m="1" x="1707"/>
        <item m="1" x="1279"/>
        <item m="1" x="1019"/>
        <item m="1" x="1093"/>
        <item m="1" x="1052"/>
        <item m="1" x="1562"/>
        <item m="1" x="1566"/>
        <item m="1" x="562"/>
        <item m="1" x="1446"/>
        <item m="1" x="1492"/>
        <item m="1" x="611"/>
        <item m="1" x="983"/>
        <item m="1" x="974"/>
        <item m="1" x="1481"/>
        <item m="1" x="1180"/>
        <item m="1" x="1384"/>
        <item m="1" x="1050"/>
        <item m="1" x="1401"/>
        <item m="1" x="589"/>
        <item m="1" x="712"/>
        <item m="1" x="1681"/>
        <item m="1" x="1301"/>
        <item m="1" x="1673"/>
        <item m="1" x="593"/>
        <item m="1" x="853"/>
        <item m="1" x="669"/>
        <item m="1" x="602"/>
        <item m="1" x="617"/>
        <item m="1" x="1169"/>
        <item m="1" x="1202"/>
        <item m="1" x="874"/>
        <item m="1" x="1292"/>
        <item m="1" x="1610"/>
        <item m="1" x="961"/>
        <item m="1" x="1040"/>
        <item m="1" x="1190"/>
        <item m="1" x="1678"/>
        <item m="1" x="855"/>
        <item m="1" x="867"/>
        <item m="1" x="877"/>
        <item m="1" x="1498"/>
        <item m="1" x="1634"/>
        <item m="1" x="551"/>
        <item m="1" x="1378"/>
        <item m="1" x="1674"/>
        <item m="1" x="775"/>
        <item m="1" x="1090"/>
        <item m="1" x="1711"/>
        <item m="1" x="1617"/>
        <item m="1" x="764"/>
        <item m="1" x="876"/>
        <item m="1" x="963"/>
        <item m="1" x="1288"/>
        <item m="1" x="1485"/>
        <item m="1" x="720"/>
        <item m="1" x="1191"/>
        <item m="1" x="716"/>
        <item m="1" x="685"/>
        <item m="1" x="633"/>
        <item m="1" x="1604"/>
        <item m="1" x="1197"/>
        <item m="1" x="1645"/>
        <item m="1" x="1038"/>
        <item m="1" x="1662"/>
        <item m="1" x="1414"/>
        <item m="1" x="703"/>
        <item m="1" x="1518"/>
        <item m="1" x="1532"/>
        <item m="1" x="1192"/>
        <item m="1" x="1567"/>
        <item m="1" x="1405"/>
        <item m="1" x="1270"/>
        <item m="1" x="587"/>
        <item m="1" x="1416"/>
        <item m="1" x="1148"/>
        <item m="1" x="1081"/>
        <item m="1" x="1424"/>
        <item m="1" x="1008"/>
        <item m="1" x="642"/>
        <item m="1" x="814"/>
        <item m="1" x="591"/>
        <item m="1" x="940"/>
        <item m="1" x="1318"/>
        <item m="1" x="903"/>
        <item m="1" x="766"/>
        <item m="1" x="981"/>
        <item m="1" x="659"/>
        <item m="1" x="911"/>
        <item m="1" x="782"/>
        <item m="1" x="1133"/>
        <item m="1" x="1720"/>
        <item m="1" x="1174"/>
        <item m="1" x="770"/>
        <item m="1" x="1047"/>
        <item m="1" x="753"/>
        <item m="1" x="806"/>
        <item m="1" x="1098"/>
        <item m="1" x="1366"/>
        <item m="1" x="1083"/>
        <item m="1" x="1533"/>
        <item m="1" x="1095"/>
        <item m="1" x="1329"/>
        <item m="1" x="644"/>
        <item m="1" x="1127"/>
        <item m="1" x="767"/>
        <item m="1" x="697"/>
        <item m="1" x="1423"/>
        <item m="1" x="738"/>
        <item m="1" x="1447"/>
        <item m="1" x="639"/>
        <item m="1" x="1264"/>
        <item m="1" x="1271"/>
        <item m="1" x="675"/>
        <item m="1" x="1193"/>
        <item m="1" x="571"/>
        <item m="1" x="1394"/>
        <item m="1" x="1099"/>
        <item m="1" x="1320"/>
        <item m="1" x="1289"/>
        <item m="1" x="1509"/>
        <item m="1" x="1282"/>
        <item m="1" x="860"/>
        <item m="1" x="1361"/>
        <item m="1" x="1495"/>
        <item m="1" x="1185"/>
        <item m="1" x="1317"/>
        <item m="1" x="650"/>
        <item m="1" x="1483"/>
        <item m="1" x="1140"/>
        <item m="1" x="1005"/>
        <item m="1" x="1389"/>
        <item m="1" x="915"/>
        <item m="1" x="1238"/>
        <item m="1" x="772"/>
        <item m="1" x="868"/>
        <item m="1" x="1265"/>
        <item m="1" x="1034"/>
        <item m="1" x="578"/>
        <item m="1" x="912"/>
        <item m="1" x="1392"/>
        <item m="1" x="1494"/>
        <item m="1" x="597"/>
        <item m="1" x="882"/>
        <item m="1" x="817"/>
        <item m="1" x="1150"/>
        <item m="1" x="1243"/>
        <item m="1" x="683"/>
        <item m="1" x="1665"/>
        <item m="1" x="648"/>
        <item m="1" x="721"/>
        <item m="1" x="1502"/>
        <item m="1" x="1010"/>
        <item m="1" x="1024"/>
        <item m="1" x="1078"/>
        <item m="1" x="653"/>
        <item m="1" x="932"/>
        <item m="1" x="1327"/>
        <item m="1" x="1239"/>
        <item m="1" x="1029"/>
        <item m="1" x="976"/>
        <item m="1" x="606"/>
        <item m="1" x="844"/>
        <item m="1" x="1308"/>
        <item m="1" x="942"/>
        <item m="1" x="1105"/>
        <item m="1" x="1042"/>
        <item m="1" x="1224"/>
        <item m="1" x="588"/>
        <item m="1" x="1069"/>
        <item m="1" x="743"/>
        <item m="1" x="1146"/>
        <item m="1" x="1272"/>
        <item m="1" x="1348"/>
        <item m="1" x="1283"/>
        <item m="1" x="1244"/>
        <item m="1" x="1170"/>
        <item m="1" x="1581"/>
        <item m="1" x="1473"/>
        <item m="1" x="724"/>
        <item m="1" x="1465"/>
        <item m="1" x="919"/>
        <item m="1" x="1229"/>
        <item m="1" x="635"/>
        <item m="1" x="1208"/>
        <item m="1" x="1075"/>
        <item m="1" x="1507"/>
        <item m="1" x="661"/>
        <item m="1" x="1718"/>
        <item m="1" x="700"/>
        <item m="1" x="640"/>
        <item m="1" x="1210"/>
        <item m="1" x="1410"/>
        <item m="1" x="1313"/>
        <item m="1" x="599"/>
        <item m="1" x="751"/>
        <item m="1" x="1539"/>
        <item m="1" x="1479"/>
        <item m="1" x="734"/>
        <item m="1" x="707"/>
        <item m="1" x="1002"/>
        <item m="1" x="623"/>
        <item m="1" x="1230"/>
        <item m="1" x="663"/>
        <item m="1" x="833"/>
        <item m="1" x="1130"/>
        <item m="1" x="1661"/>
        <item m="1" x="701"/>
        <item m="1" x="971"/>
        <item m="1" x="818"/>
        <item m="1" x="980"/>
        <item m="1" x="1534"/>
        <item m="1" x="1417"/>
        <item m="1" x="879"/>
        <item m="1" x="632"/>
        <item m="1" x="1582"/>
        <item m="1" x="745"/>
        <item m="1" x="1527"/>
        <item m="1" x="1084"/>
        <item m="1" x="1468"/>
        <item m="1" x="827"/>
        <item m="1" x="999"/>
        <item m="1" x="1484"/>
        <item m="1" x="1672"/>
        <item m="1" x="1448"/>
        <item m="1" x="847"/>
        <item m="1" x="790"/>
        <item m="1" x="1493"/>
        <item m="1" x="1257"/>
        <item m="1" x="1101"/>
        <item m="1" x="1525"/>
        <item m="1" x="573"/>
        <item m="1" x="570"/>
        <item m="1" x="1245"/>
        <item m="1" x="1385"/>
        <item m="1" x="1340"/>
        <item m="1" x="1523"/>
        <item m="1" x="1048"/>
        <item m="1" x="795"/>
        <item m="1" x="869"/>
        <item m="1" x="1399"/>
        <item m="1" x="951"/>
        <item m="1" x="1181"/>
        <item m="1" x="1596"/>
        <item m="1" x="834"/>
        <item m="1" x="1171"/>
        <item m="1" x="555"/>
        <item m="1" x="88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m="1" x="872"/>
        <item m="1" x="1633"/>
        <item m="1" x="575"/>
        <item m="1" x="54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9">
    <i>
      <x/>
    </i>
    <i r="1">
      <x v="1694"/>
    </i>
    <i r="2">
      <x v="10"/>
    </i>
    <i r="1">
      <x v="1716"/>
    </i>
    <i r="2">
      <x v="10"/>
    </i>
    <i>
      <x v="1"/>
    </i>
    <i r="1">
      <x v="1694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464" totalsRowShown="0" totalsRowDxfId="27">
  <autoFilter ref="A1:C1464" xr:uid="{43456A03-EFD4-416A-B021-C441A7C21E4E}"/>
  <tableColumns count="3">
    <tableColumn id="1" xr3:uid="{96F9219D-1D74-4611-A7AA-8AB4E044352A}" name="Ticket" totalsRowDxfId="26"/>
    <tableColumn id="2" xr3:uid="{D6F02EDE-42BA-4EF9-A278-EA070340E315}" name="Number" totalsRowDxfId="25"/>
    <tableColumn id="3" xr3:uid="{F6A90E5F-0E5C-41D7-A40C-1CC9A86DC194}" name="Status" totalsRow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7485" totalsRowShown="0">
  <autoFilter ref="A1:S7485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1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0"/>
    <tableColumn id="7" xr3:uid="{D69C8A00-2CB4-4F31-920A-C1D332375D40}" name="type"/>
    <tableColumn id="9" xr3:uid="{3D246B09-CC89-411A-9E7E-B79496797F29}" name="LFF_ID" dataDxfId="19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8">
      <calculatedColumnFormula>Proc[[#This Row],[Requested]]=Proc[[#This Row],[CurrentParent]]</calculatedColumnFormula>
    </tableColumn>
    <tableColumn id="24" xr3:uid="{9DAA192A-7AAB-4460-A9EA-787D5AF7E069}" name="Sector" dataDxfId="17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6"/>
    <tableColumn id="15" xr3:uid="{F0BFEDC5-AB85-4752-8DBE-1E2D2A86C38C}" name="DateOpened" dataDxfId="15"/>
    <tableColumn id="17" xr3:uid="{78B7D816-31FE-4F8F-8018-91CE8D5DE9A2}" name="DateMapped" dataDxfId="14"/>
    <tableColumn id="16" xr3:uid="{37F76675-DAA7-497A-B0C3-D5ADC87396FC}" name="DateClosed" dataDxfId="13"/>
    <tableColumn id="23" xr3:uid="{77371810-6F86-4EEF-85D0-5FCFC20B88DC}" name="Delayed?" dataDxfId="12">
      <calculatedColumnFormula>IF(Proc[[#This Row],[DaysAgeing]]&gt;5,"yep","on track")</calculatedColumnFormula>
    </tableColumn>
    <tableColumn id="18" xr3:uid="{6AC4A96E-CE6C-49CA-A4F1-794160BB5940}" name="DaysAgeing" dataDxfId="11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0"/>
    <tableColumn id="22" xr3:uid="{87389AE1-9ECE-4C7F-80F9-48A35BE78A62}" name="Prognosis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52" totalsRowShown="0">
  <autoFilter ref="A1:B152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8"/>
    <tableColumn id="6" xr3:uid="{73647D57-303F-4AF5-983C-1CCB32EBD08D}" name="Forecast Period" dataDxfId="7"/>
    <tableColumn id="4" xr3:uid="{FA11B267-B5E3-452C-A4E3-1668B4A12A28}" name="Number of Tickets Raised" dataDxfId="6"/>
    <tableColumn id="1" xr3:uid="{441BC59C-A1EA-4CA8-B944-D602CD57D89D}" name="Delayed Tickets"/>
    <tableColumn id="5" xr3:uid="{29680677-3B0F-4EC4-81FF-46A6FDD4C5F7}" name="Number of Total Objects" dataDxfId="5"/>
    <tableColumn id="2" xr3:uid="{3D96D299-AEA2-4D9C-9BE6-F98ADF0CDB84}" name="Commentary for delayed tickets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B43" sqref="B43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85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86">
        <v>278</v>
      </c>
    </row>
    <row r="5" spans="1:2">
      <c r="A5" s="111" t="s">
        <v>369</v>
      </c>
      <c r="B5" s="186">
        <v>276</v>
      </c>
    </row>
    <row r="6" spans="1:2">
      <c r="A6" s="111" t="s">
        <v>404</v>
      </c>
      <c r="B6" s="186"/>
    </row>
    <row r="7" spans="1:2">
      <c r="A7" s="111" t="s">
        <v>370</v>
      </c>
      <c r="B7" s="186"/>
    </row>
    <row r="8" spans="1:2">
      <c r="A8" s="111" t="s">
        <v>403</v>
      </c>
      <c r="B8" s="186"/>
    </row>
    <row r="9" spans="1:2">
      <c r="A9" s="111" t="s">
        <v>398</v>
      </c>
      <c r="B9" s="186"/>
    </row>
    <row r="10" spans="1:2">
      <c r="A10" s="111" t="s">
        <v>377</v>
      </c>
      <c r="B10" s="186">
        <v>1</v>
      </c>
    </row>
    <row r="11" spans="1:2">
      <c r="A11" s="111" t="s">
        <v>375</v>
      </c>
      <c r="B11" s="186"/>
    </row>
    <row r="12" spans="1:2">
      <c r="A12" s="111" t="s">
        <v>405</v>
      </c>
      <c r="B12" s="186"/>
    </row>
    <row r="13" spans="1:2">
      <c r="A13" s="111" t="s">
        <v>692</v>
      </c>
      <c r="B13" s="186">
        <v>1</v>
      </c>
    </row>
    <row r="14" spans="1:2">
      <c r="A14" s="17" t="s">
        <v>568</v>
      </c>
      <c r="B14" s="186">
        <v>230</v>
      </c>
    </row>
    <row r="15" spans="1:2">
      <c r="A15" s="111" t="s">
        <v>369</v>
      </c>
      <c r="B15" s="186">
        <v>230</v>
      </c>
    </row>
    <row r="16" spans="1:2">
      <c r="A16" s="17" t="s">
        <v>569</v>
      </c>
      <c r="B16" s="186">
        <v>221</v>
      </c>
    </row>
    <row r="17" spans="1:2">
      <c r="A17" s="111" t="s">
        <v>369</v>
      </c>
      <c r="B17" s="186">
        <v>218</v>
      </c>
    </row>
    <row r="18" spans="1:2">
      <c r="A18" s="111" t="s">
        <v>377</v>
      </c>
      <c r="B18" s="186">
        <v>2</v>
      </c>
    </row>
    <row r="19" spans="1:2">
      <c r="A19" s="111" t="s">
        <v>692</v>
      </c>
      <c r="B19" s="186">
        <v>1</v>
      </c>
    </row>
    <row r="20" spans="1:2">
      <c r="A20" s="17" t="s">
        <v>570</v>
      </c>
      <c r="B20" s="186">
        <v>307</v>
      </c>
    </row>
    <row r="21" spans="1:2">
      <c r="A21" s="111" t="s">
        <v>369</v>
      </c>
      <c r="B21" s="186">
        <v>298</v>
      </c>
    </row>
    <row r="22" spans="1:2">
      <c r="A22" s="111" t="s">
        <v>377</v>
      </c>
      <c r="B22" s="186">
        <v>9</v>
      </c>
    </row>
    <row r="23" spans="1:2">
      <c r="A23" s="17" t="s">
        <v>6997</v>
      </c>
      <c r="B23" s="186">
        <v>4</v>
      </c>
    </row>
    <row r="24" spans="1:2">
      <c r="A24" s="111" t="s">
        <v>369</v>
      </c>
      <c r="B24" s="186">
        <v>4</v>
      </c>
    </row>
    <row r="25" spans="1:2">
      <c r="A25" s="17" t="s">
        <v>7193</v>
      </c>
      <c r="B25" s="186">
        <v>5</v>
      </c>
    </row>
    <row r="26" spans="1:2">
      <c r="A26" s="111" t="s">
        <v>369</v>
      </c>
      <c r="B26" s="186">
        <v>5</v>
      </c>
    </row>
    <row r="27" spans="1:2">
      <c r="A27" s="17" t="s">
        <v>381</v>
      </c>
      <c r="B27" s="186">
        <v>1045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tabSelected="1" zoomScale="115" zoomScaleNormal="115" workbookViewId="0">
      <selection activeCell="C16" sqref="C16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85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6531</v>
      </c>
      <c r="B5" s="186">
        <v>34</v>
      </c>
      <c r="C5"/>
      <c r="D5"/>
      <c r="E5"/>
    </row>
    <row r="6" spans="1:6">
      <c r="A6" s="111" t="s">
        <v>8577</v>
      </c>
      <c r="B6" s="186">
        <v>32</v>
      </c>
      <c r="C6" s="126"/>
      <c r="D6" s="124"/>
      <c r="E6" s="124"/>
    </row>
    <row r="7" spans="1:6">
      <c r="A7" s="112" t="s">
        <v>377</v>
      </c>
      <c r="B7" s="186">
        <v>32</v>
      </c>
      <c r="C7"/>
      <c r="D7"/>
      <c r="E7"/>
    </row>
    <row r="8" spans="1:6">
      <c r="A8" s="111" t="s">
        <v>9973</v>
      </c>
      <c r="B8" s="186">
        <v>2</v>
      </c>
      <c r="C8" s="56"/>
      <c r="D8" s="124"/>
      <c r="E8" s="124"/>
    </row>
    <row r="9" spans="1:6">
      <c r="A9" s="112" t="s">
        <v>377</v>
      </c>
      <c r="B9" s="186">
        <v>2</v>
      </c>
      <c r="C9"/>
      <c r="D9"/>
    </row>
    <row r="10" spans="1:6">
      <c r="A10" s="17" t="s">
        <v>9934</v>
      </c>
      <c r="B10" s="186">
        <v>32</v>
      </c>
      <c r="C10" s="53"/>
      <c r="D10" s="124"/>
      <c r="E10" s="124"/>
    </row>
    <row r="11" spans="1:6">
      <c r="A11" s="111" t="s">
        <v>8577</v>
      </c>
      <c r="B11" s="186">
        <v>32</v>
      </c>
      <c r="C11"/>
      <c r="D11"/>
    </row>
    <row r="12" spans="1:6">
      <c r="A12" s="112" t="s">
        <v>370</v>
      </c>
      <c r="B12" s="186">
        <v>32</v>
      </c>
      <c r="C12" s="126"/>
      <c r="D12"/>
    </row>
    <row r="13" spans="1:6">
      <c r="A13" s="17" t="s">
        <v>381</v>
      </c>
      <c r="B13" s="186">
        <v>66</v>
      </c>
      <c r="C13"/>
      <c r="D13"/>
    </row>
    <row r="14" spans="1:6">
      <c r="C14" s="126"/>
      <c r="D14"/>
    </row>
    <row r="15" spans="1:6">
      <c r="C15"/>
      <c r="D15" s="124"/>
      <c r="E15" s="124"/>
    </row>
    <row r="16" spans="1:6">
      <c r="C16"/>
      <c r="D16"/>
    </row>
    <row r="17" spans="3:5">
      <c r="C17"/>
      <c r="D17" s="124"/>
      <c r="E17" s="124"/>
    </row>
    <row r="18" spans="3:5">
      <c r="C18" s="126"/>
      <c r="D18"/>
    </row>
    <row r="19" spans="3:5">
      <c r="C19" s="47"/>
      <c r="D19"/>
    </row>
    <row r="20" spans="3:5">
      <c r="C20" s="126"/>
    </row>
    <row r="21" spans="3:5" ht="17.25" customHeight="1"/>
    <row r="25" spans="3:5">
      <c r="D25" s="124"/>
      <c r="E25" s="124"/>
    </row>
    <row r="26" spans="3:5">
      <c r="C26" s="126"/>
    </row>
    <row r="31" spans="3:5">
      <c r="C31" s="30"/>
    </row>
    <row r="32" spans="3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464"/>
  <sheetViews>
    <sheetView workbookViewId="0"/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4327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4334</v>
      </c>
      <c r="B1193">
        <v>58</v>
      </c>
      <c r="C1193" s="103" t="s">
        <v>4</v>
      </c>
    </row>
    <row r="1194" spans="1:3">
      <c r="A1194" t="s">
        <v>4333</v>
      </c>
      <c r="B1194">
        <v>1</v>
      </c>
      <c r="C1194" s="103" t="s">
        <v>4</v>
      </c>
    </row>
    <row r="1195" spans="1:3">
      <c r="A1195" t="s">
        <v>4414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4781</v>
      </c>
      <c r="B1197">
        <v>2</v>
      </c>
      <c r="C1197" s="117" t="s">
        <v>4</v>
      </c>
    </row>
    <row r="1198" spans="1:3">
      <c r="A1198" t="s">
        <v>4764</v>
      </c>
      <c r="B1198">
        <v>12</v>
      </c>
      <c r="C1198" s="117" t="s">
        <v>4</v>
      </c>
    </row>
    <row r="1199" spans="1:3">
      <c r="A1199" t="s">
        <v>4754</v>
      </c>
      <c r="B1199">
        <v>8</v>
      </c>
      <c r="C1199" s="117" t="s">
        <v>4</v>
      </c>
    </row>
    <row r="1200" spans="1:3">
      <c r="A1200" t="s">
        <v>4419</v>
      </c>
      <c r="B1200">
        <v>1</v>
      </c>
      <c r="C1200" s="117" t="s">
        <v>4</v>
      </c>
    </row>
    <row r="1201" spans="1:3">
      <c r="A1201" t="s">
        <v>4421</v>
      </c>
      <c r="B1201">
        <v>311</v>
      </c>
      <c r="C1201" s="117" t="s">
        <v>4</v>
      </c>
    </row>
    <row r="1202" spans="1:3">
      <c r="A1202" t="s">
        <v>4417</v>
      </c>
      <c r="B1202">
        <v>1</v>
      </c>
      <c r="C1202" s="117" t="s">
        <v>4</v>
      </c>
    </row>
    <row r="1203" spans="1:3">
      <c r="A1203" t="s">
        <v>4785</v>
      </c>
      <c r="B1203">
        <v>1</v>
      </c>
      <c r="C1203" s="117" t="s">
        <v>4</v>
      </c>
    </row>
    <row r="1204" spans="1:3">
      <c r="A1204" t="s">
        <v>4787</v>
      </c>
      <c r="B1204">
        <v>7</v>
      </c>
      <c r="C1204" s="117" t="s">
        <v>4</v>
      </c>
    </row>
    <row r="1205" spans="1:3">
      <c r="A1205" t="s">
        <v>4795</v>
      </c>
      <c r="B1205">
        <v>1</v>
      </c>
      <c r="C1205" s="117" t="s">
        <v>4</v>
      </c>
    </row>
    <row r="1206" spans="1:3">
      <c r="A1206" t="s">
        <v>4798</v>
      </c>
      <c r="B1206">
        <v>1</v>
      </c>
      <c r="C1206" s="117" t="s">
        <v>4</v>
      </c>
    </row>
    <row r="1207" spans="1:3">
      <c r="A1207" t="s">
        <v>4807</v>
      </c>
      <c r="B1207">
        <v>3</v>
      </c>
      <c r="C1207" s="117" t="s">
        <v>4</v>
      </c>
    </row>
    <row r="1208" spans="1:3">
      <c r="A1208" t="s">
        <v>4811</v>
      </c>
      <c r="B1208">
        <v>1</v>
      </c>
      <c r="C1208" s="117" t="s">
        <v>4</v>
      </c>
    </row>
    <row r="1209" spans="1:3">
      <c r="A1209" t="s">
        <v>4813</v>
      </c>
      <c r="B1209">
        <v>3</v>
      </c>
      <c r="C1209" s="117" t="s">
        <v>4</v>
      </c>
    </row>
    <row r="1210" spans="1:3">
      <c r="A1210" t="s">
        <v>4815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4822</v>
      </c>
      <c r="B1212">
        <v>1</v>
      </c>
      <c r="C1212" s="117" t="s">
        <v>4</v>
      </c>
    </row>
    <row r="1213" spans="1:3">
      <c r="A1213" t="s">
        <v>4824</v>
      </c>
      <c r="B1213">
        <v>1</v>
      </c>
      <c r="C1213" s="117" t="s">
        <v>4</v>
      </c>
    </row>
    <row r="1214" spans="1:3">
      <c r="A1214" t="s">
        <v>4829</v>
      </c>
      <c r="B1214">
        <v>1</v>
      </c>
      <c r="C1214" s="121" t="s">
        <v>4</v>
      </c>
    </row>
    <row r="1215" spans="1:3">
      <c r="A1215" t="s">
        <v>4833</v>
      </c>
      <c r="B1215">
        <v>1</v>
      </c>
      <c r="C1215" s="121" t="s">
        <v>4</v>
      </c>
    </row>
    <row r="1216" spans="1:3">
      <c r="A1216" t="s">
        <v>4837</v>
      </c>
      <c r="B1216">
        <v>2</v>
      </c>
      <c r="C1216" s="121" t="s">
        <v>4</v>
      </c>
    </row>
    <row r="1217" spans="1:3">
      <c r="A1217" t="s">
        <v>4841</v>
      </c>
      <c r="B1217">
        <v>1</v>
      </c>
      <c r="C1217" s="124" t="s">
        <v>4</v>
      </c>
    </row>
    <row r="1218" spans="1:3">
      <c r="A1218" t="s">
        <v>4843</v>
      </c>
      <c r="B1218">
        <v>1</v>
      </c>
      <c r="C1218" s="124" t="s">
        <v>4</v>
      </c>
    </row>
    <row r="1219" spans="1:3">
      <c r="A1219" t="s">
        <v>4845</v>
      </c>
      <c r="B1219">
        <v>1</v>
      </c>
      <c r="C1219" s="124" t="s">
        <v>4</v>
      </c>
    </row>
    <row r="1220" spans="1:3">
      <c r="A1220" t="s">
        <v>4853</v>
      </c>
      <c r="B1220">
        <v>1</v>
      </c>
      <c r="C1220" s="124" t="s">
        <v>4</v>
      </c>
    </row>
    <row r="1221" spans="1:3">
      <c r="A1221" t="s">
        <v>4856</v>
      </c>
      <c r="B1221">
        <v>1</v>
      </c>
      <c r="C1221" s="124" t="s">
        <v>4</v>
      </c>
    </row>
    <row r="1222" spans="1:3">
      <c r="A1222" t="s">
        <v>4857</v>
      </c>
      <c r="B1222">
        <v>1</v>
      </c>
      <c r="C1222" s="124" t="s">
        <v>4</v>
      </c>
    </row>
    <row r="1223" spans="1:3">
      <c r="A1223" t="s">
        <v>4847</v>
      </c>
      <c r="B1223">
        <v>1</v>
      </c>
      <c r="C1223" s="124" t="s">
        <v>4</v>
      </c>
    </row>
    <row r="1224" spans="1:3">
      <c r="A1224" t="s">
        <v>4852</v>
      </c>
      <c r="B1224">
        <v>4</v>
      </c>
      <c r="C1224" s="124" t="s">
        <v>4</v>
      </c>
    </row>
    <row r="1225" spans="1:3">
      <c r="A1225" t="s">
        <v>4861</v>
      </c>
      <c r="B1225">
        <v>1</v>
      </c>
      <c r="C1225" s="124" t="s">
        <v>4</v>
      </c>
    </row>
    <row r="1226" spans="1:3">
      <c r="A1226" t="s">
        <v>4865</v>
      </c>
      <c r="B1226">
        <v>18</v>
      </c>
      <c r="C1226" s="124" t="s">
        <v>4</v>
      </c>
    </row>
    <row r="1227" spans="1:3">
      <c r="A1227" t="s">
        <v>4891</v>
      </c>
      <c r="B1227">
        <v>7</v>
      </c>
      <c r="C1227" s="124" t="s">
        <v>4</v>
      </c>
    </row>
    <row r="1228" spans="1:3">
      <c r="A1228" t="s">
        <v>4894</v>
      </c>
      <c r="B1228">
        <v>3</v>
      </c>
      <c r="C1228" s="124" t="s">
        <v>4</v>
      </c>
    </row>
    <row r="1229" spans="1:3">
      <c r="A1229" t="s">
        <v>4901</v>
      </c>
      <c r="B1229">
        <v>2</v>
      </c>
      <c r="C1229" s="124" t="s">
        <v>4</v>
      </c>
    </row>
    <row r="1230" spans="1:3">
      <c r="A1230" t="s">
        <v>4902</v>
      </c>
      <c r="B1230">
        <v>3</v>
      </c>
      <c r="C1230" s="124" t="s">
        <v>4</v>
      </c>
    </row>
    <row r="1231" spans="1:3">
      <c r="A1231" t="s">
        <v>4905</v>
      </c>
      <c r="B1231">
        <v>2</v>
      </c>
      <c r="C1231" s="124" t="s">
        <v>4</v>
      </c>
    </row>
    <row r="1232" spans="1:3">
      <c r="A1232" t="s">
        <v>4906</v>
      </c>
      <c r="B1232">
        <v>1</v>
      </c>
      <c r="C1232" s="124" t="s">
        <v>4</v>
      </c>
    </row>
    <row r="1233" spans="1:3">
      <c r="A1233" s="126" t="s">
        <v>4916</v>
      </c>
      <c r="B1233" s="30">
        <v>3</v>
      </c>
      <c r="C1233" s="124" t="s">
        <v>4</v>
      </c>
    </row>
    <row r="1234" spans="1:3">
      <c r="A1234" s="126" t="s">
        <v>4918</v>
      </c>
      <c r="B1234" s="30">
        <v>1</v>
      </c>
      <c r="C1234" s="124" t="s">
        <v>4</v>
      </c>
    </row>
    <row r="1235" spans="1:3">
      <c r="A1235" s="126" t="s">
        <v>4932</v>
      </c>
      <c r="B1235" s="30">
        <v>7</v>
      </c>
      <c r="C1235" s="124" t="s">
        <v>4</v>
      </c>
    </row>
    <row r="1236" spans="1:3">
      <c r="A1236" s="126" t="s">
        <v>4933</v>
      </c>
      <c r="B1236" s="30">
        <v>18</v>
      </c>
      <c r="C1236" s="124" t="s">
        <v>4</v>
      </c>
    </row>
    <row r="1237" spans="1:3">
      <c r="A1237" s="126" t="s">
        <v>5257</v>
      </c>
      <c r="B1237" s="30">
        <v>295</v>
      </c>
      <c r="C1237" s="124" t="s">
        <v>4</v>
      </c>
    </row>
    <row r="1238" spans="1:3">
      <c r="A1238" t="s">
        <v>5270</v>
      </c>
      <c r="B1238">
        <v>11</v>
      </c>
      <c r="C1238" s="124" t="s">
        <v>4</v>
      </c>
    </row>
    <row r="1239" spans="1:3">
      <c r="A1239" t="s">
        <v>5492</v>
      </c>
      <c r="B1239">
        <v>13</v>
      </c>
      <c r="C1239" s="124" t="s">
        <v>4</v>
      </c>
    </row>
    <row r="1240" spans="1:3">
      <c r="A1240" t="s">
        <v>5498</v>
      </c>
      <c r="B1240">
        <v>2</v>
      </c>
      <c r="C1240" s="124" t="s">
        <v>4</v>
      </c>
    </row>
    <row r="1241" spans="1:3">
      <c r="A1241" t="s">
        <v>5501</v>
      </c>
      <c r="B1241">
        <v>19</v>
      </c>
      <c r="C1241" s="124" t="s">
        <v>4</v>
      </c>
    </row>
    <row r="1242" spans="1:3">
      <c r="A1242" t="s">
        <v>5523</v>
      </c>
      <c r="B1242">
        <v>2</v>
      </c>
      <c r="C1242" s="124" t="s">
        <v>4</v>
      </c>
    </row>
    <row r="1243" spans="1:3">
      <c r="A1243" t="s">
        <v>5532</v>
      </c>
      <c r="B1243">
        <v>10</v>
      </c>
      <c r="C1243" s="124" t="s">
        <v>4</v>
      </c>
    </row>
    <row r="1244" spans="1:3">
      <c r="A1244" t="s">
        <v>5521</v>
      </c>
      <c r="B1244">
        <v>1</v>
      </c>
      <c r="C1244" s="124" t="s">
        <v>4</v>
      </c>
    </row>
    <row r="1245" spans="1:3">
      <c r="A1245" t="s">
        <v>5528</v>
      </c>
      <c r="B1245">
        <v>1</v>
      </c>
      <c r="C1245" s="124" t="s">
        <v>4</v>
      </c>
    </row>
    <row r="1246" spans="1:3">
      <c r="A1246" t="s">
        <v>5529</v>
      </c>
      <c r="B1246">
        <v>8</v>
      </c>
      <c r="C1246" s="124" t="s">
        <v>4</v>
      </c>
    </row>
    <row r="1247" spans="1:3">
      <c r="A1247" t="s">
        <v>5545</v>
      </c>
      <c r="B1247">
        <v>1</v>
      </c>
      <c r="C1247" s="124" t="s">
        <v>4</v>
      </c>
    </row>
    <row r="1248" spans="1:3">
      <c r="A1248" t="s">
        <v>5548</v>
      </c>
      <c r="B1248">
        <v>1</v>
      </c>
      <c r="C1248" s="124" t="s">
        <v>4</v>
      </c>
    </row>
    <row r="1249" spans="1:3">
      <c r="A1249" t="s">
        <v>5553</v>
      </c>
      <c r="B1249">
        <v>7</v>
      </c>
      <c r="C1249" s="128" t="s">
        <v>4</v>
      </c>
    </row>
    <row r="1250" spans="1:3">
      <c r="A1250" t="s">
        <v>5570</v>
      </c>
      <c r="B1250">
        <v>1</v>
      </c>
      <c r="C1250" s="128" t="s">
        <v>4</v>
      </c>
    </row>
    <row r="1251" spans="1:3">
      <c r="A1251" t="s">
        <v>5573</v>
      </c>
      <c r="B1251">
        <v>2</v>
      </c>
      <c r="C1251" s="135" t="s">
        <v>4</v>
      </c>
    </row>
    <row r="1252" spans="1:3">
      <c r="A1252" t="s">
        <v>5668</v>
      </c>
      <c r="B1252">
        <v>93</v>
      </c>
      <c r="C1252" s="135" t="s">
        <v>4</v>
      </c>
    </row>
    <row r="1253" spans="1:3">
      <c r="A1253" t="s">
        <v>5669</v>
      </c>
      <c r="B1253">
        <v>1</v>
      </c>
      <c r="C1253" s="135" t="s">
        <v>4</v>
      </c>
    </row>
    <row r="1254" spans="1:3">
      <c r="A1254" t="s">
        <v>5671</v>
      </c>
      <c r="B1254">
        <v>6</v>
      </c>
      <c r="C1254" s="135" t="s">
        <v>4</v>
      </c>
    </row>
    <row r="1255" spans="1:3">
      <c r="A1255" t="s">
        <v>5682</v>
      </c>
      <c r="B1255">
        <v>12</v>
      </c>
      <c r="C1255" s="135" t="s">
        <v>4</v>
      </c>
    </row>
    <row r="1256" spans="1:3">
      <c r="A1256" t="s">
        <v>5695</v>
      </c>
      <c r="B1256">
        <v>1</v>
      </c>
      <c r="C1256" s="135" t="s">
        <v>4</v>
      </c>
    </row>
    <row r="1257" spans="1:3">
      <c r="A1257" t="s">
        <v>5699</v>
      </c>
      <c r="B1257">
        <v>5</v>
      </c>
      <c r="C1257" s="135" t="s">
        <v>4</v>
      </c>
    </row>
    <row r="1258" spans="1:3">
      <c r="A1258" t="s">
        <v>5709</v>
      </c>
      <c r="B1258">
        <v>12</v>
      </c>
      <c r="C1258" s="135" t="s">
        <v>4</v>
      </c>
    </row>
    <row r="1259" spans="1:3">
      <c r="A1259" t="s">
        <v>5720</v>
      </c>
      <c r="B1259">
        <v>8</v>
      </c>
      <c r="C1259" s="135" t="s">
        <v>4</v>
      </c>
    </row>
    <row r="1260" spans="1:3">
      <c r="A1260" t="s">
        <v>5730</v>
      </c>
      <c r="B1260">
        <v>2</v>
      </c>
      <c r="C1260" s="135" t="s">
        <v>4</v>
      </c>
    </row>
    <row r="1261" spans="1:3">
      <c r="A1261" t="s">
        <v>5707</v>
      </c>
      <c r="B1261">
        <v>1</v>
      </c>
      <c r="C1261" s="135" t="s">
        <v>4</v>
      </c>
    </row>
    <row r="1262" spans="1:3">
      <c r="A1262" t="s">
        <v>5733</v>
      </c>
      <c r="B1262">
        <v>1</v>
      </c>
      <c r="C1262" s="135" t="s">
        <v>4</v>
      </c>
    </row>
    <row r="1263" spans="1:3">
      <c r="A1263" t="s">
        <v>5736</v>
      </c>
      <c r="B1263">
        <v>1</v>
      </c>
      <c r="C1263" s="135" t="s">
        <v>4</v>
      </c>
    </row>
    <row r="1264" spans="1:3">
      <c r="A1264" t="s">
        <v>5740</v>
      </c>
      <c r="B1264">
        <v>18</v>
      </c>
      <c r="C1264" s="135" t="s">
        <v>4</v>
      </c>
    </row>
    <row r="1265" spans="1:3">
      <c r="A1265" t="s">
        <v>5854</v>
      </c>
      <c r="B1265">
        <v>2</v>
      </c>
      <c r="C1265" s="135" t="s">
        <v>4</v>
      </c>
    </row>
    <row r="1266" spans="1:3">
      <c r="A1266" t="s">
        <v>5773</v>
      </c>
      <c r="B1266">
        <v>35</v>
      </c>
      <c r="C1266" s="138" t="s">
        <v>4</v>
      </c>
    </row>
    <row r="1267" spans="1:3">
      <c r="A1267" t="s">
        <v>5814</v>
      </c>
      <c r="B1267">
        <v>36</v>
      </c>
      <c r="C1267" s="138" t="s">
        <v>4</v>
      </c>
    </row>
    <row r="1268" spans="1:3">
      <c r="A1268" t="s">
        <v>5855</v>
      </c>
      <c r="B1268">
        <v>60</v>
      </c>
      <c r="C1268" s="138" t="s">
        <v>4</v>
      </c>
    </row>
    <row r="1269" spans="1:3">
      <c r="A1269" t="s">
        <v>5917</v>
      </c>
      <c r="B1269">
        <v>5</v>
      </c>
      <c r="C1269" s="138" t="s">
        <v>4</v>
      </c>
    </row>
    <row r="1270" spans="1:3">
      <c r="A1270" t="s">
        <v>5919</v>
      </c>
      <c r="B1270">
        <v>19</v>
      </c>
      <c r="C1270" s="138" t="s">
        <v>4</v>
      </c>
    </row>
    <row r="1271" spans="1:3">
      <c r="A1271" t="s">
        <v>6088</v>
      </c>
      <c r="B1271">
        <v>5</v>
      </c>
      <c r="C1271" s="138" t="s">
        <v>4</v>
      </c>
    </row>
    <row r="1272" spans="1:3">
      <c r="A1272" t="s">
        <v>6097</v>
      </c>
      <c r="B1272">
        <v>7</v>
      </c>
      <c r="C1272" s="138" t="s">
        <v>4</v>
      </c>
    </row>
    <row r="1273" spans="1:3">
      <c r="A1273" s="138" t="s">
        <v>5814</v>
      </c>
      <c r="B1273" s="30">
        <v>35</v>
      </c>
      <c r="C1273" s="138" t="s">
        <v>4</v>
      </c>
    </row>
    <row r="1274" spans="1:3">
      <c r="A1274" t="s">
        <v>6105</v>
      </c>
      <c r="B1274">
        <v>39</v>
      </c>
      <c r="C1274" s="139" t="s">
        <v>4</v>
      </c>
    </row>
    <row r="1275" spans="1:3">
      <c r="A1275" t="s">
        <v>6146</v>
      </c>
      <c r="B1275">
        <v>1</v>
      </c>
      <c r="C1275" s="144" t="s">
        <v>4</v>
      </c>
    </row>
    <row r="1276" spans="1:3">
      <c r="A1276" t="s">
        <v>6160</v>
      </c>
      <c r="B1276">
        <v>1</v>
      </c>
      <c r="C1276" s="144" t="s">
        <v>4</v>
      </c>
    </row>
    <row r="1277" spans="1:3">
      <c r="A1277" t="s">
        <v>6098</v>
      </c>
      <c r="B1277">
        <v>3</v>
      </c>
      <c r="C1277" s="144" t="s">
        <v>4</v>
      </c>
    </row>
    <row r="1278" spans="1:3">
      <c r="A1278" t="s">
        <v>6216</v>
      </c>
      <c r="B1278">
        <v>1</v>
      </c>
      <c r="C1278" s="149" t="s">
        <v>4</v>
      </c>
    </row>
    <row r="1279" spans="1:3">
      <c r="A1279" t="s">
        <v>6235</v>
      </c>
      <c r="B1279">
        <v>17</v>
      </c>
      <c r="C1279" s="149" t="s">
        <v>4</v>
      </c>
    </row>
    <row r="1280" spans="1:3">
      <c r="A1280" t="s">
        <v>6238</v>
      </c>
      <c r="B1280">
        <v>1</v>
      </c>
      <c r="C1280" s="149" t="s">
        <v>4</v>
      </c>
    </row>
    <row r="1281" spans="1:3">
      <c r="A1281" t="s">
        <v>6240</v>
      </c>
      <c r="B1281">
        <v>4</v>
      </c>
      <c r="C1281" s="149" t="s">
        <v>4</v>
      </c>
    </row>
    <row r="1282" spans="1:3">
      <c r="A1282" t="s">
        <v>6245</v>
      </c>
      <c r="B1282">
        <v>5</v>
      </c>
      <c r="C1282" s="149" t="s">
        <v>4</v>
      </c>
    </row>
    <row r="1283" spans="1:3">
      <c r="A1283" t="s">
        <v>6249</v>
      </c>
      <c r="B1283">
        <v>3</v>
      </c>
      <c r="C1283" s="149" t="s">
        <v>4</v>
      </c>
    </row>
    <row r="1284" spans="1:3">
      <c r="A1284" s="149" t="s">
        <v>6245</v>
      </c>
      <c r="B1284" s="30">
        <v>3</v>
      </c>
      <c r="C1284" s="149" t="s">
        <v>4</v>
      </c>
    </row>
    <row r="1285" spans="1:3">
      <c r="A1285" s="149" t="s">
        <v>6201</v>
      </c>
      <c r="B1285">
        <v>1</v>
      </c>
      <c r="C1285" s="149" t="s">
        <v>4</v>
      </c>
    </row>
    <row r="1286" spans="1:3">
      <c r="A1286" t="s">
        <v>6269</v>
      </c>
      <c r="B1286">
        <v>9</v>
      </c>
      <c r="C1286" s="149" t="s">
        <v>4</v>
      </c>
    </row>
    <row r="1287" spans="1:3">
      <c r="A1287" t="s">
        <v>6273</v>
      </c>
      <c r="B1287">
        <v>1</v>
      </c>
      <c r="C1287" s="149" t="s">
        <v>4</v>
      </c>
    </row>
    <row r="1288" spans="1:3">
      <c r="A1288" t="s">
        <v>6085</v>
      </c>
      <c r="B1288">
        <v>114</v>
      </c>
      <c r="C1288" s="149" t="s">
        <v>4</v>
      </c>
    </row>
    <row r="1289" spans="1:3">
      <c r="A1289" t="s">
        <v>6104</v>
      </c>
      <c r="B1289">
        <v>1</v>
      </c>
      <c r="C1289" s="149" t="s">
        <v>4</v>
      </c>
    </row>
    <row r="1290" spans="1:3">
      <c r="A1290" t="s">
        <v>6200</v>
      </c>
      <c r="B1290">
        <v>113</v>
      </c>
      <c r="C1290" s="149" t="s">
        <v>4</v>
      </c>
    </row>
    <row r="1291" spans="1:3">
      <c r="A1291" t="s">
        <v>6215</v>
      </c>
      <c r="B1291">
        <v>11</v>
      </c>
      <c r="C1291" s="149" t="s">
        <v>4</v>
      </c>
    </row>
    <row r="1292" spans="1:3">
      <c r="A1292" s="149" t="s">
        <v>6286</v>
      </c>
      <c r="B1292" s="30">
        <v>6</v>
      </c>
      <c r="C1292" s="149" t="s">
        <v>4</v>
      </c>
    </row>
    <row r="1293" spans="1:3">
      <c r="A1293" t="s">
        <v>6302</v>
      </c>
      <c r="B1293">
        <v>17</v>
      </c>
      <c r="C1293" s="149" t="s">
        <v>4</v>
      </c>
    </row>
    <row r="1294" spans="1:3">
      <c r="A1294" t="s">
        <v>6303</v>
      </c>
      <c r="B1294">
        <v>3</v>
      </c>
      <c r="C1294" s="149" t="s">
        <v>4</v>
      </c>
    </row>
    <row r="1295" spans="1:3">
      <c r="A1295" t="s">
        <v>6343</v>
      </c>
      <c r="B1295">
        <v>12</v>
      </c>
      <c r="C1295" s="149" t="s">
        <v>4</v>
      </c>
    </row>
    <row r="1296" spans="1:3">
      <c r="A1296" t="s">
        <v>6351</v>
      </c>
      <c r="B1296">
        <v>1</v>
      </c>
      <c r="C1296" s="149" t="s">
        <v>4</v>
      </c>
    </row>
    <row r="1297" spans="1:3">
      <c r="A1297" t="s">
        <v>6355</v>
      </c>
      <c r="B1297">
        <v>1</v>
      </c>
      <c r="C1297" s="149" t="s">
        <v>4</v>
      </c>
    </row>
    <row r="1298" spans="1:3">
      <c r="A1298" t="s">
        <v>6408</v>
      </c>
      <c r="B1298">
        <v>2</v>
      </c>
      <c r="C1298" s="149" t="s">
        <v>4</v>
      </c>
    </row>
    <row r="1299" spans="1:3">
      <c r="A1299" t="s">
        <v>6425</v>
      </c>
      <c r="B1299">
        <v>14</v>
      </c>
      <c r="C1299" s="149" t="s">
        <v>4</v>
      </c>
    </row>
    <row r="1300" spans="1:3">
      <c r="A1300" t="s">
        <v>6426</v>
      </c>
      <c r="B1300">
        <v>1</v>
      </c>
      <c r="C1300" s="149" t="s">
        <v>4</v>
      </c>
    </row>
    <row r="1301" spans="1:3">
      <c r="A1301" t="s">
        <v>6429</v>
      </c>
      <c r="B1301">
        <v>4</v>
      </c>
      <c r="C1301" s="149" t="s">
        <v>4</v>
      </c>
    </row>
    <row r="1302" spans="1:3">
      <c r="A1302" t="s">
        <v>6433</v>
      </c>
      <c r="B1302">
        <v>2</v>
      </c>
      <c r="C1302" s="149" t="s">
        <v>4</v>
      </c>
    </row>
    <row r="1303" spans="1:3">
      <c r="A1303" t="s">
        <v>6450</v>
      </c>
      <c r="B1303">
        <v>22</v>
      </c>
      <c r="C1303" s="149" t="s">
        <v>4</v>
      </c>
    </row>
    <row r="1304" spans="1:3">
      <c r="A1304" t="s">
        <v>6473</v>
      </c>
      <c r="B1304">
        <v>2</v>
      </c>
      <c r="C1304" s="149" t="s">
        <v>4</v>
      </c>
    </row>
    <row r="1305" spans="1:3">
      <c r="A1305" t="s">
        <v>6478</v>
      </c>
      <c r="B1305">
        <v>2</v>
      </c>
      <c r="C1305" s="149" t="s">
        <v>4</v>
      </c>
    </row>
    <row r="1306" spans="1:3">
      <c r="A1306" t="s">
        <v>6483</v>
      </c>
      <c r="B1306">
        <v>2</v>
      </c>
      <c r="C1306" s="149" t="s">
        <v>4</v>
      </c>
    </row>
    <row r="1307" spans="1:3">
      <c r="A1307" t="s">
        <v>6484</v>
      </c>
      <c r="B1307">
        <v>12</v>
      </c>
      <c r="C1307" s="149" t="s">
        <v>4</v>
      </c>
    </row>
    <row r="1308" spans="1:3">
      <c r="A1308" t="s">
        <v>6310</v>
      </c>
      <c r="B1308">
        <v>12</v>
      </c>
      <c r="C1308" s="149" t="s">
        <v>4</v>
      </c>
    </row>
    <row r="1309" spans="1:3">
      <c r="A1309" t="s">
        <v>6401</v>
      </c>
      <c r="B1309">
        <v>48</v>
      </c>
      <c r="C1309" s="149" t="s">
        <v>4</v>
      </c>
    </row>
    <row r="1310" spans="1:3">
      <c r="A1310" t="s">
        <v>5771</v>
      </c>
      <c r="B1310">
        <v>11</v>
      </c>
      <c r="C1310" s="149" t="s">
        <v>4</v>
      </c>
    </row>
    <row r="1311" spans="1:3">
      <c r="A1311" t="s">
        <v>6503</v>
      </c>
      <c r="B1311">
        <v>4</v>
      </c>
      <c r="C1311" s="149" t="s">
        <v>4</v>
      </c>
    </row>
    <row r="1312" spans="1:3">
      <c r="A1312" t="s">
        <v>6239</v>
      </c>
      <c r="B1312">
        <v>1</v>
      </c>
      <c r="C1312" s="149" t="s">
        <v>4</v>
      </c>
    </row>
    <row r="1313" spans="1:3">
      <c r="A1313" t="s">
        <v>6480</v>
      </c>
      <c r="B1313">
        <v>2</v>
      </c>
      <c r="C1313" s="149" t="s">
        <v>4</v>
      </c>
    </row>
    <row r="1314" spans="1:3">
      <c r="A1314" t="s">
        <v>6512</v>
      </c>
      <c r="B1314">
        <v>2</v>
      </c>
      <c r="C1314" s="149" t="s">
        <v>4</v>
      </c>
    </row>
    <row r="1315" spans="1:3">
      <c r="A1315" t="s">
        <v>6508</v>
      </c>
      <c r="B1315">
        <v>1</v>
      </c>
      <c r="C1315" s="149" t="s">
        <v>4</v>
      </c>
    </row>
    <row r="1316" spans="1:3">
      <c r="A1316" t="s">
        <v>6515</v>
      </c>
      <c r="B1316">
        <v>1</v>
      </c>
      <c r="C1316" s="149" t="s">
        <v>4</v>
      </c>
    </row>
    <row r="1317" spans="1:3">
      <c r="A1317" t="s">
        <v>6513</v>
      </c>
      <c r="B1317">
        <v>1</v>
      </c>
      <c r="C1317" s="149" t="s">
        <v>4</v>
      </c>
    </row>
    <row r="1318" spans="1:3">
      <c r="A1318" t="s">
        <v>6529</v>
      </c>
      <c r="B1318">
        <v>12</v>
      </c>
      <c r="C1318" s="149" t="s">
        <v>4</v>
      </c>
    </row>
    <row r="1319" spans="1:3">
      <c r="A1319" t="s">
        <v>6563</v>
      </c>
      <c r="B1319">
        <v>3</v>
      </c>
      <c r="C1319" s="149" t="s">
        <v>4</v>
      </c>
    </row>
    <row r="1320" spans="1:3">
      <c r="A1320" t="s">
        <v>6540</v>
      </c>
      <c r="B1320">
        <v>20</v>
      </c>
      <c r="C1320" s="149" t="s">
        <v>4</v>
      </c>
    </row>
    <row r="1321" spans="1:3">
      <c r="A1321" t="s">
        <v>6538</v>
      </c>
      <c r="B1321">
        <v>2</v>
      </c>
      <c r="C1321" s="149" t="s">
        <v>4</v>
      </c>
    </row>
    <row r="1322" spans="1:3">
      <c r="A1322" t="s">
        <v>6532</v>
      </c>
      <c r="B1322">
        <v>4</v>
      </c>
      <c r="C1322" s="149" t="s">
        <v>4</v>
      </c>
    </row>
    <row r="1323" spans="1:3">
      <c r="A1323" t="s">
        <v>6571</v>
      </c>
      <c r="B1323">
        <v>1</v>
      </c>
      <c r="C1323" s="149" t="s">
        <v>4</v>
      </c>
    </row>
    <row r="1324" spans="1:3">
      <c r="A1324" t="s">
        <v>6598</v>
      </c>
      <c r="B1324">
        <v>24</v>
      </c>
      <c r="C1324" s="149" t="s">
        <v>4</v>
      </c>
    </row>
    <row r="1325" spans="1:3">
      <c r="A1325" t="s">
        <v>6573</v>
      </c>
      <c r="B1325">
        <v>1</v>
      </c>
      <c r="C1325" s="149" t="s">
        <v>4</v>
      </c>
    </row>
    <row r="1326" spans="1:3">
      <c r="A1326" t="s">
        <v>6605</v>
      </c>
      <c r="B1326">
        <v>1</v>
      </c>
      <c r="C1326" s="149" t="s">
        <v>4</v>
      </c>
    </row>
    <row r="1327" spans="1:3">
      <c r="A1327" t="s">
        <v>6607</v>
      </c>
      <c r="B1327">
        <v>2</v>
      </c>
      <c r="C1327" s="149" t="s">
        <v>4</v>
      </c>
    </row>
    <row r="1328" spans="1:3">
      <c r="A1328" t="s">
        <v>6628</v>
      </c>
      <c r="B1328">
        <v>4</v>
      </c>
      <c r="C1328" s="149" t="s">
        <v>4</v>
      </c>
    </row>
    <row r="1329" spans="1:3">
      <c r="A1329" s="149" t="s">
        <v>6665</v>
      </c>
      <c r="B1329">
        <v>46</v>
      </c>
      <c r="C1329" s="149" t="s">
        <v>4</v>
      </c>
    </row>
    <row r="1330" spans="1:3">
      <c r="A1330" s="149" t="s">
        <v>6635</v>
      </c>
      <c r="B1330" s="149">
        <v>1</v>
      </c>
      <c r="C1330" s="149" t="s">
        <v>4</v>
      </c>
    </row>
    <row r="1331" spans="1:3">
      <c r="A1331" s="149" t="s">
        <v>6714</v>
      </c>
      <c r="B1331" s="149">
        <v>26</v>
      </c>
      <c r="C1331" s="149" t="s">
        <v>4</v>
      </c>
    </row>
    <row r="1332" spans="1:3">
      <c r="A1332" s="149" t="s">
        <v>6641</v>
      </c>
      <c r="B1332" s="149">
        <v>21</v>
      </c>
      <c r="C1332" s="149" t="s">
        <v>4</v>
      </c>
    </row>
    <row r="1333" spans="1:3">
      <c r="A1333" t="s">
        <v>4411</v>
      </c>
      <c r="B1333">
        <v>11</v>
      </c>
      <c r="C1333" s="149" t="s">
        <v>4</v>
      </c>
    </row>
    <row r="1334" spans="1:3">
      <c r="A1334" t="s">
        <v>5477</v>
      </c>
      <c r="B1334">
        <v>178</v>
      </c>
      <c r="C1334" s="149" t="s">
        <v>4</v>
      </c>
    </row>
    <row r="1335" spans="1:3">
      <c r="A1335" t="s">
        <v>6159</v>
      </c>
      <c r="B1335">
        <v>17</v>
      </c>
      <c r="C1335" s="149" t="s">
        <v>4</v>
      </c>
    </row>
    <row r="1336" spans="1:3">
      <c r="A1336" t="s">
        <v>6435</v>
      </c>
      <c r="B1336">
        <v>21</v>
      </c>
      <c r="C1336" s="149" t="s">
        <v>4</v>
      </c>
    </row>
    <row r="1337" spans="1:3">
      <c r="A1337" t="s">
        <v>6749</v>
      </c>
      <c r="B1337">
        <v>25</v>
      </c>
      <c r="C1337" s="149" t="s">
        <v>4</v>
      </c>
    </row>
    <row r="1338" spans="1:3">
      <c r="A1338" t="s">
        <v>6627</v>
      </c>
      <c r="B1338">
        <v>35</v>
      </c>
      <c r="C1338" s="149" t="s">
        <v>4</v>
      </c>
    </row>
    <row r="1339" spans="1:3">
      <c r="A1339" t="s">
        <v>6853</v>
      </c>
      <c r="B1339">
        <v>7</v>
      </c>
      <c r="C1339" s="149" t="s">
        <v>4</v>
      </c>
    </row>
    <row r="1340" spans="1:3">
      <c r="A1340" t="s">
        <v>6863</v>
      </c>
      <c r="B1340">
        <v>1</v>
      </c>
      <c r="C1340" s="149" t="s">
        <v>4</v>
      </c>
    </row>
    <row r="1341" spans="1:3">
      <c r="A1341" t="s">
        <v>6865</v>
      </c>
      <c r="B1341">
        <v>1</v>
      </c>
      <c r="C1341" s="149" t="s">
        <v>4</v>
      </c>
    </row>
    <row r="1342" spans="1:3">
      <c r="A1342" t="s">
        <v>6867</v>
      </c>
      <c r="B1342">
        <v>2</v>
      </c>
      <c r="C1342" s="149" t="s">
        <v>4</v>
      </c>
    </row>
    <row r="1343" spans="1:3">
      <c r="A1343" t="s">
        <v>6869</v>
      </c>
      <c r="B1343">
        <v>1</v>
      </c>
      <c r="C1343" s="149" t="s">
        <v>4</v>
      </c>
    </row>
    <row r="1344" spans="1:3">
      <c r="A1344" t="s">
        <v>6883</v>
      </c>
      <c r="B1344">
        <v>12</v>
      </c>
      <c r="C1344" s="149" t="s">
        <v>4</v>
      </c>
    </row>
    <row r="1345" spans="1:3">
      <c r="A1345" t="s">
        <v>6884</v>
      </c>
      <c r="B1345">
        <v>1</v>
      </c>
      <c r="C1345" s="149" t="s">
        <v>4</v>
      </c>
    </row>
    <row r="1346" spans="1:3">
      <c r="A1346" t="s">
        <v>6887</v>
      </c>
      <c r="B1346">
        <v>2</v>
      </c>
      <c r="C1346" s="149" t="s">
        <v>4</v>
      </c>
    </row>
    <row r="1347" spans="1:3">
      <c r="A1347" t="s">
        <v>6891</v>
      </c>
      <c r="B1347">
        <v>1</v>
      </c>
      <c r="C1347" s="149" t="s">
        <v>4</v>
      </c>
    </row>
    <row r="1348" spans="1:3">
      <c r="A1348" t="s">
        <v>6892</v>
      </c>
      <c r="B1348">
        <v>1</v>
      </c>
      <c r="C1348" s="149" t="s">
        <v>4</v>
      </c>
    </row>
    <row r="1349" spans="1:3">
      <c r="A1349" t="s">
        <v>6895</v>
      </c>
      <c r="B1349">
        <v>1</v>
      </c>
      <c r="C1349" s="149" t="s">
        <v>4</v>
      </c>
    </row>
    <row r="1350" spans="1:3">
      <c r="A1350" t="s">
        <v>6897</v>
      </c>
      <c r="B1350">
        <v>1</v>
      </c>
      <c r="C1350" s="149" t="s">
        <v>4</v>
      </c>
    </row>
    <row r="1351" spans="1:3">
      <c r="A1351" t="s">
        <v>6898</v>
      </c>
      <c r="B1351">
        <v>1</v>
      </c>
      <c r="C1351" s="149" t="s">
        <v>4</v>
      </c>
    </row>
    <row r="1352" spans="1:3">
      <c r="A1352" t="s">
        <v>6901</v>
      </c>
      <c r="B1352">
        <v>1</v>
      </c>
      <c r="C1352" s="149" t="s">
        <v>4</v>
      </c>
    </row>
    <row r="1353" spans="1:3">
      <c r="A1353" t="s">
        <v>6903</v>
      </c>
      <c r="B1353">
        <v>1</v>
      </c>
      <c r="C1353" s="149" t="s">
        <v>4</v>
      </c>
    </row>
    <row r="1354" spans="1:3">
      <c r="A1354" t="s">
        <v>6904</v>
      </c>
      <c r="B1354">
        <v>1</v>
      </c>
      <c r="C1354" s="149" t="s">
        <v>4</v>
      </c>
    </row>
    <row r="1355" spans="1:3">
      <c r="A1355" t="s">
        <v>6907</v>
      </c>
      <c r="B1355">
        <v>1</v>
      </c>
      <c r="C1355" s="149" t="s">
        <v>4</v>
      </c>
    </row>
    <row r="1356" spans="1:3">
      <c r="A1356" t="s">
        <v>6909</v>
      </c>
      <c r="B1356">
        <v>1</v>
      </c>
      <c r="C1356" s="149" t="s">
        <v>4</v>
      </c>
    </row>
    <row r="1357" spans="1:3">
      <c r="A1357" t="s">
        <v>6911</v>
      </c>
      <c r="B1357">
        <v>1</v>
      </c>
      <c r="C1357" s="149" t="s">
        <v>4</v>
      </c>
    </row>
    <row r="1358" spans="1:3">
      <c r="A1358" t="s">
        <v>6776</v>
      </c>
      <c r="B1358">
        <v>1</v>
      </c>
      <c r="C1358" s="149" t="s">
        <v>4</v>
      </c>
    </row>
    <row r="1359" spans="1:3">
      <c r="A1359" t="s">
        <v>6780</v>
      </c>
      <c r="B1359">
        <v>1</v>
      </c>
      <c r="C1359" s="149" t="s">
        <v>4</v>
      </c>
    </row>
    <row r="1360" spans="1:3">
      <c r="A1360" t="s">
        <v>6784</v>
      </c>
      <c r="B1360">
        <v>1</v>
      </c>
      <c r="C1360" s="149" t="s">
        <v>4</v>
      </c>
    </row>
    <row r="1361" spans="1:3">
      <c r="A1361" t="s">
        <v>6852</v>
      </c>
      <c r="B1361">
        <v>21</v>
      </c>
      <c r="C1361" s="149" t="s">
        <v>4</v>
      </c>
    </row>
    <row r="1362" spans="1:3">
      <c r="A1362" t="s">
        <v>6787</v>
      </c>
      <c r="B1362">
        <v>38</v>
      </c>
      <c r="C1362" s="149" t="s">
        <v>4</v>
      </c>
    </row>
    <row r="1363" spans="1:3">
      <c r="A1363" t="s">
        <v>6927</v>
      </c>
      <c r="B1363">
        <v>7</v>
      </c>
      <c r="C1363" s="149" t="s">
        <v>4</v>
      </c>
    </row>
    <row r="1364" spans="1:3">
      <c r="A1364" t="s">
        <v>6747</v>
      </c>
      <c r="B1364">
        <v>4</v>
      </c>
      <c r="C1364" s="149" t="s">
        <v>4</v>
      </c>
    </row>
    <row r="1365" spans="1:3">
      <c r="A1365" t="s">
        <v>6928</v>
      </c>
      <c r="B1365">
        <v>6</v>
      </c>
      <c r="C1365" s="149" t="s">
        <v>4</v>
      </c>
    </row>
    <row r="1366" spans="1:3">
      <c r="A1366" t="s">
        <v>6933</v>
      </c>
      <c r="B1366">
        <v>24</v>
      </c>
      <c r="C1366" s="149" t="s">
        <v>4</v>
      </c>
    </row>
    <row r="1367" spans="1:3">
      <c r="A1367" t="s">
        <v>6967</v>
      </c>
      <c r="B1367">
        <v>3</v>
      </c>
      <c r="C1367" s="149" t="s">
        <v>4</v>
      </c>
    </row>
    <row r="1368" spans="1:3">
      <c r="A1368" t="s">
        <v>6974</v>
      </c>
      <c r="B1368">
        <v>6</v>
      </c>
      <c r="C1368" s="149" t="s">
        <v>4</v>
      </c>
    </row>
    <row r="1369" spans="1:3">
      <c r="A1369" t="s">
        <v>6990</v>
      </c>
      <c r="B1369">
        <v>5</v>
      </c>
      <c r="C1369" s="149" t="s">
        <v>4</v>
      </c>
    </row>
    <row r="1370" spans="1:3">
      <c r="A1370" t="s">
        <v>7191</v>
      </c>
      <c r="B1370">
        <v>5</v>
      </c>
      <c r="C1370" s="149" t="s">
        <v>4</v>
      </c>
    </row>
    <row r="1371" spans="1:3">
      <c r="A1371" t="s">
        <v>6783</v>
      </c>
      <c r="B1371">
        <v>1</v>
      </c>
      <c r="C1371" s="149" t="s">
        <v>4</v>
      </c>
    </row>
    <row r="1372" spans="1:3">
      <c r="A1372" t="s">
        <v>6973</v>
      </c>
      <c r="B1372">
        <v>25</v>
      </c>
      <c r="C1372" s="149" t="s">
        <v>4</v>
      </c>
    </row>
    <row r="1373" spans="1:3">
      <c r="A1373" t="s">
        <v>6983</v>
      </c>
      <c r="B1373">
        <v>4</v>
      </c>
      <c r="C1373" s="149" t="s">
        <v>4</v>
      </c>
    </row>
    <row r="1374" spans="1:3">
      <c r="A1374" t="s">
        <v>6998</v>
      </c>
      <c r="B1374">
        <v>1</v>
      </c>
      <c r="C1374" s="149" t="s">
        <v>4</v>
      </c>
    </row>
    <row r="1375" spans="1:3">
      <c r="A1375" t="s">
        <v>7194</v>
      </c>
      <c r="B1375">
        <v>23</v>
      </c>
      <c r="C1375" s="149" t="s">
        <v>4</v>
      </c>
    </row>
    <row r="1376" spans="1:3">
      <c r="A1376" t="s">
        <v>7246</v>
      </c>
      <c r="B1376">
        <v>3</v>
      </c>
      <c r="C1376" s="149" t="s">
        <v>4</v>
      </c>
    </row>
    <row r="1377" spans="1:3">
      <c r="A1377" t="s">
        <v>7278</v>
      </c>
      <c r="B1377">
        <v>1</v>
      </c>
      <c r="C1377" s="149" t="s">
        <v>4</v>
      </c>
    </row>
    <row r="1378" spans="1:3">
      <c r="A1378" t="s">
        <v>7300</v>
      </c>
      <c r="B1378">
        <v>10</v>
      </c>
      <c r="C1378" s="149" t="s">
        <v>4</v>
      </c>
    </row>
    <row r="1379" spans="1:3">
      <c r="A1379" t="s">
        <v>7284</v>
      </c>
      <c r="B1379">
        <v>10</v>
      </c>
      <c r="C1379" s="149" t="s">
        <v>4</v>
      </c>
    </row>
    <row r="1380" spans="1:3">
      <c r="A1380" t="s">
        <v>7000</v>
      </c>
      <c r="B1380">
        <v>34</v>
      </c>
      <c r="C1380" s="149" t="s">
        <v>4</v>
      </c>
    </row>
    <row r="1381" spans="1:3">
      <c r="A1381" t="s">
        <v>7038</v>
      </c>
      <c r="B1381">
        <v>145</v>
      </c>
      <c r="C1381" s="149" t="s">
        <v>4</v>
      </c>
    </row>
    <row r="1382" spans="1:3">
      <c r="A1382" t="s">
        <v>7220</v>
      </c>
      <c r="B1382">
        <v>11</v>
      </c>
      <c r="C1382" s="149" t="s">
        <v>4</v>
      </c>
    </row>
    <row r="1383" spans="1:3">
      <c r="A1383" t="s">
        <v>7257</v>
      </c>
      <c r="B1383">
        <v>12</v>
      </c>
      <c r="C1383" s="149" t="s">
        <v>4</v>
      </c>
    </row>
    <row r="1384" spans="1:3">
      <c r="A1384" t="s">
        <v>7251</v>
      </c>
      <c r="B1384">
        <v>6</v>
      </c>
      <c r="C1384" s="149" t="s">
        <v>4</v>
      </c>
    </row>
    <row r="1385" spans="1:3">
      <c r="A1385" t="s">
        <v>7272</v>
      </c>
      <c r="B1385">
        <v>5</v>
      </c>
      <c r="C1385" s="149" t="s">
        <v>4</v>
      </c>
    </row>
    <row r="1386" spans="1:3">
      <c r="A1386" t="s">
        <v>7302</v>
      </c>
      <c r="B1386">
        <v>2</v>
      </c>
      <c r="C1386" s="149" t="s">
        <v>4</v>
      </c>
    </row>
    <row r="1387" spans="1:3">
      <c r="A1387" t="s">
        <v>7303</v>
      </c>
      <c r="B1387">
        <v>26</v>
      </c>
      <c r="C1387" s="149" t="s">
        <v>4</v>
      </c>
    </row>
    <row r="1388" spans="1:3">
      <c r="A1388" t="s">
        <v>7282</v>
      </c>
      <c r="B1388">
        <v>1</v>
      </c>
      <c r="C1388" s="149" t="s">
        <v>4</v>
      </c>
    </row>
    <row r="1389" spans="1:3">
      <c r="A1389" t="s">
        <v>7351</v>
      </c>
      <c r="B1389">
        <v>5</v>
      </c>
      <c r="C1389" s="149" t="s">
        <v>4</v>
      </c>
    </row>
    <row r="1390" spans="1:3">
      <c r="A1390" t="s">
        <v>7352</v>
      </c>
      <c r="B1390">
        <v>8</v>
      </c>
      <c r="C1390" s="149" t="s">
        <v>4</v>
      </c>
    </row>
    <row r="1391" spans="1:3">
      <c r="A1391" t="s">
        <v>7396</v>
      </c>
      <c r="B1391">
        <v>4</v>
      </c>
      <c r="C1391" s="149" t="s">
        <v>4</v>
      </c>
    </row>
    <row r="1392" spans="1:3">
      <c r="A1392" t="s">
        <v>7382</v>
      </c>
      <c r="B1392">
        <v>7</v>
      </c>
      <c r="C1392" s="149" t="s">
        <v>4</v>
      </c>
    </row>
    <row r="1393" spans="1:3">
      <c r="A1393" t="s">
        <v>7379</v>
      </c>
      <c r="B1393">
        <v>4</v>
      </c>
      <c r="C1393" s="149" t="s">
        <v>4</v>
      </c>
    </row>
    <row r="1394" spans="1:3">
      <c r="A1394" t="s">
        <v>7370</v>
      </c>
      <c r="B1394">
        <v>6</v>
      </c>
      <c r="C1394" s="149" t="s">
        <v>4</v>
      </c>
    </row>
    <row r="1395" spans="1:3">
      <c r="A1395" t="s">
        <v>7453</v>
      </c>
      <c r="B1395">
        <v>16</v>
      </c>
      <c r="C1395" s="149" t="s">
        <v>4</v>
      </c>
    </row>
    <row r="1396" spans="1:3">
      <c r="A1396" t="s">
        <v>7450</v>
      </c>
      <c r="B1396">
        <v>1</v>
      </c>
      <c r="C1396" s="149" t="s">
        <v>4</v>
      </c>
    </row>
    <row r="1397" spans="1:3">
      <c r="A1397" t="s">
        <v>7420</v>
      </c>
      <c r="B1397">
        <v>24</v>
      </c>
      <c r="C1397" s="149" t="s">
        <v>4</v>
      </c>
    </row>
    <row r="1398" spans="1:3">
      <c r="A1398" t="s">
        <v>7515</v>
      </c>
      <c r="B1398">
        <v>4</v>
      </c>
      <c r="C1398" s="149" t="s">
        <v>4</v>
      </c>
    </row>
    <row r="1399" spans="1:3">
      <c r="A1399" t="s">
        <v>7398</v>
      </c>
      <c r="B1399">
        <v>16</v>
      </c>
      <c r="C1399" s="149" t="s">
        <v>4</v>
      </c>
    </row>
    <row r="1400" spans="1:3">
      <c r="A1400" t="s">
        <v>7419</v>
      </c>
      <c r="B1400">
        <v>3</v>
      </c>
      <c r="C1400" s="149" t="s">
        <v>4</v>
      </c>
    </row>
    <row r="1401" spans="1:3">
      <c r="A1401" t="s">
        <v>7624</v>
      </c>
      <c r="B1401">
        <v>1</v>
      </c>
      <c r="C1401" s="179" t="s">
        <v>4</v>
      </c>
    </row>
    <row r="1402" spans="1:3">
      <c r="A1402" t="s">
        <v>7629</v>
      </c>
      <c r="B1402">
        <v>1</v>
      </c>
      <c r="C1402" s="179" t="s">
        <v>4</v>
      </c>
    </row>
    <row r="1403" spans="1:3">
      <c r="A1403" t="s">
        <v>6638</v>
      </c>
      <c r="B1403">
        <v>2</v>
      </c>
      <c r="C1403" s="179" t="s">
        <v>4</v>
      </c>
    </row>
    <row r="1404" spans="1:3">
      <c r="A1404" t="s">
        <v>7363</v>
      </c>
      <c r="B1404">
        <v>5</v>
      </c>
      <c r="C1404" s="179" t="s">
        <v>4</v>
      </c>
    </row>
    <row r="1405" spans="1:3">
      <c r="A1405" t="s">
        <v>7342</v>
      </c>
      <c r="B1405">
        <v>1</v>
      </c>
      <c r="C1405" s="179" t="s">
        <v>4</v>
      </c>
    </row>
    <row r="1406" spans="1:3">
      <c r="A1406" t="s">
        <v>7724</v>
      </c>
      <c r="B1406">
        <v>1</v>
      </c>
      <c r="C1406" s="179" t="s">
        <v>4</v>
      </c>
    </row>
    <row r="1407" spans="1:3">
      <c r="A1407" t="s">
        <v>7726</v>
      </c>
      <c r="B1407">
        <v>58</v>
      </c>
      <c r="C1407" s="179" t="s">
        <v>4</v>
      </c>
    </row>
    <row r="1408" spans="1:3">
      <c r="A1408" t="s">
        <v>7375</v>
      </c>
      <c r="B1408">
        <v>1</v>
      </c>
      <c r="C1408" s="179" t="s">
        <v>4</v>
      </c>
    </row>
    <row r="1409" spans="1:3">
      <c r="A1409" t="s">
        <v>7471</v>
      </c>
      <c r="B1409">
        <v>34</v>
      </c>
      <c r="C1409" s="179" t="s">
        <v>4</v>
      </c>
    </row>
    <row r="1410" spans="1:3">
      <c r="A1410" t="s">
        <v>7627</v>
      </c>
      <c r="B1410">
        <v>1</v>
      </c>
      <c r="C1410" s="179" t="s">
        <v>4</v>
      </c>
    </row>
    <row r="1411" spans="1:3">
      <c r="A1411" t="s">
        <v>7632</v>
      </c>
      <c r="B1411">
        <v>1</v>
      </c>
      <c r="C1411" s="179" t="s">
        <v>4</v>
      </c>
    </row>
    <row r="1412" spans="1:3">
      <c r="A1412" t="s">
        <v>7514</v>
      </c>
      <c r="B1412">
        <v>11</v>
      </c>
      <c r="C1412" s="179" t="s">
        <v>4</v>
      </c>
    </row>
    <row r="1413" spans="1:3">
      <c r="A1413" t="s">
        <v>7718</v>
      </c>
      <c r="B1413">
        <v>77</v>
      </c>
      <c r="C1413" s="179" t="s">
        <v>4</v>
      </c>
    </row>
    <row r="1414" spans="1:3">
      <c r="A1414" t="s">
        <v>7791</v>
      </c>
      <c r="B1414">
        <v>2</v>
      </c>
      <c r="C1414" s="179" t="s">
        <v>4</v>
      </c>
    </row>
    <row r="1415" spans="1:3">
      <c r="A1415" t="s">
        <v>7792</v>
      </c>
      <c r="B1415">
        <v>1</v>
      </c>
      <c r="C1415" s="179" t="s">
        <v>4</v>
      </c>
    </row>
    <row r="1416" spans="1:3">
      <c r="A1416" t="s">
        <v>7794</v>
      </c>
      <c r="B1416">
        <v>2</v>
      </c>
      <c r="C1416" s="179" t="s">
        <v>4</v>
      </c>
    </row>
    <row r="1417" spans="1:3">
      <c r="A1417" t="s">
        <v>7798</v>
      </c>
      <c r="B1417">
        <v>2</v>
      </c>
      <c r="C1417" s="179" t="s">
        <v>4</v>
      </c>
    </row>
    <row r="1418" spans="1:3">
      <c r="A1418" t="s">
        <v>7842</v>
      </c>
      <c r="B1418">
        <v>1</v>
      </c>
      <c r="C1418" s="179" t="s">
        <v>4</v>
      </c>
    </row>
    <row r="1419" spans="1:3">
      <c r="A1419" t="s">
        <v>7849</v>
      </c>
      <c r="B1419">
        <v>2</v>
      </c>
      <c r="C1419" s="179" t="s">
        <v>4</v>
      </c>
    </row>
    <row r="1420" spans="1:3">
      <c r="A1420" t="s">
        <v>7853</v>
      </c>
      <c r="B1420">
        <v>4</v>
      </c>
      <c r="C1420" s="179" t="s">
        <v>4</v>
      </c>
    </row>
    <row r="1421" spans="1:3">
      <c r="A1421" t="s">
        <v>7859</v>
      </c>
      <c r="B1421">
        <v>5</v>
      </c>
      <c r="C1421" s="179" t="s">
        <v>4</v>
      </c>
    </row>
    <row r="1422" spans="1:3">
      <c r="A1422" t="s">
        <v>7881</v>
      </c>
      <c r="B1422">
        <v>80</v>
      </c>
      <c r="C1422" s="179" t="s">
        <v>4</v>
      </c>
    </row>
    <row r="1423" spans="1:3">
      <c r="A1423" t="s">
        <v>7522</v>
      </c>
      <c r="B1423">
        <v>5</v>
      </c>
      <c r="C1423" s="179" t="s">
        <v>4</v>
      </c>
    </row>
    <row r="1424" spans="1:3">
      <c r="A1424" t="s">
        <v>7532</v>
      </c>
      <c r="B1424">
        <v>86</v>
      </c>
      <c r="C1424" s="179" t="s">
        <v>4</v>
      </c>
    </row>
    <row r="1425" spans="1:3">
      <c r="A1425" t="s">
        <v>7979</v>
      </c>
      <c r="B1425">
        <v>25</v>
      </c>
      <c r="C1425" s="180" t="s">
        <v>4</v>
      </c>
    </row>
    <row r="1426" spans="1:3">
      <c r="A1426" t="s">
        <v>7882</v>
      </c>
      <c r="B1426">
        <v>6</v>
      </c>
      <c r="C1426" s="180" t="s">
        <v>4</v>
      </c>
    </row>
    <row r="1427" spans="1:3">
      <c r="A1427" t="s">
        <v>7980</v>
      </c>
      <c r="B1427">
        <v>1</v>
      </c>
      <c r="C1427" s="180" t="s">
        <v>4</v>
      </c>
    </row>
    <row r="1428" spans="1:3">
      <c r="A1428" t="s">
        <v>7994</v>
      </c>
      <c r="B1428">
        <v>13</v>
      </c>
      <c r="C1428" s="182" t="s">
        <v>4</v>
      </c>
    </row>
    <row r="1429" spans="1:3">
      <c r="A1429" t="s">
        <v>7809</v>
      </c>
      <c r="B1429">
        <v>32</v>
      </c>
      <c r="C1429" s="182" t="s">
        <v>4</v>
      </c>
    </row>
    <row r="1430" spans="1:3">
      <c r="A1430" t="s">
        <v>7993</v>
      </c>
      <c r="B1430">
        <v>1</v>
      </c>
      <c r="C1430" s="182" t="s">
        <v>4</v>
      </c>
    </row>
    <row r="1431" spans="1:3">
      <c r="A1431" t="s">
        <v>8467</v>
      </c>
      <c r="B1431">
        <v>1</v>
      </c>
      <c r="C1431" s="182" t="s">
        <v>4</v>
      </c>
    </row>
    <row r="1432" spans="1:3">
      <c r="A1432" t="s">
        <v>8492</v>
      </c>
      <c r="B1432">
        <v>14</v>
      </c>
      <c r="C1432" s="182" t="s">
        <v>4</v>
      </c>
    </row>
    <row r="1433" spans="1:3">
      <c r="A1433" t="s">
        <v>8493</v>
      </c>
      <c r="B1433">
        <v>2</v>
      </c>
      <c r="C1433" s="182" t="s">
        <v>4</v>
      </c>
    </row>
    <row r="1434" spans="1:3">
      <c r="A1434" t="s">
        <v>8518</v>
      </c>
      <c r="B1434">
        <v>1</v>
      </c>
      <c r="C1434" s="182" t="s">
        <v>4</v>
      </c>
    </row>
    <row r="1435" spans="1:3">
      <c r="A1435" t="s">
        <v>8057</v>
      </c>
      <c r="B1435">
        <v>71</v>
      </c>
      <c r="C1435" s="182" t="s">
        <v>4</v>
      </c>
    </row>
    <row r="1436" spans="1:3">
      <c r="A1436" t="s">
        <v>8472</v>
      </c>
      <c r="B1436">
        <v>3</v>
      </c>
      <c r="C1436" s="182" t="s">
        <v>4</v>
      </c>
    </row>
    <row r="1437" spans="1:3">
      <c r="A1437" t="s">
        <v>8515</v>
      </c>
      <c r="B1437">
        <v>6</v>
      </c>
      <c r="C1437" s="182" t="s">
        <v>4</v>
      </c>
    </row>
    <row r="1438" spans="1:3">
      <c r="A1438" t="s">
        <v>8498</v>
      </c>
      <c r="B1438">
        <v>9</v>
      </c>
      <c r="C1438" s="182" t="s">
        <v>4</v>
      </c>
    </row>
    <row r="1439" spans="1:3">
      <c r="A1439" t="s">
        <v>8554</v>
      </c>
      <c r="B1439">
        <v>15</v>
      </c>
      <c r="C1439" s="182" t="s">
        <v>4</v>
      </c>
    </row>
    <row r="1440" spans="1:3">
      <c r="A1440" t="s">
        <v>8496</v>
      </c>
      <c r="B1440">
        <v>2</v>
      </c>
      <c r="C1440" s="182" t="s">
        <v>4</v>
      </c>
    </row>
    <row r="1441" spans="1:3">
      <c r="A1441" t="s">
        <v>8008</v>
      </c>
      <c r="B1441">
        <v>45</v>
      </c>
      <c r="C1441" s="182" t="s">
        <v>4</v>
      </c>
    </row>
    <row r="1442" spans="1:3">
      <c r="A1442" t="s">
        <v>8595</v>
      </c>
      <c r="B1442">
        <v>14</v>
      </c>
      <c r="C1442" s="182" t="s">
        <v>4</v>
      </c>
    </row>
    <row r="1443" spans="1:3">
      <c r="A1443" t="s">
        <v>8519</v>
      </c>
      <c r="B1443">
        <v>29</v>
      </c>
      <c r="C1443" s="184" t="s">
        <v>4</v>
      </c>
    </row>
    <row r="1444" spans="1:3">
      <c r="A1444" t="s">
        <v>8597</v>
      </c>
      <c r="B1444">
        <v>14</v>
      </c>
      <c r="C1444" s="184" t="s">
        <v>4</v>
      </c>
    </row>
    <row r="1445" spans="1:3">
      <c r="A1445" t="s">
        <v>8720</v>
      </c>
      <c r="B1445">
        <v>1</v>
      </c>
      <c r="C1445" s="184" t="s">
        <v>4</v>
      </c>
    </row>
    <row r="1446" spans="1:3">
      <c r="A1446" t="s">
        <v>8723</v>
      </c>
      <c r="B1446">
        <v>11</v>
      </c>
      <c r="C1446" s="184" t="s">
        <v>4</v>
      </c>
    </row>
    <row r="1447" spans="1:3">
      <c r="A1447" t="s">
        <v>9888</v>
      </c>
      <c r="B1447">
        <v>1</v>
      </c>
      <c r="C1447" s="184" t="s">
        <v>4</v>
      </c>
    </row>
    <row r="1448" spans="1:3">
      <c r="A1448" t="s">
        <v>9892</v>
      </c>
      <c r="B1448">
        <v>2</v>
      </c>
      <c r="C1448" s="184" t="s">
        <v>4</v>
      </c>
    </row>
    <row r="1449" spans="1:3">
      <c r="A1449" t="s">
        <v>9899</v>
      </c>
      <c r="B1449">
        <v>4</v>
      </c>
      <c r="C1449" s="184" t="s">
        <v>4</v>
      </c>
    </row>
    <row r="1450" spans="1:3">
      <c r="A1450" t="s">
        <v>8466</v>
      </c>
      <c r="B1450">
        <v>346</v>
      </c>
      <c r="C1450" s="185" t="s">
        <v>4</v>
      </c>
    </row>
    <row r="1451" spans="1:3">
      <c r="A1451" t="s">
        <v>8644</v>
      </c>
      <c r="B1451">
        <v>61</v>
      </c>
      <c r="C1451" s="185" t="s">
        <v>4</v>
      </c>
    </row>
    <row r="1452" spans="1:3">
      <c r="A1452" t="s">
        <v>8719</v>
      </c>
      <c r="B1452">
        <v>7</v>
      </c>
      <c r="C1452" s="185" t="s">
        <v>4</v>
      </c>
    </row>
    <row r="1453" spans="1:3">
      <c r="A1453" t="s">
        <v>8725</v>
      </c>
      <c r="B1453">
        <v>113</v>
      </c>
      <c r="C1453" s="185" t="s">
        <v>4</v>
      </c>
    </row>
    <row r="1454" spans="1:3">
      <c r="A1454" t="s">
        <v>8862</v>
      </c>
      <c r="B1454">
        <v>44</v>
      </c>
      <c r="C1454" s="185" t="s">
        <v>4</v>
      </c>
    </row>
    <row r="1455" spans="1:3">
      <c r="A1455" t="s">
        <v>8958</v>
      </c>
      <c r="B1455">
        <v>41</v>
      </c>
      <c r="C1455" s="185" t="s">
        <v>4</v>
      </c>
    </row>
    <row r="1456" spans="1:3">
      <c r="A1456" t="s">
        <v>8959</v>
      </c>
      <c r="B1456">
        <v>31</v>
      </c>
      <c r="C1456" s="185" t="s">
        <v>4</v>
      </c>
    </row>
    <row r="1457" spans="1:3">
      <c r="A1457" t="s">
        <v>9912</v>
      </c>
      <c r="B1457">
        <v>2</v>
      </c>
      <c r="C1457" s="185" t="s">
        <v>4</v>
      </c>
    </row>
    <row r="1458" spans="1:3">
      <c r="A1458" t="s">
        <v>9915</v>
      </c>
      <c r="B1458">
        <v>2</v>
      </c>
      <c r="C1458" s="185" t="s">
        <v>4</v>
      </c>
    </row>
    <row r="1459" spans="1:3">
      <c r="A1459" t="s">
        <v>9919</v>
      </c>
      <c r="B1459">
        <v>1</v>
      </c>
      <c r="C1459" s="185" t="s">
        <v>4</v>
      </c>
    </row>
    <row r="1460" spans="1:3">
      <c r="A1460" t="s">
        <v>9922</v>
      </c>
      <c r="B1460">
        <v>6</v>
      </c>
      <c r="C1460" s="185" t="s">
        <v>4</v>
      </c>
    </row>
    <row r="1461" spans="1:3">
      <c r="A1461" t="s">
        <v>9929</v>
      </c>
      <c r="B1461">
        <v>1</v>
      </c>
      <c r="C1461" s="185" t="s">
        <v>4</v>
      </c>
    </row>
    <row r="1462" spans="1:3">
      <c r="A1462" t="s">
        <v>9933</v>
      </c>
      <c r="B1462">
        <v>2</v>
      </c>
      <c r="C1462" s="185" t="s">
        <v>4</v>
      </c>
    </row>
    <row r="1463" spans="1:3">
      <c r="A1463" t="s">
        <v>9901</v>
      </c>
      <c r="B1463">
        <v>9</v>
      </c>
      <c r="C1463" s="185" t="s">
        <v>4</v>
      </c>
    </row>
    <row r="1464" spans="1:3">
      <c r="A1464" t="s">
        <v>9887</v>
      </c>
      <c r="B1464">
        <v>860</v>
      </c>
      <c r="C1464" s="185" t="s">
        <v>4</v>
      </c>
    </row>
  </sheetData>
  <conditionalFormatting sqref="A2:A545 A548:A568 A570:A1036 A1038:A1232 A1238:A1272 A1274:A1283 A1286:A1291 A1293:A1048576">
    <cfRule type="duplicateValues" dxfId="30" priority="4"/>
  </conditionalFormatting>
  <conditionalFormatting sqref="A1284">
    <cfRule type="duplicateValues" dxfId="29" priority="2"/>
  </conditionalFormatting>
  <conditionalFormatting sqref="A1292">
    <cfRule type="duplicateValues" dxfId="2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7485"/>
  <sheetViews>
    <sheetView topLeftCell="A6259" zoomScale="105" zoomScaleNormal="105" workbookViewId="0">
      <selection activeCell="C7484" sqref="C7484:C7485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303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278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278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278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278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278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278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278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278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278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278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278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274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271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271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271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271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271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271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271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271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271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271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271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271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271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271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271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271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271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271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271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271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271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271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271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271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271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271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271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271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271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271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271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271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271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271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271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271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271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271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271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271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271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270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270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270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270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270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270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270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270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270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270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270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270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270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270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270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270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270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270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270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270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270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270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270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270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270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270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270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270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270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270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270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270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270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270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270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270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270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270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270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270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270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270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270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270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270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270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270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270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270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270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270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270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270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270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270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270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270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270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270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269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269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269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269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269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268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268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266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266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265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262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262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262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262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262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262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262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262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262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262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262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262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262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262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262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262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262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262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262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262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262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261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261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261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261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261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256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256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256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251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251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251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251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251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251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251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251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251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251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251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251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251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251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251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251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251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251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247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247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247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242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241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241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241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241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241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241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241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241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241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241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241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241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G931" t="s">
        <v>400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G932" s="149" t="s">
        <v>400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G933" s="149" t="s">
        <v>400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227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227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226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226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226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216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201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201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201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201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201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201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201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201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201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201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201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201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201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201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201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201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201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201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201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201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198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198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198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198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197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197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197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197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197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197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197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197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197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197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197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197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197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197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197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197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197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197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197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197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197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197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197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197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197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197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197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197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197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197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196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196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196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196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196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196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196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196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196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196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196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196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196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196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196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196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196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196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192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192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192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192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192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192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192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192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192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192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192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192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192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192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192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192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192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192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192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192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192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192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192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192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192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192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192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192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192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192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192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192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192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192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192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192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192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192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192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192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192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192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192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192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192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192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192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192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192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192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192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192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192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192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192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192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192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192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192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192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192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192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192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192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192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192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192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192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192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192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192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192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192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192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192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192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192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192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192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192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192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192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192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192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192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192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192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192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192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192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192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192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186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186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181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181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176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176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176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176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176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176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176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176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176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176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176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176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176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176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176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176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176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176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176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176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176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176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176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176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176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176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176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176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176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176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176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176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176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176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176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176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176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176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176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176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176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176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176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176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176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176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176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176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176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176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176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176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176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176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176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176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176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176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176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176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176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176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176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176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176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176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176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176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176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176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176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176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176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176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176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176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176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176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176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176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176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176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176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176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176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176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176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176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176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176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176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176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176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176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176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176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176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176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176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176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176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176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176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176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176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173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173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173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173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174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4827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171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171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4327</v>
      </c>
      <c r="B2427" s="149" t="str">
        <f>IFERROR(VLOOKUP(Proc[[#This Row],[App]],Table2[],3,0),"open")</f>
        <v>ok</v>
      </c>
      <c r="C2427" t="s">
        <v>369</v>
      </c>
      <c r="D2427" t="s">
        <v>4326</v>
      </c>
      <c r="E2427" t="s">
        <v>4329</v>
      </c>
      <c r="F2427" s="120" t="s">
        <v>4329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4327</v>
      </c>
      <c r="B2428" s="149" t="str">
        <f>IFERROR(VLOOKUP(Proc[[#This Row],[App]],Table2[],3,0),"open")</f>
        <v>ok</v>
      </c>
      <c r="C2428" s="103" t="s">
        <v>369</v>
      </c>
      <c r="D2428" t="s">
        <v>4328</v>
      </c>
      <c r="E2428" t="s">
        <v>4330</v>
      </c>
      <c r="F2428" s="120" t="s">
        <v>4330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4333</v>
      </c>
      <c r="B2429" s="149" t="str">
        <f>IFERROR(VLOOKUP(Proc[[#This Row],[App]],Table2[],3,0),"open")</f>
        <v>ok</v>
      </c>
      <c r="C2429" t="s">
        <v>369</v>
      </c>
      <c r="D2429" t="s">
        <v>4331</v>
      </c>
      <c r="E2429" t="s">
        <v>4332</v>
      </c>
      <c r="F2429" s="120" t="s">
        <v>4332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4893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4334</v>
      </c>
      <c r="B2430" s="149" t="str">
        <f>IFERROR(VLOOKUP(Proc[[#This Row],[App]],Table2[],3,0),"open")</f>
        <v>ok</v>
      </c>
      <c r="C2430" s="103" t="s">
        <v>369</v>
      </c>
      <c r="D2430" t="s">
        <v>4335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4334</v>
      </c>
      <c r="B2431" s="149" t="str">
        <f>IFERROR(VLOOKUP(Proc[[#This Row],[App]],Table2[],3,0),"open")</f>
        <v>ok</v>
      </c>
      <c r="C2431" s="103" t="s">
        <v>369</v>
      </c>
      <c r="D2431" t="s">
        <v>4336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4334</v>
      </c>
      <c r="B2432" s="149" t="str">
        <f>IFERROR(VLOOKUP(Proc[[#This Row],[App]],Table2[],3,0),"open")</f>
        <v>ok</v>
      </c>
      <c r="C2432" s="103" t="s">
        <v>369</v>
      </c>
      <c r="D2432" t="s">
        <v>4337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4334</v>
      </c>
      <c r="B2433" s="149" t="str">
        <f>IFERROR(VLOOKUP(Proc[[#This Row],[App]],Table2[],3,0),"open")</f>
        <v>ok</v>
      </c>
      <c r="C2433" s="103" t="s">
        <v>369</v>
      </c>
      <c r="D2433" t="s">
        <v>4338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4334</v>
      </c>
      <c r="B2434" s="149" t="str">
        <f>IFERROR(VLOOKUP(Proc[[#This Row],[App]],Table2[],3,0),"open")</f>
        <v>ok</v>
      </c>
      <c r="C2434" s="103" t="s">
        <v>369</v>
      </c>
      <c r="D2434" t="s">
        <v>4339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4334</v>
      </c>
      <c r="B2435" s="149" t="str">
        <f>IFERROR(VLOOKUP(Proc[[#This Row],[App]],Table2[],3,0),"open")</f>
        <v>ok</v>
      </c>
      <c r="C2435" s="103" t="s">
        <v>369</v>
      </c>
      <c r="D2435" t="s">
        <v>4340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4334</v>
      </c>
      <c r="B2436" s="149" t="str">
        <f>IFERROR(VLOOKUP(Proc[[#This Row],[App]],Table2[],3,0),"open")</f>
        <v>ok</v>
      </c>
      <c r="C2436" s="103" t="s">
        <v>369</v>
      </c>
      <c r="D2436" t="s">
        <v>4341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4334</v>
      </c>
      <c r="B2437" s="149" t="str">
        <f>IFERROR(VLOOKUP(Proc[[#This Row],[App]],Table2[],3,0),"open")</f>
        <v>ok</v>
      </c>
      <c r="C2437" s="103" t="s">
        <v>369</v>
      </c>
      <c r="D2437" t="s">
        <v>4342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4334</v>
      </c>
      <c r="B2438" s="149" t="str">
        <f>IFERROR(VLOOKUP(Proc[[#This Row],[App]],Table2[],3,0),"open")</f>
        <v>ok</v>
      </c>
      <c r="C2438" s="103" t="s">
        <v>369</v>
      </c>
      <c r="D2438" t="s">
        <v>4343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4334</v>
      </c>
      <c r="B2439" s="149" t="str">
        <f>IFERROR(VLOOKUP(Proc[[#This Row],[App]],Table2[],3,0),"open")</f>
        <v>ok</v>
      </c>
      <c r="C2439" s="103" t="s">
        <v>369</v>
      </c>
      <c r="D2439" t="s">
        <v>4344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4334</v>
      </c>
      <c r="B2440" s="149" t="str">
        <f>IFERROR(VLOOKUP(Proc[[#This Row],[App]],Table2[],3,0),"open")</f>
        <v>ok</v>
      </c>
      <c r="C2440" s="103" t="s">
        <v>369</v>
      </c>
      <c r="D2440" t="s">
        <v>4345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4334</v>
      </c>
      <c r="B2441" s="149" t="str">
        <f>IFERROR(VLOOKUP(Proc[[#This Row],[App]],Table2[],3,0),"open")</f>
        <v>ok</v>
      </c>
      <c r="C2441" s="103" t="s">
        <v>369</v>
      </c>
      <c r="D2441" t="s">
        <v>4346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4334</v>
      </c>
      <c r="B2442" s="149" t="str">
        <f>IFERROR(VLOOKUP(Proc[[#This Row],[App]],Table2[],3,0),"open")</f>
        <v>ok</v>
      </c>
      <c r="C2442" s="103" t="s">
        <v>369</v>
      </c>
      <c r="D2442" t="s">
        <v>4347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4334</v>
      </c>
      <c r="B2443" s="149" t="str">
        <f>IFERROR(VLOOKUP(Proc[[#This Row],[App]],Table2[],3,0),"open")</f>
        <v>ok</v>
      </c>
      <c r="C2443" s="103" t="s">
        <v>369</v>
      </c>
      <c r="D2443" t="s">
        <v>4348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4334</v>
      </c>
      <c r="B2444" s="149" t="str">
        <f>IFERROR(VLOOKUP(Proc[[#This Row],[App]],Table2[],3,0),"open")</f>
        <v>ok</v>
      </c>
      <c r="C2444" s="103" t="s">
        <v>369</v>
      </c>
      <c r="D2444" t="s">
        <v>4349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4334</v>
      </c>
      <c r="B2445" s="149" t="str">
        <f>IFERROR(VLOOKUP(Proc[[#This Row],[App]],Table2[],3,0),"open")</f>
        <v>ok</v>
      </c>
      <c r="C2445" s="103" t="s">
        <v>369</v>
      </c>
      <c r="D2445" t="s">
        <v>4350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4334</v>
      </c>
      <c r="B2446" s="149" t="str">
        <f>IFERROR(VLOOKUP(Proc[[#This Row],[App]],Table2[],3,0),"open")</f>
        <v>ok</v>
      </c>
      <c r="C2446" s="103" t="s">
        <v>369</v>
      </c>
      <c r="D2446" t="s">
        <v>4351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4334</v>
      </c>
      <c r="B2447" s="149" t="str">
        <f>IFERROR(VLOOKUP(Proc[[#This Row],[App]],Table2[],3,0),"open")</f>
        <v>ok</v>
      </c>
      <c r="C2447" s="103" t="s">
        <v>369</v>
      </c>
      <c r="D2447" t="s">
        <v>4352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4334</v>
      </c>
      <c r="B2448" s="149" t="str">
        <f>IFERROR(VLOOKUP(Proc[[#This Row],[App]],Table2[],3,0),"open")</f>
        <v>ok</v>
      </c>
      <c r="C2448" s="103" t="s">
        <v>369</v>
      </c>
      <c r="D2448" t="s">
        <v>4353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4334</v>
      </c>
      <c r="B2449" s="149" t="str">
        <f>IFERROR(VLOOKUP(Proc[[#This Row],[App]],Table2[],3,0),"open")</f>
        <v>ok</v>
      </c>
      <c r="C2449" s="103" t="s">
        <v>369</v>
      </c>
      <c r="D2449" t="s">
        <v>4354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4334</v>
      </c>
      <c r="B2450" s="149" t="str">
        <f>IFERROR(VLOOKUP(Proc[[#This Row],[App]],Table2[],3,0),"open")</f>
        <v>ok</v>
      </c>
      <c r="C2450" s="103" t="s">
        <v>369</v>
      </c>
      <c r="D2450" t="s">
        <v>4355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4334</v>
      </c>
      <c r="B2451" s="149" t="str">
        <f>IFERROR(VLOOKUP(Proc[[#This Row],[App]],Table2[],3,0),"open")</f>
        <v>ok</v>
      </c>
      <c r="C2451" s="103" t="s">
        <v>369</v>
      </c>
      <c r="D2451" t="s">
        <v>4356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4334</v>
      </c>
      <c r="B2452" s="149" t="str">
        <f>IFERROR(VLOOKUP(Proc[[#This Row],[App]],Table2[],3,0),"open")</f>
        <v>ok</v>
      </c>
      <c r="C2452" s="103" t="s">
        <v>369</v>
      </c>
      <c r="D2452" t="s">
        <v>4357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4334</v>
      </c>
      <c r="B2453" s="149" t="str">
        <f>IFERROR(VLOOKUP(Proc[[#This Row],[App]],Table2[],3,0),"open")</f>
        <v>ok</v>
      </c>
      <c r="C2453" s="103" t="s">
        <v>369</v>
      </c>
      <c r="D2453" t="s">
        <v>4358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4334</v>
      </c>
      <c r="B2454" s="149" t="str">
        <f>IFERROR(VLOOKUP(Proc[[#This Row],[App]],Table2[],3,0),"open")</f>
        <v>ok</v>
      </c>
      <c r="C2454" s="103" t="s">
        <v>369</v>
      </c>
      <c r="D2454" t="s">
        <v>4359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4334</v>
      </c>
      <c r="B2455" s="149" t="str">
        <f>IFERROR(VLOOKUP(Proc[[#This Row],[App]],Table2[],3,0),"open")</f>
        <v>ok</v>
      </c>
      <c r="C2455" s="103" t="s">
        <v>369</v>
      </c>
      <c r="D2455" t="s">
        <v>4360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4334</v>
      </c>
      <c r="B2456" s="149" t="str">
        <f>IFERROR(VLOOKUP(Proc[[#This Row],[App]],Table2[],3,0),"open")</f>
        <v>ok</v>
      </c>
      <c r="C2456" s="103" t="s">
        <v>369</v>
      </c>
      <c r="D2456" t="s">
        <v>4361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4334</v>
      </c>
      <c r="B2457" s="149" t="str">
        <f>IFERROR(VLOOKUP(Proc[[#This Row],[App]],Table2[],3,0),"open")</f>
        <v>ok</v>
      </c>
      <c r="C2457" s="103" t="s">
        <v>369</v>
      </c>
      <c r="D2457" t="s">
        <v>4362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4334</v>
      </c>
      <c r="B2458" s="149" t="str">
        <f>IFERROR(VLOOKUP(Proc[[#This Row],[App]],Table2[],3,0),"open")</f>
        <v>ok</v>
      </c>
      <c r="C2458" s="103" t="s">
        <v>369</v>
      </c>
      <c r="D2458" t="s">
        <v>4363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4334</v>
      </c>
      <c r="B2459" s="149" t="str">
        <f>IFERROR(VLOOKUP(Proc[[#This Row],[App]],Table2[],3,0),"open")</f>
        <v>ok</v>
      </c>
      <c r="C2459" s="103" t="s">
        <v>369</v>
      </c>
      <c r="D2459" t="s">
        <v>4364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4334</v>
      </c>
      <c r="B2460" s="149" t="str">
        <f>IFERROR(VLOOKUP(Proc[[#This Row],[App]],Table2[],3,0),"open")</f>
        <v>ok</v>
      </c>
      <c r="C2460" s="103" t="s">
        <v>369</v>
      </c>
      <c r="D2460" t="s">
        <v>4365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4334</v>
      </c>
      <c r="B2461" s="149" t="str">
        <f>IFERROR(VLOOKUP(Proc[[#This Row],[App]],Table2[],3,0),"open")</f>
        <v>ok</v>
      </c>
      <c r="C2461" s="103" t="s">
        <v>369</v>
      </c>
      <c r="D2461" t="s">
        <v>4366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4334</v>
      </c>
      <c r="B2462" s="149" t="str">
        <f>IFERROR(VLOOKUP(Proc[[#This Row],[App]],Table2[],3,0),"open")</f>
        <v>ok</v>
      </c>
      <c r="C2462" s="103" t="s">
        <v>369</v>
      </c>
      <c r="D2462" t="s">
        <v>4367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4334</v>
      </c>
      <c r="B2463" s="149" t="str">
        <f>IFERROR(VLOOKUP(Proc[[#This Row],[App]],Table2[],3,0),"open")</f>
        <v>ok</v>
      </c>
      <c r="C2463" s="103" t="s">
        <v>369</v>
      </c>
      <c r="D2463" t="s">
        <v>4368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4334</v>
      </c>
      <c r="B2464" s="149" t="str">
        <f>IFERROR(VLOOKUP(Proc[[#This Row],[App]],Table2[],3,0),"open")</f>
        <v>ok</v>
      </c>
      <c r="C2464" s="103" t="s">
        <v>369</v>
      </c>
      <c r="D2464" t="s">
        <v>4369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4334</v>
      </c>
      <c r="B2465" s="149" t="str">
        <f>IFERROR(VLOOKUP(Proc[[#This Row],[App]],Table2[],3,0),"open")</f>
        <v>ok</v>
      </c>
      <c r="C2465" s="103" t="s">
        <v>369</v>
      </c>
      <c r="D2465" t="s">
        <v>4370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4334</v>
      </c>
      <c r="B2466" s="149" t="str">
        <f>IFERROR(VLOOKUP(Proc[[#This Row],[App]],Table2[],3,0),"open")</f>
        <v>ok</v>
      </c>
      <c r="C2466" s="103" t="s">
        <v>369</v>
      </c>
      <c r="D2466" t="s">
        <v>4371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4334</v>
      </c>
      <c r="B2467" s="149" t="str">
        <f>IFERROR(VLOOKUP(Proc[[#This Row],[App]],Table2[],3,0),"open")</f>
        <v>ok</v>
      </c>
      <c r="C2467" s="103" t="s">
        <v>369</v>
      </c>
      <c r="D2467" t="s">
        <v>4372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4334</v>
      </c>
      <c r="B2468" s="149" t="str">
        <f>IFERROR(VLOOKUP(Proc[[#This Row],[App]],Table2[],3,0),"open")</f>
        <v>ok</v>
      </c>
      <c r="C2468" s="103" t="s">
        <v>369</v>
      </c>
      <c r="D2468" t="s">
        <v>4373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4334</v>
      </c>
      <c r="B2469" s="149" t="str">
        <f>IFERROR(VLOOKUP(Proc[[#This Row],[App]],Table2[],3,0),"open")</f>
        <v>ok</v>
      </c>
      <c r="C2469" s="103" t="s">
        <v>369</v>
      </c>
      <c r="D2469" t="s">
        <v>4374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4334</v>
      </c>
      <c r="B2470" s="149" t="str">
        <f>IFERROR(VLOOKUP(Proc[[#This Row],[App]],Table2[],3,0),"open")</f>
        <v>ok</v>
      </c>
      <c r="C2470" s="103" t="s">
        <v>369</v>
      </c>
      <c r="D2470" t="s">
        <v>4375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4334</v>
      </c>
      <c r="B2471" s="149" t="str">
        <f>IFERROR(VLOOKUP(Proc[[#This Row],[App]],Table2[],3,0),"open")</f>
        <v>ok</v>
      </c>
      <c r="C2471" s="103" t="s">
        <v>369</v>
      </c>
      <c r="D2471" t="s">
        <v>4376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4334</v>
      </c>
      <c r="B2472" s="149" t="str">
        <f>IFERROR(VLOOKUP(Proc[[#This Row],[App]],Table2[],3,0),"open")</f>
        <v>ok</v>
      </c>
      <c r="C2472" s="103" t="s">
        <v>369</v>
      </c>
      <c r="D2472" t="s">
        <v>4377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4334</v>
      </c>
      <c r="B2473" s="149" t="str">
        <f>IFERROR(VLOOKUP(Proc[[#This Row],[App]],Table2[],3,0),"open")</f>
        <v>ok</v>
      </c>
      <c r="C2473" s="103" t="s">
        <v>369</v>
      </c>
      <c r="D2473" t="s">
        <v>4378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4334</v>
      </c>
      <c r="B2474" s="149" t="str">
        <f>IFERROR(VLOOKUP(Proc[[#This Row],[App]],Table2[],3,0),"open")</f>
        <v>ok</v>
      </c>
      <c r="C2474" s="103" t="s">
        <v>369</v>
      </c>
      <c r="D2474" t="s">
        <v>4379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4334</v>
      </c>
      <c r="B2475" s="149" t="str">
        <f>IFERROR(VLOOKUP(Proc[[#This Row],[App]],Table2[],3,0),"open")</f>
        <v>ok</v>
      </c>
      <c r="C2475" s="103" t="s">
        <v>369</v>
      </c>
      <c r="D2475" t="s">
        <v>4380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4334</v>
      </c>
      <c r="B2476" s="149" t="str">
        <f>IFERROR(VLOOKUP(Proc[[#This Row],[App]],Table2[],3,0),"open")</f>
        <v>ok</v>
      </c>
      <c r="C2476" s="103" t="s">
        <v>369</v>
      </c>
      <c r="D2476" t="s">
        <v>4381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4334</v>
      </c>
      <c r="B2477" s="149" t="str">
        <f>IFERROR(VLOOKUP(Proc[[#This Row],[App]],Table2[],3,0),"open")</f>
        <v>ok</v>
      </c>
      <c r="C2477" s="103" t="s">
        <v>369</v>
      </c>
      <c r="D2477" t="s">
        <v>4382</v>
      </c>
      <c r="E2477" t="s">
        <v>4383</v>
      </c>
      <c r="F2477" s="120" t="s">
        <v>4383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4334</v>
      </c>
      <c r="B2478" s="149" t="str">
        <f>IFERROR(VLOOKUP(Proc[[#This Row],[App]],Table2[],3,0),"open")</f>
        <v>ok</v>
      </c>
      <c r="C2478" s="103" t="s">
        <v>369</v>
      </c>
      <c r="D2478" t="s">
        <v>4384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4334</v>
      </c>
      <c r="B2479" s="149" t="str">
        <f>IFERROR(VLOOKUP(Proc[[#This Row],[App]],Table2[],3,0),"open")</f>
        <v>ok</v>
      </c>
      <c r="C2479" s="103" t="s">
        <v>369</v>
      </c>
      <c r="D2479" t="s">
        <v>4385</v>
      </c>
      <c r="E2479" t="s">
        <v>4386</v>
      </c>
      <c r="F2479" s="120" t="s">
        <v>4386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4334</v>
      </c>
      <c r="B2480" s="149" t="str">
        <f>IFERROR(VLOOKUP(Proc[[#This Row],[App]],Table2[],3,0),"open")</f>
        <v>ok</v>
      </c>
      <c r="C2480" s="103" t="s">
        <v>369</v>
      </c>
      <c r="D2480" t="s">
        <v>4387</v>
      </c>
      <c r="E2480" t="s">
        <v>4388</v>
      </c>
      <c r="F2480" s="120" t="s">
        <v>4388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4334</v>
      </c>
      <c r="B2481" s="149" t="str">
        <f>IFERROR(VLOOKUP(Proc[[#This Row],[App]],Table2[],3,0),"open")</f>
        <v>ok</v>
      </c>
      <c r="C2481" s="103" t="s">
        <v>369</v>
      </c>
      <c r="D2481" t="s">
        <v>4389</v>
      </c>
      <c r="E2481" t="s">
        <v>4390</v>
      </c>
      <c r="F2481" s="120" t="s">
        <v>4390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4334</v>
      </c>
      <c r="B2482" s="149" t="str">
        <f>IFERROR(VLOOKUP(Proc[[#This Row],[App]],Table2[],3,0),"open")</f>
        <v>ok</v>
      </c>
      <c r="C2482" s="103" t="s">
        <v>369</v>
      </c>
      <c r="D2482" t="s">
        <v>4391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4334</v>
      </c>
      <c r="B2483" s="149" t="str">
        <f>IFERROR(VLOOKUP(Proc[[#This Row],[App]],Table2[],3,0),"open")</f>
        <v>ok</v>
      </c>
      <c r="C2483" s="103" t="s">
        <v>369</v>
      </c>
      <c r="D2483" t="s">
        <v>4392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4334</v>
      </c>
      <c r="B2484" s="149" t="str">
        <f>IFERROR(VLOOKUP(Proc[[#This Row],[App]],Table2[],3,0),"open")</f>
        <v>ok</v>
      </c>
      <c r="C2484" s="103" t="s">
        <v>369</v>
      </c>
      <c r="D2484" t="s">
        <v>4393</v>
      </c>
      <c r="E2484" t="s">
        <v>4394</v>
      </c>
      <c r="F2484" s="120" t="s">
        <v>4394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4334</v>
      </c>
      <c r="B2485" s="149" t="str">
        <f>IFERROR(VLOOKUP(Proc[[#This Row],[App]],Table2[],3,0),"open")</f>
        <v>ok</v>
      </c>
      <c r="C2485" s="103" t="s">
        <v>369</v>
      </c>
      <c r="D2485" t="s">
        <v>4395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4334</v>
      </c>
      <c r="B2486" s="149" t="str">
        <f>IFERROR(VLOOKUP(Proc[[#This Row],[App]],Table2[],3,0),"open")</f>
        <v>ok</v>
      </c>
      <c r="C2486" s="103" t="s">
        <v>369</v>
      </c>
      <c r="D2486" t="s">
        <v>4396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4334</v>
      </c>
      <c r="B2487" s="149" t="str">
        <f>IFERROR(VLOOKUP(Proc[[#This Row],[App]],Table2[],3,0),"open")</f>
        <v>ok</v>
      </c>
      <c r="C2487" s="103" t="s">
        <v>369</v>
      </c>
      <c r="D2487" t="s">
        <v>4397</v>
      </c>
      <c r="E2487" t="s">
        <v>4398</v>
      </c>
      <c r="F2487" s="120" t="s">
        <v>4398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4411</v>
      </c>
      <c r="B2488" s="149" t="str">
        <f>IFERROR(VLOOKUP(Proc[[#This Row],[App]],Table2[],3,0),"open")</f>
        <v>ok</v>
      </c>
      <c r="C2488" s="117" t="s">
        <v>369</v>
      </c>
      <c r="D2488" t="s">
        <v>4399</v>
      </c>
      <c r="E2488" t="s">
        <v>4408</v>
      </c>
      <c r="F2488" s="117" t="s">
        <v>4408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4412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4893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166</v>
      </c>
      <c r="R2488" s="110" t="s">
        <v>1459</v>
      </c>
      <c r="S2488" s="94"/>
    </row>
    <row r="2489" spans="1:19" hidden="1">
      <c r="A2489" s="103" t="s">
        <v>4411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5568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4831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4893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166</v>
      </c>
      <c r="R2489" s="110" t="s">
        <v>1459</v>
      </c>
      <c r="S2489" s="94"/>
    </row>
    <row r="2490" spans="1:19" hidden="1">
      <c r="A2490" s="103" t="s">
        <v>4411</v>
      </c>
      <c r="B2490" s="149" t="str">
        <f>IFERROR(VLOOKUP(Proc[[#This Row],[App]],Table2[],3,0),"open")</f>
        <v>ok</v>
      </c>
      <c r="C2490" s="124" t="s">
        <v>369</v>
      </c>
      <c r="D2490" t="s">
        <v>4400</v>
      </c>
      <c r="E2490" t="s">
        <v>4409</v>
      </c>
      <c r="F2490" s="124" t="s">
        <v>4409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4412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4893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166</v>
      </c>
      <c r="R2490" s="110" t="s">
        <v>1459</v>
      </c>
      <c r="S2490" s="94"/>
    </row>
    <row r="2491" spans="1:19" hidden="1">
      <c r="A2491" s="103" t="s">
        <v>4411</v>
      </c>
      <c r="B2491" s="149" t="str">
        <f>IFERROR(VLOOKUP(Proc[[#This Row],[App]],Table2[],3,0),"open")</f>
        <v>ok</v>
      </c>
      <c r="C2491" s="124" t="s">
        <v>369</v>
      </c>
      <c r="D2491" t="s">
        <v>4401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4412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4893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166</v>
      </c>
      <c r="R2491" s="110" t="s">
        <v>1459</v>
      </c>
      <c r="S2491" s="94"/>
    </row>
    <row r="2492" spans="1:19" hidden="1">
      <c r="A2492" s="103" t="s">
        <v>4411</v>
      </c>
      <c r="B2492" s="149" t="str">
        <f>IFERROR(VLOOKUP(Proc[[#This Row],[App]],Table2[],3,0),"open")</f>
        <v>ok</v>
      </c>
      <c r="C2492" s="124" t="s">
        <v>369</v>
      </c>
      <c r="D2492" t="s">
        <v>4402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4893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166</v>
      </c>
      <c r="R2492" s="110" t="s">
        <v>1459</v>
      </c>
      <c r="S2492" s="94"/>
    </row>
    <row r="2493" spans="1:19" hidden="1">
      <c r="A2493" s="103" t="s">
        <v>4411</v>
      </c>
      <c r="B2493" s="149" t="str">
        <f>IFERROR(VLOOKUP(Proc[[#This Row],[App]],Table2[],3,0),"open")</f>
        <v>ok</v>
      </c>
      <c r="C2493" s="124" t="s">
        <v>369</v>
      </c>
      <c r="D2493" t="s">
        <v>4403</v>
      </c>
      <c r="E2493" t="s">
        <v>4410</v>
      </c>
      <c r="F2493" s="124" t="s">
        <v>4410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4893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166</v>
      </c>
      <c r="R2493" s="110" t="s">
        <v>1459</v>
      </c>
      <c r="S2493" s="94"/>
    </row>
    <row r="2494" spans="1:19" hidden="1">
      <c r="A2494" s="103" t="s">
        <v>4411</v>
      </c>
      <c r="B2494" s="149" t="str">
        <f>IFERROR(VLOOKUP(Proc[[#This Row],[App]],Table2[],3,0),"open")</f>
        <v>ok</v>
      </c>
      <c r="C2494" s="124" t="s">
        <v>369</v>
      </c>
      <c r="D2494" t="s">
        <v>4404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4893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166</v>
      </c>
      <c r="R2494" s="110" t="s">
        <v>1459</v>
      </c>
      <c r="S2494" s="94"/>
    </row>
    <row r="2495" spans="1:19" hidden="1">
      <c r="A2495" s="103" t="s">
        <v>4411</v>
      </c>
      <c r="B2495" s="149" t="str">
        <f>IFERROR(VLOOKUP(Proc[[#This Row],[App]],Table2[],3,0),"open")</f>
        <v>ok</v>
      </c>
      <c r="C2495" s="124" t="s">
        <v>369</v>
      </c>
      <c r="D2495" t="s">
        <v>4405</v>
      </c>
      <c r="E2495" t="s">
        <v>4410</v>
      </c>
      <c r="F2495" s="124" t="s">
        <v>4410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4893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166</v>
      </c>
      <c r="R2495" s="110" t="s">
        <v>1459</v>
      </c>
      <c r="S2495" s="94"/>
    </row>
    <row r="2496" spans="1:19" hidden="1">
      <c r="A2496" s="103" t="s">
        <v>4411</v>
      </c>
      <c r="B2496" s="149" t="str">
        <f>IFERROR(VLOOKUP(Proc[[#This Row],[App]],Table2[],3,0),"open")</f>
        <v>ok</v>
      </c>
      <c r="C2496" s="124" t="s">
        <v>369</v>
      </c>
      <c r="D2496" t="s">
        <v>4406</v>
      </c>
      <c r="E2496" t="s">
        <v>4410</v>
      </c>
      <c r="F2496" s="124" t="s">
        <v>4410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4893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166</v>
      </c>
      <c r="R2496" s="110" t="s">
        <v>1459</v>
      </c>
      <c r="S2496" s="94"/>
    </row>
    <row r="2497" spans="1:19" hidden="1">
      <c r="A2497" s="103" t="s">
        <v>4411</v>
      </c>
      <c r="B2497" s="149" t="str">
        <f>IFERROR(VLOOKUP(Proc[[#This Row],[App]],Table2[],3,0),"open")</f>
        <v>ok</v>
      </c>
      <c r="C2497" s="124" t="s">
        <v>369</v>
      </c>
      <c r="D2497" t="s">
        <v>4407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4893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166</v>
      </c>
      <c r="R2497" s="110" t="s">
        <v>1459</v>
      </c>
      <c r="S2497" s="94"/>
    </row>
    <row r="2498" spans="1:19" hidden="1">
      <c r="A2498" s="103" t="s">
        <v>4411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4893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166</v>
      </c>
      <c r="R2498" s="110" t="s">
        <v>1459</v>
      </c>
      <c r="S2498" s="94"/>
    </row>
    <row r="2499" spans="1:19" hidden="1">
      <c r="A2499" t="s">
        <v>4414</v>
      </c>
      <c r="B2499" s="149" t="str">
        <f>IFERROR(VLOOKUP(Proc[[#This Row],[App]],Table2[],3,0),"open")</f>
        <v>ok</v>
      </c>
      <c r="C2499" s="103" t="s">
        <v>369</v>
      </c>
      <c r="D2499" t="s">
        <v>4413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4893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4415</v>
      </c>
      <c r="S2499" s="94"/>
    </row>
    <row r="2500" spans="1:19" hidden="1">
      <c r="A2500" t="s">
        <v>4417</v>
      </c>
      <c r="B2500" s="149" t="str">
        <f>IFERROR(VLOOKUP(Proc[[#This Row],[App]],Table2[],3,0),"open")</f>
        <v>ok</v>
      </c>
      <c r="C2500" s="103" t="s">
        <v>369</v>
      </c>
      <c r="D2500" t="s">
        <v>4416</v>
      </c>
      <c r="E2500" t="s">
        <v>4802</v>
      </c>
      <c r="F2500" s="94" t="s">
        <v>4802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4893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164</v>
      </c>
      <c r="R2500" s="110" t="s">
        <v>489</v>
      </c>
      <c r="S2500" s="94"/>
    </row>
    <row r="2501" spans="1:19" hidden="1">
      <c r="A2501" t="s">
        <v>4419</v>
      </c>
      <c r="B2501" s="149" t="str">
        <f>IFERROR(VLOOKUP(Proc[[#This Row],[App]],Table2[],3,0),"open")</f>
        <v>ok</v>
      </c>
      <c r="C2501" s="103" t="s">
        <v>369</v>
      </c>
      <c r="D2501" t="s">
        <v>4418</v>
      </c>
      <c r="E2501" t="s">
        <v>4420</v>
      </c>
      <c r="F2501" s="94" t="s">
        <v>4420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4893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164</v>
      </c>
      <c r="R2501" s="110" t="s">
        <v>489</v>
      </c>
      <c r="S2501" s="94"/>
    </row>
    <row r="2502" spans="1:19" hidden="1">
      <c r="A2502" t="s">
        <v>4421</v>
      </c>
      <c r="B2502" s="149" t="str">
        <f>IFERROR(VLOOKUP(Proc[[#This Row],[App]],Table2[],3,0),"open")</f>
        <v>ok</v>
      </c>
      <c r="C2502" s="117" t="s">
        <v>369</v>
      </c>
      <c r="D2502" t="s">
        <v>4422</v>
      </c>
      <c r="E2502" t="s">
        <v>4733</v>
      </c>
      <c r="F2502" s="94" t="s">
        <v>4733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4783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4893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164</v>
      </c>
      <c r="R2502" s="110" t="s">
        <v>485</v>
      </c>
      <c r="S2502" s="94"/>
    </row>
    <row r="2503" spans="1:19" hidden="1">
      <c r="A2503" s="103" t="s">
        <v>4421</v>
      </c>
      <c r="B2503" s="149" t="str">
        <f>IFERROR(VLOOKUP(Proc[[#This Row],[App]],Table2[],3,0),"open")</f>
        <v>ok</v>
      </c>
      <c r="C2503" s="117" t="s">
        <v>369</v>
      </c>
      <c r="D2503" t="s">
        <v>4423</v>
      </c>
      <c r="E2503" t="s">
        <v>4733</v>
      </c>
      <c r="F2503" s="94" t="s">
        <v>4733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4783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4893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164</v>
      </c>
      <c r="R2503" s="110" t="s">
        <v>485</v>
      </c>
      <c r="S2503" s="94"/>
    </row>
    <row r="2504" spans="1:19" hidden="1">
      <c r="A2504" s="103" t="s">
        <v>4421</v>
      </c>
      <c r="B2504" s="149" t="str">
        <f>IFERROR(VLOOKUP(Proc[[#This Row],[App]],Table2[],3,0),"open")</f>
        <v>ok</v>
      </c>
      <c r="C2504" s="117" t="s">
        <v>369</v>
      </c>
      <c r="D2504" t="s">
        <v>4424</v>
      </c>
      <c r="E2504" t="s">
        <v>4734</v>
      </c>
      <c r="F2504" s="94" t="s">
        <v>4734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4783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4893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164</v>
      </c>
      <c r="R2504" s="110" t="s">
        <v>485</v>
      </c>
      <c r="S2504" s="94"/>
    </row>
    <row r="2505" spans="1:19" hidden="1">
      <c r="A2505" s="103" t="s">
        <v>4421</v>
      </c>
      <c r="B2505" s="149" t="str">
        <f>IFERROR(VLOOKUP(Proc[[#This Row],[App]],Table2[],3,0),"open")</f>
        <v>ok</v>
      </c>
      <c r="C2505" s="117" t="s">
        <v>369</v>
      </c>
      <c r="D2505" t="s">
        <v>4425</v>
      </c>
      <c r="E2505" t="s">
        <v>4734</v>
      </c>
      <c r="F2505" s="94" t="s">
        <v>4734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4783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4893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164</v>
      </c>
      <c r="R2505" s="110" t="s">
        <v>485</v>
      </c>
      <c r="S2505" s="94"/>
    </row>
    <row r="2506" spans="1:19" hidden="1">
      <c r="A2506" s="103" t="s">
        <v>4421</v>
      </c>
      <c r="B2506" s="149" t="str">
        <f>IFERROR(VLOOKUP(Proc[[#This Row],[App]],Table2[],3,0),"open")</f>
        <v>ok</v>
      </c>
      <c r="C2506" s="117" t="s">
        <v>369</v>
      </c>
      <c r="D2506" t="s">
        <v>4426</v>
      </c>
      <c r="E2506" t="s">
        <v>4734</v>
      </c>
      <c r="F2506" s="94" t="s">
        <v>4734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4783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4893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164</v>
      </c>
      <c r="R2506" s="110" t="s">
        <v>485</v>
      </c>
      <c r="S2506" s="94"/>
    </row>
    <row r="2507" spans="1:19" hidden="1">
      <c r="A2507" s="103" t="s">
        <v>4421</v>
      </c>
      <c r="B2507" s="149" t="str">
        <f>IFERROR(VLOOKUP(Proc[[#This Row],[App]],Table2[],3,0),"open")</f>
        <v>ok</v>
      </c>
      <c r="C2507" s="117" t="s">
        <v>369</v>
      </c>
      <c r="D2507" t="s">
        <v>4427</v>
      </c>
      <c r="E2507" t="s">
        <v>4735</v>
      </c>
      <c r="F2507" s="94" t="s">
        <v>4735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4783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4893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164</v>
      </c>
      <c r="R2507" s="110" t="s">
        <v>485</v>
      </c>
      <c r="S2507" s="94"/>
    </row>
    <row r="2508" spans="1:19" hidden="1">
      <c r="A2508" s="103" t="s">
        <v>4421</v>
      </c>
      <c r="B2508" s="149" t="str">
        <f>IFERROR(VLOOKUP(Proc[[#This Row],[App]],Table2[],3,0),"open")</f>
        <v>ok</v>
      </c>
      <c r="C2508" s="117" t="s">
        <v>369</v>
      </c>
      <c r="D2508" t="s">
        <v>4428</v>
      </c>
      <c r="E2508" t="s">
        <v>4735</v>
      </c>
      <c r="F2508" s="94" t="s">
        <v>4735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4783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4893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164</v>
      </c>
      <c r="R2508" s="110" t="s">
        <v>485</v>
      </c>
      <c r="S2508" s="94"/>
    </row>
    <row r="2509" spans="1:19" hidden="1">
      <c r="A2509" s="103" t="s">
        <v>4421</v>
      </c>
      <c r="B2509" s="149" t="str">
        <f>IFERROR(VLOOKUP(Proc[[#This Row],[App]],Table2[],3,0),"open")</f>
        <v>ok</v>
      </c>
      <c r="C2509" s="117" t="s">
        <v>369</v>
      </c>
      <c r="D2509" t="s">
        <v>4429</v>
      </c>
      <c r="E2509" t="s">
        <v>4735</v>
      </c>
      <c r="F2509" s="94" t="s">
        <v>4735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4783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4893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164</v>
      </c>
      <c r="R2509" s="110" t="s">
        <v>485</v>
      </c>
      <c r="S2509" s="94"/>
    </row>
    <row r="2510" spans="1:19" hidden="1">
      <c r="A2510" s="103" t="s">
        <v>4421</v>
      </c>
      <c r="B2510" s="149" t="str">
        <f>IFERROR(VLOOKUP(Proc[[#This Row],[App]],Table2[],3,0),"open")</f>
        <v>ok</v>
      </c>
      <c r="C2510" s="117" t="s">
        <v>369</v>
      </c>
      <c r="D2510" t="s">
        <v>4430</v>
      </c>
      <c r="E2510" t="s">
        <v>4735</v>
      </c>
      <c r="F2510" s="94" t="s">
        <v>4735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4783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4893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164</v>
      </c>
      <c r="R2510" s="110" t="s">
        <v>485</v>
      </c>
      <c r="S2510" s="94"/>
    </row>
    <row r="2511" spans="1:19" hidden="1">
      <c r="A2511" s="103" t="s">
        <v>4421</v>
      </c>
      <c r="B2511" s="149" t="str">
        <f>IFERROR(VLOOKUP(Proc[[#This Row],[App]],Table2[],3,0),"open")</f>
        <v>ok</v>
      </c>
      <c r="C2511" s="117" t="s">
        <v>369</v>
      </c>
      <c r="D2511" t="s">
        <v>4431</v>
      </c>
      <c r="E2511" t="s">
        <v>4735</v>
      </c>
      <c r="F2511" s="94" t="s">
        <v>4735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4783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4893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164</v>
      </c>
      <c r="R2511" s="110" t="s">
        <v>485</v>
      </c>
      <c r="S2511" s="94"/>
    </row>
    <row r="2512" spans="1:19" hidden="1">
      <c r="A2512" s="103" t="s">
        <v>4421</v>
      </c>
      <c r="B2512" s="149" t="str">
        <f>IFERROR(VLOOKUP(Proc[[#This Row],[App]],Table2[],3,0),"open")</f>
        <v>ok</v>
      </c>
      <c r="C2512" s="117" t="s">
        <v>369</v>
      </c>
      <c r="D2512" t="s">
        <v>4432</v>
      </c>
      <c r="E2512" t="s">
        <v>4735</v>
      </c>
      <c r="F2512" s="94" t="s">
        <v>4735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4783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4893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164</v>
      </c>
      <c r="R2512" s="110" t="s">
        <v>485</v>
      </c>
      <c r="S2512" s="94"/>
    </row>
    <row r="2513" spans="1:19" hidden="1">
      <c r="A2513" s="103" t="s">
        <v>4421</v>
      </c>
      <c r="B2513" s="149" t="str">
        <f>IFERROR(VLOOKUP(Proc[[#This Row],[App]],Table2[],3,0),"open")</f>
        <v>ok</v>
      </c>
      <c r="C2513" s="117" t="s">
        <v>369</v>
      </c>
      <c r="D2513" t="s">
        <v>4433</v>
      </c>
      <c r="E2513" t="s">
        <v>4735</v>
      </c>
      <c r="F2513" s="94" t="s">
        <v>4735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4783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4893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164</v>
      </c>
      <c r="R2513" s="110" t="s">
        <v>485</v>
      </c>
      <c r="S2513" s="94"/>
    </row>
    <row r="2514" spans="1:19" hidden="1">
      <c r="A2514" s="103" t="s">
        <v>4421</v>
      </c>
      <c r="B2514" s="149" t="str">
        <f>IFERROR(VLOOKUP(Proc[[#This Row],[App]],Table2[],3,0),"open")</f>
        <v>ok</v>
      </c>
      <c r="C2514" s="117" t="s">
        <v>369</v>
      </c>
      <c r="D2514" t="s">
        <v>4434</v>
      </c>
      <c r="E2514" t="s">
        <v>4736</v>
      </c>
      <c r="F2514" s="94" t="s">
        <v>4736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4783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4893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164</v>
      </c>
      <c r="R2514" s="110" t="s">
        <v>485</v>
      </c>
      <c r="S2514" s="94"/>
    </row>
    <row r="2515" spans="1:19" hidden="1">
      <c r="A2515" s="103" t="s">
        <v>4421</v>
      </c>
      <c r="B2515" s="149" t="str">
        <f>IFERROR(VLOOKUP(Proc[[#This Row],[App]],Table2[],3,0),"open")</f>
        <v>ok</v>
      </c>
      <c r="C2515" s="117" t="s">
        <v>369</v>
      </c>
      <c r="D2515" t="s">
        <v>4435</v>
      </c>
      <c r="E2515" t="s">
        <v>4736</v>
      </c>
      <c r="F2515" s="94" t="s">
        <v>4736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4783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4893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164</v>
      </c>
      <c r="R2515" s="110" t="s">
        <v>485</v>
      </c>
      <c r="S2515" s="94"/>
    </row>
    <row r="2516" spans="1:19" hidden="1">
      <c r="A2516" s="103" t="s">
        <v>4421</v>
      </c>
      <c r="B2516" s="149" t="str">
        <f>IFERROR(VLOOKUP(Proc[[#This Row],[App]],Table2[],3,0),"open")</f>
        <v>ok</v>
      </c>
      <c r="C2516" s="117" t="s">
        <v>369</v>
      </c>
      <c r="D2516" t="s">
        <v>4436</v>
      </c>
      <c r="E2516" t="s">
        <v>4736</v>
      </c>
      <c r="F2516" s="94" t="s">
        <v>4736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4783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4893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164</v>
      </c>
      <c r="R2516" s="110" t="s">
        <v>485</v>
      </c>
      <c r="S2516" s="94"/>
    </row>
    <row r="2517" spans="1:19" hidden="1">
      <c r="A2517" s="103" t="s">
        <v>4421</v>
      </c>
      <c r="B2517" s="149" t="str">
        <f>IFERROR(VLOOKUP(Proc[[#This Row],[App]],Table2[],3,0),"open")</f>
        <v>ok</v>
      </c>
      <c r="C2517" s="117" t="s">
        <v>369</v>
      </c>
      <c r="D2517" t="s">
        <v>4437</v>
      </c>
      <c r="E2517" t="s">
        <v>4737</v>
      </c>
      <c r="F2517" s="94" t="s">
        <v>4737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4783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4893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164</v>
      </c>
      <c r="R2517" s="110" t="s">
        <v>485</v>
      </c>
      <c r="S2517" s="94"/>
    </row>
    <row r="2518" spans="1:19" hidden="1">
      <c r="A2518" s="103" t="s">
        <v>4421</v>
      </c>
      <c r="B2518" s="149" t="str">
        <f>IFERROR(VLOOKUP(Proc[[#This Row],[App]],Table2[],3,0),"open")</f>
        <v>ok</v>
      </c>
      <c r="C2518" s="117" t="s">
        <v>369</v>
      </c>
      <c r="D2518" t="s">
        <v>4438</v>
      </c>
      <c r="E2518" t="s">
        <v>4736</v>
      </c>
      <c r="F2518" s="94" t="s">
        <v>4736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4783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4893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164</v>
      </c>
      <c r="R2518" s="110" t="s">
        <v>485</v>
      </c>
      <c r="S2518" s="94"/>
    </row>
    <row r="2519" spans="1:19" hidden="1">
      <c r="A2519" s="103" t="s">
        <v>4421</v>
      </c>
      <c r="B2519" s="149" t="str">
        <f>IFERROR(VLOOKUP(Proc[[#This Row],[App]],Table2[],3,0),"open")</f>
        <v>ok</v>
      </c>
      <c r="C2519" s="117" t="s">
        <v>369</v>
      </c>
      <c r="D2519" t="s">
        <v>4439</v>
      </c>
      <c r="E2519" t="s">
        <v>4737</v>
      </c>
      <c r="F2519" s="94" t="s">
        <v>4737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4783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4893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164</v>
      </c>
      <c r="R2519" s="110" t="s">
        <v>485</v>
      </c>
      <c r="S2519" s="94"/>
    </row>
    <row r="2520" spans="1:19" hidden="1">
      <c r="A2520" s="103" t="s">
        <v>4421</v>
      </c>
      <c r="B2520" s="149" t="str">
        <f>IFERROR(VLOOKUP(Proc[[#This Row],[App]],Table2[],3,0),"open")</f>
        <v>ok</v>
      </c>
      <c r="C2520" s="117" t="s">
        <v>369</v>
      </c>
      <c r="D2520" t="s">
        <v>4440</v>
      </c>
      <c r="E2520" t="s">
        <v>4738</v>
      </c>
      <c r="F2520" s="94" t="s">
        <v>4738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4783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4893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164</v>
      </c>
      <c r="R2520" s="110" t="s">
        <v>485</v>
      </c>
      <c r="S2520" s="94"/>
    </row>
    <row r="2521" spans="1:19" hidden="1">
      <c r="A2521" s="103" t="s">
        <v>4421</v>
      </c>
      <c r="B2521" s="149" t="str">
        <f>IFERROR(VLOOKUP(Proc[[#This Row],[App]],Table2[],3,0),"open")</f>
        <v>ok</v>
      </c>
      <c r="C2521" s="117" t="s">
        <v>369</v>
      </c>
      <c r="D2521" t="s">
        <v>4441</v>
      </c>
      <c r="E2521" t="s">
        <v>4737</v>
      </c>
      <c r="F2521" s="94" t="s">
        <v>4737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4783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4893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164</v>
      </c>
      <c r="R2521" s="110" t="s">
        <v>485</v>
      </c>
      <c r="S2521" s="94"/>
    </row>
    <row r="2522" spans="1:19" hidden="1">
      <c r="A2522" s="103" t="s">
        <v>4421</v>
      </c>
      <c r="B2522" s="149" t="str">
        <f>IFERROR(VLOOKUP(Proc[[#This Row],[App]],Table2[],3,0),"open")</f>
        <v>ok</v>
      </c>
      <c r="C2522" s="117" t="s">
        <v>369</v>
      </c>
      <c r="D2522" t="s">
        <v>4442</v>
      </c>
      <c r="E2522" t="s">
        <v>4737</v>
      </c>
      <c r="F2522" s="94" t="s">
        <v>4737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4783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4893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164</v>
      </c>
      <c r="R2522" s="110" t="s">
        <v>485</v>
      </c>
      <c r="S2522" s="94"/>
    </row>
    <row r="2523" spans="1:19" hidden="1">
      <c r="A2523" s="103" t="s">
        <v>4421</v>
      </c>
      <c r="B2523" s="149" t="str">
        <f>IFERROR(VLOOKUP(Proc[[#This Row],[App]],Table2[],3,0),"open")</f>
        <v>ok</v>
      </c>
      <c r="C2523" s="117" t="s">
        <v>369</v>
      </c>
      <c r="D2523" t="s">
        <v>4443</v>
      </c>
      <c r="E2523" t="s">
        <v>4736</v>
      </c>
      <c r="F2523" s="94" t="s">
        <v>4736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4783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4893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164</v>
      </c>
      <c r="R2523" s="110" t="s">
        <v>485</v>
      </c>
      <c r="S2523" s="94"/>
    </row>
    <row r="2524" spans="1:19" hidden="1">
      <c r="A2524" s="103" t="s">
        <v>4421</v>
      </c>
      <c r="B2524" s="149" t="str">
        <f>IFERROR(VLOOKUP(Proc[[#This Row],[App]],Table2[],3,0),"open")</f>
        <v>ok</v>
      </c>
      <c r="C2524" s="117" t="s">
        <v>369</v>
      </c>
      <c r="D2524" t="s">
        <v>4444</v>
      </c>
      <c r="E2524" t="s">
        <v>4736</v>
      </c>
      <c r="F2524" s="94" t="s">
        <v>4736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4783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4893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164</v>
      </c>
      <c r="R2524" s="110" t="s">
        <v>485</v>
      </c>
      <c r="S2524" s="94"/>
    </row>
    <row r="2525" spans="1:19" hidden="1">
      <c r="A2525" s="103" t="s">
        <v>4421</v>
      </c>
      <c r="B2525" s="149" t="str">
        <f>IFERROR(VLOOKUP(Proc[[#This Row],[App]],Table2[],3,0),"open")</f>
        <v>ok</v>
      </c>
      <c r="C2525" s="117" t="s">
        <v>369</v>
      </c>
      <c r="D2525" t="s">
        <v>4445</v>
      </c>
      <c r="E2525" t="s">
        <v>4736</v>
      </c>
      <c r="F2525" s="94" t="s">
        <v>4736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4783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4893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164</v>
      </c>
      <c r="R2525" s="110" t="s">
        <v>485</v>
      </c>
      <c r="S2525" s="94"/>
    </row>
    <row r="2526" spans="1:19" hidden="1">
      <c r="A2526" s="103" t="s">
        <v>4421</v>
      </c>
      <c r="B2526" s="149" t="str">
        <f>IFERROR(VLOOKUP(Proc[[#This Row],[App]],Table2[],3,0),"open")</f>
        <v>ok</v>
      </c>
      <c r="C2526" s="117" t="s">
        <v>369</v>
      </c>
      <c r="D2526" t="s">
        <v>4446</v>
      </c>
      <c r="E2526" t="s">
        <v>4736</v>
      </c>
      <c r="F2526" s="94" t="s">
        <v>4736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4783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4893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164</v>
      </c>
      <c r="R2526" s="110" t="s">
        <v>485</v>
      </c>
      <c r="S2526" s="94"/>
    </row>
    <row r="2527" spans="1:19" hidden="1">
      <c r="A2527" s="103" t="s">
        <v>4421</v>
      </c>
      <c r="B2527" s="149" t="str">
        <f>IFERROR(VLOOKUP(Proc[[#This Row],[App]],Table2[],3,0),"open")</f>
        <v>ok</v>
      </c>
      <c r="C2527" s="117" t="s">
        <v>369</v>
      </c>
      <c r="D2527" t="s">
        <v>4447</v>
      </c>
      <c r="E2527" t="s">
        <v>4736</v>
      </c>
      <c r="F2527" s="94" t="s">
        <v>4736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4783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4893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164</v>
      </c>
      <c r="R2527" s="110" t="s">
        <v>485</v>
      </c>
      <c r="S2527" s="94"/>
    </row>
    <row r="2528" spans="1:19" hidden="1">
      <c r="A2528" s="103" t="s">
        <v>4421</v>
      </c>
      <c r="B2528" s="149" t="str">
        <f>IFERROR(VLOOKUP(Proc[[#This Row],[App]],Table2[],3,0),"open")</f>
        <v>ok</v>
      </c>
      <c r="C2528" s="117" t="s">
        <v>369</v>
      </c>
      <c r="D2528" t="s">
        <v>4448</v>
      </c>
      <c r="E2528" t="s">
        <v>4738</v>
      </c>
      <c r="F2528" s="94" t="s">
        <v>4738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4783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4893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164</v>
      </c>
      <c r="R2528" s="110" t="s">
        <v>485</v>
      </c>
      <c r="S2528" s="94"/>
    </row>
    <row r="2529" spans="1:19" hidden="1">
      <c r="A2529" s="103" t="s">
        <v>4421</v>
      </c>
      <c r="B2529" s="149" t="str">
        <f>IFERROR(VLOOKUP(Proc[[#This Row],[App]],Table2[],3,0),"open")</f>
        <v>ok</v>
      </c>
      <c r="C2529" s="117" t="s">
        <v>369</v>
      </c>
      <c r="D2529" t="s">
        <v>4449</v>
      </c>
      <c r="E2529" t="s">
        <v>4736</v>
      </c>
      <c r="F2529" s="94" t="s">
        <v>4736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4783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4893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164</v>
      </c>
      <c r="R2529" s="110" t="s">
        <v>485</v>
      </c>
      <c r="S2529" s="94"/>
    </row>
    <row r="2530" spans="1:19" hidden="1">
      <c r="A2530" s="103" t="s">
        <v>4421</v>
      </c>
      <c r="B2530" s="149" t="str">
        <f>IFERROR(VLOOKUP(Proc[[#This Row],[App]],Table2[],3,0),"open")</f>
        <v>ok</v>
      </c>
      <c r="C2530" s="117" t="s">
        <v>369</v>
      </c>
      <c r="D2530" t="s">
        <v>4450</v>
      </c>
      <c r="E2530" t="s">
        <v>4736</v>
      </c>
      <c r="F2530" s="94" t="s">
        <v>4736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4783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4893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164</v>
      </c>
      <c r="R2530" s="110" t="s">
        <v>485</v>
      </c>
      <c r="S2530" s="94"/>
    </row>
    <row r="2531" spans="1:19" hidden="1">
      <c r="A2531" s="103" t="s">
        <v>4421</v>
      </c>
      <c r="B2531" s="149" t="str">
        <f>IFERROR(VLOOKUP(Proc[[#This Row],[App]],Table2[],3,0),"open")</f>
        <v>ok</v>
      </c>
      <c r="C2531" s="117" t="s">
        <v>369</v>
      </c>
      <c r="D2531" t="s">
        <v>4451</v>
      </c>
      <c r="E2531" t="s">
        <v>4736</v>
      </c>
      <c r="F2531" s="94" t="s">
        <v>4736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4783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4893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164</v>
      </c>
      <c r="R2531" s="110" t="s">
        <v>485</v>
      </c>
      <c r="S2531" s="94"/>
    </row>
    <row r="2532" spans="1:19" hidden="1">
      <c r="A2532" s="103" t="s">
        <v>4421</v>
      </c>
      <c r="B2532" s="149" t="str">
        <f>IFERROR(VLOOKUP(Proc[[#This Row],[App]],Table2[],3,0),"open")</f>
        <v>ok</v>
      </c>
      <c r="C2532" s="117" t="s">
        <v>369</v>
      </c>
      <c r="D2532" t="s">
        <v>4452</v>
      </c>
      <c r="E2532" t="s">
        <v>4738</v>
      </c>
      <c r="F2532" s="94" t="s">
        <v>4738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4783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4893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164</v>
      </c>
      <c r="R2532" s="110" t="s">
        <v>485</v>
      </c>
      <c r="S2532" s="94"/>
    </row>
    <row r="2533" spans="1:19" hidden="1">
      <c r="A2533" s="103" t="s">
        <v>4421</v>
      </c>
      <c r="B2533" s="149" t="str">
        <f>IFERROR(VLOOKUP(Proc[[#This Row],[App]],Table2[],3,0),"open")</f>
        <v>ok</v>
      </c>
      <c r="C2533" s="117" t="s">
        <v>369</v>
      </c>
      <c r="D2533" t="s">
        <v>4453</v>
      </c>
      <c r="E2533" t="s">
        <v>4736</v>
      </c>
      <c r="F2533" s="94" t="s">
        <v>4736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4783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4893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164</v>
      </c>
      <c r="R2533" s="110" t="s">
        <v>485</v>
      </c>
      <c r="S2533" s="94"/>
    </row>
    <row r="2534" spans="1:19" hidden="1">
      <c r="A2534" s="103" t="s">
        <v>4421</v>
      </c>
      <c r="B2534" s="149" t="str">
        <f>IFERROR(VLOOKUP(Proc[[#This Row],[App]],Table2[],3,0),"open")</f>
        <v>ok</v>
      </c>
      <c r="C2534" s="117" t="s">
        <v>369</v>
      </c>
      <c r="D2534" t="s">
        <v>4454</v>
      </c>
      <c r="E2534" t="s">
        <v>4736</v>
      </c>
      <c r="F2534" s="94" t="s">
        <v>4736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4783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4893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164</v>
      </c>
      <c r="R2534" s="110" t="s">
        <v>485</v>
      </c>
      <c r="S2534" s="94"/>
    </row>
    <row r="2535" spans="1:19" hidden="1">
      <c r="A2535" s="103" t="s">
        <v>4421</v>
      </c>
      <c r="B2535" s="149" t="str">
        <f>IFERROR(VLOOKUP(Proc[[#This Row],[App]],Table2[],3,0),"open")</f>
        <v>ok</v>
      </c>
      <c r="C2535" s="117" t="s">
        <v>369</v>
      </c>
      <c r="D2535" t="s">
        <v>4455</v>
      </c>
      <c r="E2535" t="s">
        <v>4736</v>
      </c>
      <c r="F2535" s="94" t="s">
        <v>4736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4783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4893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164</v>
      </c>
      <c r="R2535" s="110" t="s">
        <v>485</v>
      </c>
      <c r="S2535" s="94"/>
    </row>
    <row r="2536" spans="1:19" hidden="1">
      <c r="A2536" s="103" t="s">
        <v>4421</v>
      </c>
      <c r="B2536" s="149" t="str">
        <f>IFERROR(VLOOKUP(Proc[[#This Row],[App]],Table2[],3,0),"open")</f>
        <v>ok</v>
      </c>
      <c r="C2536" s="117" t="s">
        <v>369</v>
      </c>
      <c r="D2536" t="s">
        <v>4456</v>
      </c>
      <c r="E2536" t="s">
        <v>4737</v>
      </c>
      <c r="F2536" s="94" t="s">
        <v>4737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4783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4893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164</v>
      </c>
      <c r="R2536" s="110" t="s">
        <v>485</v>
      </c>
      <c r="S2536" s="94"/>
    </row>
    <row r="2537" spans="1:19" hidden="1">
      <c r="A2537" s="103" t="s">
        <v>4421</v>
      </c>
      <c r="B2537" s="149" t="str">
        <f>IFERROR(VLOOKUP(Proc[[#This Row],[App]],Table2[],3,0),"open")</f>
        <v>ok</v>
      </c>
      <c r="C2537" s="117" t="s">
        <v>369</v>
      </c>
      <c r="D2537" t="s">
        <v>4457</v>
      </c>
      <c r="E2537" t="s">
        <v>4736</v>
      </c>
      <c r="F2537" s="94" t="s">
        <v>4736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4783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4893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164</v>
      </c>
      <c r="R2537" s="110" t="s">
        <v>485</v>
      </c>
      <c r="S2537" s="94"/>
    </row>
    <row r="2538" spans="1:19" hidden="1">
      <c r="A2538" s="103" t="s">
        <v>4421</v>
      </c>
      <c r="B2538" s="149" t="str">
        <f>IFERROR(VLOOKUP(Proc[[#This Row],[App]],Table2[],3,0),"open")</f>
        <v>ok</v>
      </c>
      <c r="C2538" s="117" t="s">
        <v>369</v>
      </c>
      <c r="D2538" t="s">
        <v>4458</v>
      </c>
      <c r="E2538" t="s">
        <v>4738</v>
      </c>
      <c r="F2538" s="94" t="s">
        <v>4738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4783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4893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164</v>
      </c>
      <c r="R2538" s="110" t="s">
        <v>485</v>
      </c>
      <c r="S2538" s="94"/>
    </row>
    <row r="2539" spans="1:19" hidden="1">
      <c r="A2539" s="103" t="s">
        <v>4421</v>
      </c>
      <c r="B2539" s="149" t="str">
        <f>IFERROR(VLOOKUP(Proc[[#This Row],[App]],Table2[],3,0),"open")</f>
        <v>ok</v>
      </c>
      <c r="C2539" s="117" t="s">
        <v>369</v>
      </c>
      <c r="D2539" t="s">
        <v>4459</v>
      </c>
      <c r="E2539" t="s">
        <v>4738</v>
      </c>
      <c r="F2539" s="94" t="s">
        <v>4738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4783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4893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164</v>
      </c>
      <c r="R2539" s="110" t="s">
        <v>485</v>
      </c>
      <c r="S2539" s="94"/>
    </row>
    <row r="2540" spans="1:19" hidden="1">
      <c r="A2540" s="103" t="s">
        <v>4421</v>
      </c>
      <c r="B2540" s="149" t="str">
        <f>IFERROR(VLOOKUP(Proc[[#This Row],[App]],Table2[],3,0),"open")</f>
        <v>ok</v>
      </c>
      <c r="C2540" s="117" t="s">
        <v>369</v>
      </c>
      <c r="D2540" t="s">
        <v>4460</v>
      </c>
      <c r="E2540" t="s">
        <v>4736</v>
      </c>
      <c r="F2540" s="94" t="s">
        <v>4736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4783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4893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164</v>
      </c>
      <c r="R2540" s="110" t="s">
        <v>485</v>
      </c>
      <c r="S2540" s="94"/>
    </row>
    <row r="2541" spans="1:19" hidden="1">
      <c r="A2541" s="103" t="s">
        <v>4421</v>
      </c>
      <c r="B2541" s="149" t="str">
        <f>IFERROR(VLOOKUP(Proc[[#This Row],[App]],Table2[],3,0),"open")</f>
        <v>ok</v>
      </c>
      <c r="C2541" s="117" t="s">
        <v>369</v>
      </c>
      <c r="D2541" t="s">
        <v>4461</v>
      </c>
      <c r="E2541" t="s">
        <v>4736</v>
      </c>
      <c r="F2541" s="94" t="s">
        <v>4736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4783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4893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164</v>
      </c>
      <c r="R2541" s="110" t="s">
        <v>485</v>
      </c>
      <c r="S2541" s="94"/>
    </row>
    <row r="2542" spans="1:19" hidden="1">
      <c r="A2542" s="103" t="s">
        <v>4421</v>
      </c>
      <c r="B2542" s="149" t="str">
        <f>IFERROR(VLOOKUP(Proc[[#This Row],[App]],Table2[],3,0),"open")</f>
        <v>ok</v>
      </c>
      <c r="C2542" s="117" t="s">
        <v>369</v>
      </c>
      <c r="D2542" t="s">
        <v>4462</v>
      </c>
      <c r="E2542" t="s">
        <v>4736</v>
      </c>
      <c r="F2542" s="94" t="s">
        <v>4736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4783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4893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164</v>
      </c>
      <c r="R2542" s="110" t="s">
        <v>485</v>
      </c>
      <c r="S2542" s="94"/>
    </row>
    <row r="2543" spans="1:19" hidden="1">
      <c r="A2543" s="103" t="s">
        <v>4421</v>
      </c>
      <c r="B2543" s="149" t="str">
        <f>IFERROR(VLOOKUP(Proc[[#This Row],[App]],Table2[],3,0),"open")</f>
        <v>ok</v>
      </c>
      <c r="C2543" s="117" t="s">
        <v>369</v>
      </c>
      <c r="D2543" t="s">
        <v>4463</v>
      </c>
      <c r="E2543" t="s">
        <v>4737</v>
      </c>
      <c r="F2543" s="94" t="s">
        <v>4737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4783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4893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164</v>
      </c>
      <c r="R2543" s="110" t="s">
        <v>485</v>
      </c>
      <c r="S2543" s="94"/>
    </row>
    <row r="2544" spans="1:19" hidden="1">
      <c r="A2544" s="103" t="s">
        <v>4421</v>
      </c>
      <c r="B2544" s="149" t="str">
        <f>IFERROR(VLOOKUP(Proc[[#This Row],[App]],Table2[],3,0),"open")</f>
        <v>ok</v>
      </c>
      <c r="C2544" s="117" t="s">
        <v>369</v>
      </c>
      <c r="D2544" t="s">
        <v>4464</v>
      </c>
      <c r="E2544" t="s">
        <v>4737</v>
      </c>
      <c r="F2544" s="94" t="s">
        <v>4737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4783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4893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164</v>
      </c>
      <c r="R2544" s="110" t="s">
        <v>485</v>
      </c>
      <c r="S2544" s="94"/>
    </row>
    <row r="2545" spans="1:19" hidden="1">
      <c r="A2545" s="103" t="s">
        <v>4421</v>
      </c>
      <c r="B2545" s="149" t="str">
        <f>IFERROR(VLOOKUP(Proc[[#This Row],[App]],Table2[],3,0),"open")</f>
        <v>ok</v>
      </c>
      <c r="C2545" s="117" t="s">
        <v>369</v>
      </c>
      <c r="D2545" t="s">
        <v>4465</v>
      </c>
      <c r="E2545" t="s">
        <v>4737</v>
      </c>
      <c r="F2545" s="94" t="s">
        <v>4737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4783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4893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164</v>
      </c>
      <c r="R2545" s="110" t="s">
        <v>485</v>
      </c>
      <c r="S2545" s="94"/>
    </row>
    <row r="2546" spans="1:19" hidden="1">
      <c r="A2546" s="103" t="s">
        <v>4421</v>
      </c>
      <c r="B2546" s="149" t="str">
        <f>IFERROR(VLOOKUP(Proc[[#This Row],[App]],Table2[],3,0),"open")</f>
        <v>ok</v>
      </c>
      <c r="C2546" s="117" t="s">
        <v>369</v>
      </c>
      <c r="D2546" t="s">
        <v>4466</v>
      </c>
      <c r="E2546" t="s">
        <v>4737</v>
      </c>
      <c r="F2546" s="94" t="s">
        <v>4737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4783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4893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164</v>
      </c>
      <c r="R2546" s="110" t="s">
        <v>485</v>
      </c>
      <c r="S2546" s="94"/>
    </row>
    <row r="2547" spans="1:19" hidden="1">
      <c r="A2547" s="103" t="s">
        <v>4421</v>
      </c>
      <c r="B2547" s="149" t="str">
        <f>IFERROR(VLOOKUP(Proc[[#This Row],[App]],Table2[],3,0),"open")</f>
        <v>ok</v>
      </c>
      <c r="C2547" s="117" t="s">
        <v>369</v>
      </c>
      <c r="D2547" t="s">
        <v>4467</v>
      </c>
      <c r="E2547" t="s">
        <v>4737</v>
      </c>
      <c r="F2547" s="94" t="s">
        <v>4737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4783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4893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164</v>
      </c>
      <c r="R2547" s="110" t="s">
        <v>485</v>
      </c>
      <c r="S2547" s="94"/>
    </row>
    <row r="2548" spans="1:19" hidden="1">
      <c r="A2548" s="103" t="s">
        <v>4421</v>
      </c>
      <c r="B2548" s="149" t="str">
        <f>IFERROR(VLOOKUP(Proc[[#This Row],[App]],Table2[],3,0),"open")</f>
        <v>ok</v>
      </c>
      <c r="C2548" s="117" t="s">
        <v>369</v>
      </c>
      <c r="D2548" t="s">
        <v>4468</v>
      </c>
      <c r="E2548" t="s">
        <v>4737</v>
      </c>
      <c r="F2548" s="94" t="s">
        <v>4737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4783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4893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164</v>
      </c>
      <c r="R2548" s="110" t="s">
        <v>485</v>
      </c>
      <c r="S2548" s="94"/>
    </row>
    <row r="2549" spans="1:19" hidden="1">
      <c r="A2549" s="103" t="s">
        <v>4421</v>
      </c>
      <c r="B2549" s="149" t="str">
        <f>IFERROR(VLOOKUP(Proc[[#This Row],[App]],Table2[],3,0),"open")</f>
        <v>ok</v>
      </c>
      <c r="C2549" s="117" t="s">
        <v>369</v>
      </c>
      <c r="D2549" t="s">
        <v>4469</v>
      </c>
      <c r="E2549" t="s">
        <v>4737</v>
      </c>
      <c r="F2549" s="94" t="s">
        <v>4737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4783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4893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164</v>
      </c>
      <c r="R2549" s="110" t="s">
        <v>485</v>
      </c>
      <c r="S2549" s="94"/>
    </row>
    <row r="2550" spans="1:19" hidden="1">
      <c r="A2550" s="103" t="s">
        <v>4421</v>
      </c>
      <c r="B2550" s="149" t="str">
        <f>IFERROR(VLOOKUP(Proc[[#This Row],[App]],Table2[],3,0),"open")</f>
        <v>ok</v>
      </c>
      <c r="C2550" s="117" t="s">
        <v>369</v>
      </c>
      <c r="D2550" t="s">
        <v>4470</v>
      </c>
      <c r="E2550" t="s">
        <v>4737</v>
      </c>
      <c r="F2550" s="94" t="s">
        <v>4737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4783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4893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164</v>
      </c>
      <c r="R2550" s="110" t="s">
        <v>485</v>
      </c>
      <c r="S2550" s="94"/>
    </row>
    <row r="2551" spans="1:19" hidden="1">
      <c r="A2551" s="103" t="s">
        <v>4421</v>
      </c>
      <c r="B2551" s="149" t="str">
        <f>IFERROR(VLOOKUP(Proc[[#This Row],[App]],Table2[],3,0),"open")</f>
        <v>ok</v>
      </c>
      <c r="C2551" s="117" t="s">
        <v>369</v>
      </c>
      <c r="D2551" t="s">
        <v>4471</v>
      </c>
      <c r="E2551" t="s">
        <v>4737</v>
      </c>
      <c r="F2551" s="94" t="s">
        <v>4737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4783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4893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164</v>
      </c>
      <c r="R2551" s="110" t="s">
        <v>485</v>
      </c>
      <c r="S2551" s="94"/>
    </row>
    <row r="2552" spans="1:19" hidden="1">
      <c r="A2552" s="103" t="s">
        <v>4421</v>
      </c>
      <c r="B2552" s="149" t="str">
        <f>IFERROR(VLOOKUP(Proc[[#This Row],[App]],Table2[],3,0),"open")</f>
        <v>ok</v>
      </c>
      <c r="C2552" s="117" t="s">
        <v>369</v>
      </c>
      <c r="D2552" t="s">
        <v>4472</v>
      </c>
      <c r="E2552" t="s">
        <v>4737</v>
      </c>
      <c r="F2552" s="94" t="s">
        <v>4737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4783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4893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164</v>
      </c>
      <c r="R2552" s="110" t="s">
        <v>485</v>
      </c>
      <c r="S2552" s="94"/>
    </row>
    <row r="2553" spans="1:19" hidden="1">
      <c r="A2553" s="103" t="s">
        <v>4421</v>
      </c>
      <c r="B2553" s="149" t="str">
        <f>IFERROR(VLOOKUP(Proc[[#This Row],[App]],Table2[],3,0),"open")</f>
        <v>ok</v>
      </c>
      <c r="C2553" s="117" t="s">
        <v>369</v>
      </c>
      <c r="D2553" t="s">
        <v>4473</v>
      </c>
      <c r="E2553" t="s">
        <v>4737</v>
      </c>
      <c r="F2553" s="94" t="s">
        <v>4737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4783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4893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164</v>
      </c>
      <c r="R2553" s="110" t="s">
        <v>485</v>
      </c>
      <c r="S2553" s="94"/>
    </row>
    <row r="2554" spans="1:19" hidden="1">
      <c r="A2554" s="103" t="s">
        <v>4421</v>
      </c>
      <c r="B2554" s="149" t="str">
        <f>IFERROR(VLOOKUP(Proc[[#This Row],[App]],Table2[],3,0),"open")</f>
        <v>ok</v>
      </c>
      <c r="C2554" s="117" t="s">
        <v>369</v>
      </c>
      <c r="D2554" t="s">
        <v>4474</v>
      </c>
      <c r="E2554" t="s">
        <v>4737</v>
      </c>
      <c r="F2554" s="94" t="s">
        <v>4737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4783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4893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164</v>
      </c>
      <c r="R2554" s="110" t="s">
        <v>485</v>
      </c>
      <c r="S2554" s="94"/>
    </row>
    <row r="2555" spans="1:19" hidden="1">
      <c r="A2555" s="103" t="s">
        <v>4421</v>
      </c>
      <c r="B2555" s="149" t="str">
        <f>IFERROR(VLOOKUP(Proc[[#This Row],[App]],Table2[],3,0),"open")</f>
        <v>ok</v>
      </c>
      <c r="C2555" s="117" t="s">
        <v>369</v>
      </c>
      <c r="D2555" t="s">
        <v>4475</v>
      </c>
      <c r="E2555" t="s">
        <v>4737</v>
      </c>
      <c r="F2555" s="94" t="s">
        <v>4737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4783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4893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164</v>
      </c>
      <c r="R2555" s="110" t="s">
        <v>485</v>
      </c>
      <c r="S2555" s="94"/>
    </row>
    <row r="2556" spans="1:19" hidden="1">
      <c r="A2556" s="103" t="s">
        <v>4421</v>
      </c>
      <c r="B2556" s="149" t="str">
        <f>IFERROR(VLOOKUP(Proc[[#This Row],[App]],Table2[],3,0),"open")</f>
        <v>ok</v>
      </c>
      <c r="C2556" s="117" t="s">
        <v>369</v>
      </c>
      <c r="D2556" t="s">
        <v>4476</v>
      </c>
      <c r="E2556" t="s">
        <v>4737</v>
      </c>
      <c r="F2556" s="94" t="s">
        <v>4737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4783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4893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164</v>
      </c>
      <c r="R2556" s="110" t="s">
        <v>485</v>
      </c>
      <c r="S2556" s="94"/>
    </row>
    <row r="2557" spans="1:19" hidden="1">
      <c r="A2557" s="103" t="s">
        <v>4421</v>
      </c>
      <c r="B2557" s="149" t="str">
        <f>IFERROR(VLOOKUP(Proc[[#This Row],[App]],Table2[],3,0),"open")</f>
        <v>ok</v>
      </c>
      <c r="C2557" s="117" t="s">
        <v>369</v>
      </c>
      <c r="D2557" t="s">
        <v>4477</v>
      </c>
      <c r="E2557" t="s">
        <v>4736</v>
      </c>
      <c r="F2557" s="94" t="s">
        <v>4736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4783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4893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164</v>
      </c>
      <c r="R2557" s="110" t="s">
        <v>485</v>
      </c>
      <c r="S2557" s="94"/>
    </row>
    <row r="2558" spans="1:19" hidden="1">
      <c r="A2558" s="103" t="s">
        <v>4421</v>
      </c>
      <c r="B2558" s="149" t="str">
        <f>IFERROR(VLOOKUP(Proc[[#This Row],[App]],Table2[],3,0),"open")</f>
        <v>ok</v>
      </c>
      <c r="C2558" s="117" t="s">
        <v>369</v>
      </c>
      <c r="D2558" t="s">
        <v>4478</v>
      </c>
      <c r="E2558" t="s">
        <v>4736</v>
      </c>
      <c r="F2558" s="94" t="s">
        <v>4736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4783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4893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164</v>
      </c>
      <c r="R2558" s="110" t="s">
        <v>485</v>
      </c>
      <c r="S2558" s="94"/>
    </row>
    <row r="2559" spans="1:19" hidden="1">
      <c r="A2559" s="103" t="s">
        <v>4421</v>
      </c>
      <c r="B2559" s="149" t="str">
        <f>IFERROR(VLOOKUP(Proc[[#This Row],[App]],Table2[],3,0),"open")</f>
        <v>ok</v>
      </c>
      <c r="C2559" s="117" t="s">
        <v>369</v>
      </c>
      <c r="D2559" t="s">
        <v>4479</v>
      </c>
      <c r="E2559" t="s">
        <v>4736</v>
      </c>
      <c r="F2559" s="94" t="s">
        <v>4736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4783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4893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164</v>
      </c>
      <c r="R2559" s="110" t="s">
        <v>485</v>
      </c>
      <c r="S2559" s="94"/>
    </row>
    <row r="2560" spans="1:19" hidden="1">
      <c r="A2560" s="103" t="s">
        <v>4421</v>
      </c>
      <c r="B2560" s="149" t="str">
        <f>IFERROR(VLOOKUP(Proc[[#This Row],[App]],Table2[],3,0),"open")</f>
        <v>ok</v>
      </c>
      <c r="C2560" s="117" t="s">
        <v>369</v>
      </c>
      <c r="D2560" t="s">
        <v>4480</v>
      </c>
      <c r="E2560" t="s">
        <v>4737</v>
      </c>
      <c r="F2560" s="94" t="s">
        <v>4737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4783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4893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164</v>
      </c>
      <c r="R2560" s="110" t="s">
        <v>485</v>
      </c>
      <c r="S2560" s="94"/>
    </row>
    <row r="2561" spans="1:19" hidden="1">
      <c r="A2561" s="103" t="s">
        <v>4421</v>
      </c>
      <c r="B2561" s="149" t="str">
        <f>IFERROR(VLOOKUP(Proc[[#This Row],[App]],Table2[],3,0),"open")</f>
        <v>ok</v>
      </c>
      <c r="C2561" s="117" t="s">
        <v>369</v>
      </c>
      <c r="D2561" t="s">
        <v>4481</v>
      </c>
      <c r="E2561" t="s">
        <v>4737</v>
      </c>
      <c r="F2561" s="94" t="s">
        <v>4737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4783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4893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164</v>
      </c>
      <c r="R2561" s="110" t="s">
        <v>485</v>
      </c>
      <c r="S2561" s="94"/>
    </row>
    <row r="2562" spans="1:19" hidden="1">
      <c r="A2562" s="103" t="s">
        <v>4421</v>
      </c>
      <c r="B2562" s="149" t="str">
        <f>IFERROR(VLOOKUP(Proc[[#This Row],[App]],Table2[],3,0),"open")</f>
        <v>ok</v>
      </c>
      <c r="C2562" s="117" t="s">
        <v>369</v>
      </c>
      <c r="D2562" t="s">
        <v>4482</v>
      </c>
      <c r="E2562" t="s">
        <v>4737</v>
      </c>
      <c r="F2562" s="94" t="s">
        <v>4737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4783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4893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164</v>
      </c>
      <c r="R2562" s="110" t="s">
        <v>485</v>
      </c>
      <c r="S2562" s="94"/>
    </row>
    <row r="2563" spans="1:19" hidden="1">
      <c r="A2563" s="103" t="s">
        <v>4421</v>
      </c>
      <c r="B2563" s="149" t="str">
        <f>IFERROR(VLOOKUP(Proc[[#This Row],[App]],Table2[],3,0),"open")</f>
        <v>ok</v>
      </c>
      <c r="C2563" s="117" t="s">
        <v>369</v>
      </c>
      <c r="D2563" t="s">
        <v>4483</v>
      </c>
      <c r="E2563" t="s">
        <v>4737</v>
      </c>
      <c r="F2563" s="94" t="s">
        <v>4737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4783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4893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164</v>
      </c>
      <c r="R2563" s="110" t="s">
        <v>485</v>
      </c>
      <c r="S2563" s="94"/>
    </row>
    <row r="2564" spans="1:19" hidden="1">
      <c r="A2564" s="103" t="s">
        <v>4421</v>
      </c>
      <c r="B2564" s="149" t="str">
        <f>IFERROR(VLOOKUP(Proc[[#This Row],[App]],Table2[],3,0),"open")</f>
        <v>ok</v>
      </c>
      <c r="C2564" s="117" t="s">
        <v>369</v>
      </c>
      <c r="D2564" t="s">
        <v>4484</v>
      </c>
      <c r="E2564" t="s">
        <v>4737</v>
      </c>
      <c r="F2564" s="94" t="s">
        <v>4737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4783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4893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164</v>
      </c>
      <c r="R2564" s="110" t="s">
        <v>485</v>
      </c>
      <c r="S2564" s="94"/>
    </row>
    <row r="2565" spans="1:19" hidden="1">
      <c r="A2565" s="103" t="s">
        <v>4421</v>
      </c>
      <c r="B2565" s="149" t="str">
        <f>IFERROR(VLOOKUP(Proc[[#This Row],[App]],Table2[],3,0),"open")</f>
        <v>ok</v>
      </c>
      <c r="C2565" s="117" t="s">
        <v>369</v>
      </c>
      <c r="D2565" t="s">
        <v>4485</v>
      </c>
      <c r="E2565" t="s">
        <v>4737</v>
      </c>
      <c r="F2565" s="94" t="s">
        <v>4737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4783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4893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164</v>
      </c>
      <c r="R2565" s="110" t="s">
        <v>485</v>
      </c>
      <c r="S2565" s="94"/>
    </row>
    <row r="2566" spans="1:19" hidden="1">
      <c r="A2566" s="103" t="s">
        <v>4421</v>
      </c>
      <c r="B2566" s="149" t="str">
        <f>IFERROR(VLOOKUP(Proc[[#This Row],[App]],Table2[],3,0),"open")</f>
        <v>ok</v>
      </c>
      <c r="C2566" s="117" t="s">
        <v>369</v>
      </c>
      <c r="D2566" t="s">
        <v>4486</v>
      </c>
      <c r="E2566" t="s">
        <v>4737</v>
      </c>
      <c r="F2566" s="94" t="s">
        <v>4737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4783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4893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164</v>
      </c>
      <c r="R2566" s="110" t="s">
        <v>485</v>
      </c>
      <c r="S2566" s="94"/>
    </row>
    <row r="2567" spans="1:19" hidden="1">
      <c r="A2567" s="103" t="s">
        <v>4421</v>
      </c>
      <c r="B2567" s="149" t="str">
        <f>IFERROR(VLOOKUP(Proc[[#This Row],[App]],Table2[],3,0),"open")</f>
        <v>ok</v>
      </c>
      <c r="C2567" s="117" t="s">
        <v>369</v>
      </c>
      <c r="D2567" t="s">
        <v>4487</v>
      </c>
      <c r="E2567" t="s">
        <v>4737</v>
      </c>
      <c r="F2567" s="94" t="s">
        <v>4737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4783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4893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164</v>
      </c>
      <c r="R2567" s="110" t="s">
        <v>485</v>
      </c>
      <c r="S2567" s="94"/>
    </row>
    <row r="2568" spans="1:19" hidden="1">
      <c r="A2568" s="103" t="s">
        <v>4421</v>
      </c>
      <c r="B2568" s="149" t="str">
        <f>IFERROR(VLOOKUP(Proc[[#This Row],[App]],Table2[],3,0),"open")</f>
        <v>ok</v>
      </c>
      <c r="C2568" s="117" t="s">
        <v>369</v>
      </c>
      <c r="D2568" t="s">
        <v>4488</v>
      </c>
      <c r="E2568" t="s">
        <v>4737</v>
      </c>
      <c r="F2568" s="94" t="s">
        <v>4737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4783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4893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164</v>
      </c>
      <c r="R2568" s="110" t="s">
        <v>485</v>
      </c>
      <c r="S2568" s="94"/>
    </row>
    <row r="2569" spans="1:19" hidden="1">
      <c r="A2569" s="103" t="s">
        <v>4421</v>
      </c>
      <c r="B2569" s="149" t="str">
        <f>IFERROR(VLOOKUP(Proc[[#This Row],[App]],Table2[],3,0),"open")</f>
        <v>ok</v>
      </c>
      <c r="C2569" s="117" t="s">
        <v>369</v>
      </c>
      <c r="D2569" t="s">
        <v>4489</v>
      </c>
      <c r="E2569" t="s">
        <v>4737</v>
      </c>
      <c r="F2569" s="94" t="s">
        <v>4737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4783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4893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164</v>
      </c>
      <c r="R2569" s="110" t="s">
        <v>485</v>
      </c>
      <c r="S2569" s="94"/>
    </row>
    <row r="2570" spans="1:19" hidden="1">
      <c r="A2570" s="103" t="s">
        <v>4421</v>
      </c>
      <c r="B2570" s="149" t="str">
        <f>IFERROR(VLOOKUP(Proc[[#This Row],[App]],Table2[],3,0),"open")</f>
        <v>ok</v>
      </c>
      <c r="C2570" s="117" t="s">
        <v>369</v>
      </c>
      <c r="D2570" t="s">
        <v>4490</v>
      </c>
      <c r="E2570" t="s">
        <v>4737</v>
      </c>
      <c r="F2570" s="94" t="s">
        <v>4737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4783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4893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164</v>
      </c>
      <c r="R2570" s="110" t="s">
        <v>485</v>
      </c>
      <c r="S2570" s="94"/>
    </row>
    <row r="2571" spans="1:19" hidden="1">
      <c r="A2571" s="103" t="s">
        <v>4421</v>
      </c>
      <c r="B2571" s="149" t="str">
        <f>IFERROR(VLOOKUP(Proc[[#This Row],[App]],Table2[],3,0),"open")</f>
        <v>ok</v>
      </c>
      <c r="C2571" s="117" t="s">
        <v>369</v>
      </c>
      <c r="D2571" t="s">
        <v>4491</v>
      </c>
      <c r="E2571" t="s">
        <v>4737</v>
      </c>
      <c r="F2571" s="94" t="s">
        <v>4737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4783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4893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164</v>
      </c>
      <c r="R2571" s="110" t="s">
        <v>485</v>
      </c>
      <c r="S2571" s="94"/>
    </row>
    <row r="2572" spans="1:19" hidden="1">
      <c r="A2572" s="103" t="s">
        <v>4421</v>
      </c>
      <c r="B2572" s="149" t="str">
        <f>IFERROR(VLOOKUP(Proc[[#This Row],[App]],Table2[],3,0),"open")</f>
        <v>ok</v>
      </c>
      <c r="C2572" s="117" t="s">
        <v>369</v>
      </c>
      <c r="D2572" t="s">
        <v>4492</v>
      </c>
      <c r="E2572" t="s">
        <v>4737</v>
      </c>
      <c r="F2572" s="94" t="s">
        <v>4737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4783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4893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164</v>
      </c>
      <c r="R2572" s="110" t="s">
        <v>485</v>
      </c>
      <c r="S2572" s="94"/>
    </row>
    <row r="2573" spans="1:19" hidden="1">
      <c r="A2573" s="103" t="s">
        <v>4421</v>
      </c>
      <c r="B2573" s="149" t="str">
        <f>IFERROR(VLOOKUP(Proc[[#This Row],[App]],Table2[],3,0),"open")</f>
        <v>ok</v>
      </c>
      <c r="C2573" s="117" t="s">
        <v>369</v>
      </c>
      <c r="D2573" t="s">
        <v>4493</v>
      </c>
      <c r="E2573" t="s">
        <v>4737</v>
      </c>
      <c r="F2573" s="94" t="s">
        <v>4737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4783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4893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164</v>
      </c>
      <c r="R2573" s="110" t="s">
        <v>485</v>
      </c>
      <c r="S2573" s="94"/>
    </row>
    <row r="2574" spans="1:19" hidden="1">
      <c r="A2574" s="103" t="s">
        <v>4421</v>
      </c>
      <c r="B2574" s="149" t="str">
        <f>IFERROR(VLOOKUP(Proc[[#This Row],[App]],Table2[],3,0),"open")</f>
        <v>ok</v>
      </c>
      <c r="C2574" s="117" t="s">
        <v>369</v>
      </c>
      <c r="D2574" t="s">
        <v>4494</v>
      </c>
      <c r="E2574" t="s">
        <v>4737</v>
      </c>
      <c r="F2574" s="94" t="s">
        <v>4737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4783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4893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164</v>
      </c>
      <c r="R2574" s="110" t="s">
        <v>485</v>
      </c>
      <c r="S2574" s="94"/>
    </row>
    <row r="2575" spans="1:19" hidden="1">
      <c r="A2575" s="103" t="s">
        <v>4421</v>
      </c>
      <c r="B2575" s="149" t="str">
        <f>IFERROR(VLOOKUP(Proc[[#This Row],[App]],Table2[],3,0),"open")</f>
        <v>ok</v>
      </c>
      <c r="C2575" s="117" t="s">
        <v>369</v>
      </c>
      <c r="D2575" t="s">
        <v>4495</v>
      </c>
      <c r="E2575" t="s">
        <v>4737</v>
      </c>
      <c r="F2575" s="94" t="s">
        <v>4737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4783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4893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164</v>
      </c>
      <c r="R2575" s="110" t="s">
        <v>485</v>
      </c>
      <c r="S2575" s="94"/>
    </row>
    <row r="2576" spans="1:19" hidden="1">
      <c r="A2576" s="103" t="s">
        <v>4421</v>
      </c>
      <c r="B2576" s="149" t="str">
        <f>IFERROR(VLOOKUP(Proc[[#This Row],[App]],Table2[],3,0),"open")</f>
        <v>ok</v>
      </c>
      <c r="C2576" s="117" t="s">
        <v>369</v>
      </c>
      <c r="D2576" t="s">
        <v>4496</v>
      </c>
      <c r="E2576" t="s">
        <v>4737</v>
      </c>
      <c r="F2576" s="94" t="s">
        <v>4737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4783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4893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164</v>
      </c>
      <c r="R2576" s="110" t="s">
        <v>485</v>
      </c>
      <c r="S2576" s="94"/>
    </row>
    <row r="2577" spans="1:19" hidden="1">
      <c r="A2577" s="103" t="s">
        <v>4421</v>
      </c>
      <c r="B2577" s="149" t="str">
        <f>IFERROR(VLOOKUP(Proc[[#This Row],[App]],Table2[],3,0),"open")</f>
        <v>ok</v>
      </c>
      <c r="C2577" s="117" t="s">
        <v>369</v>
      </c>
      <c r="D2577" t="s">
        <v>4497</v>
      </c>
      <c r="E2577" t="s">
        <v>4737</v>
      </c>
      <c r="F2577" s="94" t="s">
        <v>4737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4783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4893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164</v>
      </c>
      <c r="R2577" s="110" t="s">
        <v>485</v>
      </c>
      <c r="S2577" s="94"/>
    </row>
    <row r="2578" spans="1:19" hidden="1">
      <c r="A2578" s="103" t="s">
        <v>4421</v>
      </c>
      <c r="B2578" s="149" t="str">
        <f>IFERROR(VLOOKUP(Proc[[#This Row],[App]],Table2[],3,0),"open")</f>
        <v>ok</v>
      </c>
      <c r="C2578" s="117" t="s">
        <v>369</v>
      </c>
      <c r="D2578" t="s">
        <v>4498</v>
      </c>
      <c r="E2578" t="s">
        <v>4739</v>
      </c>
      <c r="F2578" s="94" t="s">
        <v>4739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4783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4893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164</v>
      </c>
      <c r="R2578" s="110" t="s">
        <v>485</v>
      </c>
      <c r="S2578" s="94"/>
    </row>
    <row r="2579" spans="1:19" hidden="1">
      <c r="A2579" s="103" t="s">
        <v>4421</v>
      </c>
      <c r="B2579" s="149" t="str">
        <f>IFERROR(VLOOKUP(Proc[[#This Row],[App]],Table2[],3,0),"open")</f>
        <v>ok</v>
      </c>
      <c r="C2579" s="117" t="s">
        <v>369</v>
      </c>
      <c r="D2579" t="s">
        <v>4499</v>
      </c>
      <c r="E2579" t="s">
        <v>4740</v>
      </c>
      <c r="F2579" s="94" t="s">
        <v>4740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4783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4893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164</v>
      </c>
      <c r="R2579" s="110" t="s">
        <v>485</v>
      </c>
      <c r="S2579" s="94"/>
    </row>
    <row r="2580" spans="1:19" hidden="1">
      <c r="A2580" s="103" t="s">
        <v>4421</v>
      </c>
      <c r="B2580" s="149" t="str">
        <f>IFERROR(VLOOKUP(Proc[[#This Row],[App]],Table2[],3,0),"open")</f>
        <v>ok</v>
      </c>
      <c r="C2580" s="117" t="s">
        <v>369</v>
      </c>
      <c r="D2580" t="s">
        <v>4500</v>
      </c>
      <c r="E2580" t="s">
        <v>4739</v>
      </c>
      <c r="F2580" s="94" t="s">
        <v>4739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4783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4893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164</v>
      </c>
      <c r="R2580" s="110" t="s">
        <v>485</v>
      </c>
      <c r="S2580" s="94"/>
    </row>
    <row r="2581" spans="1:19" hidden="1">
      <c r="A2581" s="103" t="s">
        <v>4421</v>
      </c>
      <c r="B2581" s="149" t="str">
        <f>IFERROR(VLOOKUP(Proc[[#This Row],[App]],Table2[],3,0),"open")</f>
        <v>ok</v>
      </c>
      <c r="C2581" s="117" t="s">
        <v>369</v>
      </c>
      <c r="D2581" t="s">
        <v>4501</v>
      </c>
      <c r="E2581" t="s">
        <v>4741</v>
      </c>
      <c r="F2581" s="94" t="s">
        <v>4741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4783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4893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164</v>
      </c>
      <c r="R2581" s="110" t="s">
        <v>485</v>
      </c>
      <c r="S2581" s="94"/>
    </row>
    <row r="2582" spans="1:19" hidden="1">
      <c r="A2582" s="103" t="s">
        <v>4421</v>
      </c>
      <c r="B2582" s="149" t="str">
        <f>IFERROR(VLOOKUP(Proc[[#This Row],[App]],Table2[],3,0),"open")</f>
        <v>ok</v>
      </c>
      <c r="C2582" s="117" t="s">
        <v>369</v>
      </c>
      <c r="D2582" t="s">
        <v>4502</v>
      </c>
      <c r="E2582" t="s">
        <v>4739</v>
      </c>
      <c r="F2582" s="94" t="s">
        <v>4739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4783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4893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164</v>
      </c>
      <c r="R2582" s="110" t="s">
        <v>485</v>
      </c>
      <c r="S2582" s="94"/>
    </row>
    <row r="2583" spans="1:19" hidden="1">
      <c r="A2583" s="103" t="s">
        <v>4421</v>
      </c>
      <c r="B2583" s="149" t="str">
        <f>IFERROR(VLOOKUP(Proc[[#This Row],[App]],Table2[],3,0),"open")</f>
        <v>ok</v>
      </c>
      <c r="C2583" s="117" t="s">
        <v>369</v>
      </c>
      <c r="D2583" t="s">
        <v>4503</v>
      </c>
      <c r="E2583" t="s">
        <v>4739</v>
      </c>
      <c r="F2583" s="94" t="s">
        <v>4739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4783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4893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164</v>
      </c>
      <c r="R2583" s="110" t="s">
        <v>485</v>
      </c>
      <c r="S2583" s="94"/>
    </row>
    <row r="2584" spans="1:19" hidden="1">
      <c r="A2584" s="103" t="s">
        <v>4421</v>
      </c>
      <c r="B2584" s="149" t="str">
        <f>IFERROR(VLOOKUP(Proc[[#This Row],[App]],Table2[],3,0),"open")</f>
        <v>ok</v>
      </c>
      <c r="C2584" s="117" t="s">
        <v>369</v>
      </c>
      <c r="D2584" t="s">
        <v>4504</v>
      </c>
      <c r="E2584" t="s">
        <v>4739</v>
      </c>
      <c r="F2584" s="94" t="s">
        <v>4739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4783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4893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164</v>
      </c>
      <c r="R2584" s="110" t="s">
        <v>485</v>
      </c>
      <c r="S2584" s="94"/>
    </row>
    <row r="2585" spans="1:19" hidden="1">
      <c r="A2585" s="103" t="s">
        <v>4421</v>
      </c>
      <c r="B2585" s="149" t="str">
        <f>IFERROR(VLOOKUP(Proc[[#This Row],[App]],Table2[],3,0),"open")</f>
        <v>ok</v>
      </c>
      <c r="C2585" s="117" t="s">
        <v>369</v>
      </c>
      <c r="D2585" t="s">
        <v>4505</v>
      </c>
      <c r="E2585" t="s">
        <v>4741</v>
      </c>
      <c r="F2585" s="94" t="s">
        <v>4741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4783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4893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164</v>
      </c>
      <c r="R2585" s="110" t="s">
        <v>485</v>
      </c>
      <c r="S2585" s="94"/>
    </row>
    <row r="2586" spans="1:19" hidden="1">
      <c r="A2586" s="103" t="s">
        <v>4421</v>
      </c>
      <c r="B2586" s="149" t="str">
        <f>IFERROR(VLOOKUP(Proc[[#This Row],[App]],Table2[],3,0),"open")</f>
        <v>ok</v>
      </c>
      <c r="C2586" s="117" t="s">
        <v>369</v>
      </c>
      <c r="D2586" t="s">
        <v>4506</v>
      </c>
      <c r="E2586" t="s">
        <v>4740</v>
      </c>
      <c r="F2586" s="94" t="s">
        <v>4740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4783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4893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164</v>
      </c>
      <c r="R2586" s="110" t="s">
        <v>485</v>
      </c>
      <c r="S2586" s="94"/>
    </row>
    <row r="2587" spans="1:19" hidden="1">
      <c r="A2587" s="103" t="s">
        <v>4421</v>
      </c>
      <c r="B2587" s="149" t="str">
        <f>IFERROR(VLOOKUP(Proc[[#This Row],[App]],Table2[],3,0),"open")</f>
        <v>ok</v>
      </c>
      <c r="C2587" s="117" t="s">
        <v>369</v>
      </c>
      <c r="D2587" t="s">
        <v>4507</v>
      </c>
      <c r="E2587" t="s">
        <v>4739</v>
      </c>
      <c r="F2587" s="94" t="s">
        <v>4739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4783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4893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164</v>
      </c>
      <c r="R2587" s="110" t="s">
        <v>485</v>
      </c>
      <c r="S2587" s="94"/>
    </row>
    <row r="2588" spans="1:19" hidden="1">
      <c r="A2588" s="103" t="s">
        <v>4421</v>
      </c>
      <c r="B2588" s="149" t="str">
        <f>IFERROR(VLOOKUP(Proc[[#This Row],[App]],Table2[],3,0),"open")</f>
        <v>ok</v>
      </c>
      <c r="C2588" s="117" t="s">
        <v>369</v>
      </c>
      <c r="D2588" t="s">
        <v>4508</v>
      </c>
      <c r="E2588" t="s">
        <v>4739</v>
      </c>
      <c r="F2588" s="94" t="s">
        <v>4739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4783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4893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164</v>
      </c>
      <c r="R2588" s="110" t="s">
        <v>485</v>
      </c>
      <c r="S2588" s="94"/>
    </row>
    <row r="2589" spans="1:19" hidden="1">
      <c r="A2589" s="103" t="s">
        <v>4421</v>
      </c>
      <c r="B2589" s="149" t="str">
        <f>IFERROR(VLOOKUP(Proc[[#This Row],[App]],Table2[],3,0),"open")</f>
        <v>ok</v>
      </c>
      <c r="C2589" s="117" t="s">
        <v>369</v>
      </c>
      <c r="D2589" t="s">
        <v>4509</v>
      </c>
      <c r="E2589" t="s">
        <v>4739</v>
      </c>
      <c r="F2589" s="94" t="s">
        <v>4739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4783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4893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164</v>
      </c>
      <c r="R2589" s="110" t="s">
        <v>485</v>
      </c>
      <c r="S2589" s="94"/>
    </row>
    <row r="2590" spans="1:19" hidden="1">
      <c r="A2590" s="103" t="s">
        <v>4421</v>
      </c>
      <c r="B2590" s="149" t="str">
        <f>IFERROR(VLOOKUP(Proc[[#This Row],[App]],Table2[],3,0),"open")</f>
        <v>ok</v>
      </c>
      <c r="C2590" s="117" t="s">
        <v>369</v>
      </c>
      <c r="D2590" t="s">
        <v>4510</v>
      </c>
      <c r="E2590" t="s">
        <v>4739</v>
      </c>
      <c r="F2590" s="94" t="s">
        <v>4739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4783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4893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164</v>
      </c>
      <c r="R2590" s="110" t="s">
        <v>485</v>
      </c>
      <c r="S2590" s="94"/>
    </row>
    <row r="2591" spans="1:19" hidden="1">
      <c r="A2591" s="103" t="s">
        <v>4421</v>
      </c>
      <c r="B2591" s="149" t="str">
        <f>IFERROR(VLOOKUP(Proc[[#This Row],[App]],Table2[],3,0),"open")</f>
        <v>ok</v>
      </c>
      <c r="C2591" s="117" t="s">
        <v>369</v>
      </c>
      <c r="D2591" t="s">
        <v>4511</v>
      </c>
      <c r="E2591" t="s">
        <v>4739</v>
      </c>
      <c r="F2591" s="94" t="s">
        <v>4739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4783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4893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164</v>
      </c>
      <c r="R2591" s="110" t="s">
        <v>485</v>
      </c>
      <c r="S2591" s="94"/>
    </row>
    <row r="2592" spans="1:19" hidden="1">
      <c r="A2592" s="103" t="s">
        <v>4421</v>
      </c>
      <c r="B2592" s="149" t="str">
        <f>IFERROR(VLOOKUP(Proc[[#This Row],[App]],Table2[],3,0),"open")</f>
        <v>ok</v>
      </c>
      <c r="C2592" s="117" t="s">
        <v>369</v>
      </c>
      <c r="D2592" t="s">
        <v>4512</v>
      </c>
      <c r="E2592" t="s">
        <v>4739</v>
      </c>
      <c r="F2592" s="94" t="s">
        <v>4739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4783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4893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164</v>
      </c>
      <c r="R2592" s="110" t="s">
        <v>485</v>
      </c>
      <c r="S2592" s="94"/>
    </row>
    <row r="2593" spans="1:19" hidden="1">
      <c r="A2593" s="103" t="s">
        <v>4421</v>
      </c>
      <c r="B2593" s="149" t="str">
        <f>IFERROR(VLOOKUP(Proc[[#This Row],[App]],Table2[],3,0),"open")</f>
        <v>ok</v>
      </c>
      <c r="C2593" s="117" t="s">
        <v>369</v>
      </c>
      <c r="D2593" t="s">
        <v>4513</v>
      </c>
      <c r="E2593" t="s">
        <v>4739</v>
      </c>
      <c r="F2593" s="94" t="s">
        <v>4739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4783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4893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164</v>
      </c>
      <c r="R2593" s="110" t="s">
        <v>485</v>
      </c>
      <c r="S2593" s="94"/>
    </row>
    <row r="2594" spans="1:19" hidden="1">
      <c r="A2594" s="103" t="s">
        <v>4421</v>
      </c>
      <c r="B2594" s="149" t="str">
        <f>IFERROR(VLOOKUP(Proc[[#This Row],[App]],Table2[],3,0),"open")</f>
        <v>ok</v>
      </c>
      <c r="C2594" s="117" t="s">
        <v>369</v>
      </c>
      <c r="D2594" t="s">
        <v>4514</v>
      </c>
      <c r="E2594" t="s">
        <v>4739</v>
      </c>
      <c r="F2594" s="94" t="s">
        <v>4739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4783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4893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164</v>
      </c>
      <c r="R2594" s="110" t="s">
        <v>485</v>
      </c>
      <c r="S2594" s="94"/>
    </row>
    <row r="2595" spans="1:19" hidden="1">
      <c r="A2595" s="103" t="s">
        <v>4421</v>
      </c>
      <c r="B2595" s="149" t="str">
        <f>IFERROR(VLOOKUP(Proc[[#This Row],[App]],Table2[],3,0),"open")</f>
        <v>ok</v>
      </c>
      <c r="C2595" s="117" t="s">
        <v>369</v>
      </c>
      <c r="D2595" t="s">
        <v>4515</v>
      </c>
      <c r="E2595" t="s">
        <v>4739</v>
      </c>
      <c r="F2595" s="94" t="s">
        <v>4739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4783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4893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164</v>
      </c>
      <c r="R2595" s="110" t="s">
        <v>485</v>
      </c>
      <c r="S2595" s="94"/>
    </row>
    <row r="2596" spans="1:19" hidden="1">
      <c r="A2596" s="103" t="s">
        <v>4421</v>
      </c>
      <c r="B2596" s="149" t="str">
        <f>IFERROR(VLOOKUP(Proc[[#This Row],[App]],Table2[],3,0),"open")</f>
        <v>ok</v>
      </c>
      <c r="C2596" s="117" t="s">
        <v>369</v>
      </c>
      <c r="D2596" t="s">
        <v>4516</v>
      </c>
      <c r="E2596" t="s">
        <v>4739</v>
      </c>
      <c r="F2596" s="94" t="s">
        <v>4739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4783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4893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164</v>
      </c>
      <c r="R2596" s="110" t="s">
        <v>485</v>
      </c>
      <c r="S2596" s="94"/>
    </row>
    <row r="2597" spans="1:19" hidden="1">
      <c r="A2597" s="103" t="s">
        <v>4421</v>
      </c>
      <c r="B2597" s="149" t="str">
        <f>IFERROR(VLOOKUP(Proc[[#This Row],[App]],Table2[],3,0),"open")</f>
        <v>ok</v>
      </c>
      <c r="C2597" s="117" t="s">
        <v>369</v>
      </c>
      <c r="D2597" t="s">
        <v>4517</v>
      </c>
      <c r="E2597" t="s">
        <v>4739</v>
      </c>
      <c r="F2597" s="94" t="s">
        <v>4739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4783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4893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164</v>
      </c>
      <c r="R2597" s="110" t="s">
        <v>485</v>
      </c>
      <c r="S2597" s="94"/>
    </row>
    <row r="2598" spans="1:19" hidden="1">
      <c r="A2598" s="103" t="s">
        <v>4421</v>
      </c>
      <c r="B2598" s="149" t="str">
        <f>IFERROR(VLOOKUP(Proc[[#This Row],[App]],Table2[],3,0),"open")</f>
        <v>ok</v>
      </c>
      <c r="C2598" s="117" t="s">
        <v>369</v>
      </c>
      <c r="D2598" t="s">
        <v>4518</v>
      </c>
      <c r="E2598" t="s">
        <v>4739</v>
      </c>
      <c r="F2598" s="94" t="s">
        <v>4739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4783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4893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164</v>
      </c>
      <c r="R2598" s="110" t="s">
        <v>485</v>
      </c>
      <c r="S2598" s="94"/>
    </row>
    <row r="2599" spans="1:19" hidden="1">
      <c r="A2599" s="103" t="s">
        <v>4421</v>
      </c>
      <c r="B2599" s="149" t="str">
        <f>IFERROR(VLOOKUP(Proc[[#This Row],[App]],Table2[],3,0),"open")</f>
        <v>ok</v>
      </c>
      <c r="C2599" s="117" t="s">
        <v>369</v>
      </c>
      <c r="D2599" t="s">
        <v>4519</v>
      </c>
      <c r="E2599" t="s">
        <v>4739</v>
      </c>
      <c r="F2599" s="94" t="s">
        <v>4739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4783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4893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164</v>
      </c>
      <c r="R2599" s="110" t="s">
        <v>485</v>
      </c>
      <c r="S2599" s="94"/>
    </row>
    <row r="2600" spans="1:19" hidden="1">
      <c r="A2600" s="103" t="s">
        <v>4421</v>
      </c>
      <c r="B2600" s="149" t="str">
        <f>IFERROR(VLOOKUP(Proc[[#This Row],[App]],Table2[],3,0),"open")</f>
        <v>ok</v>
      </c>
      <c r="C2600" s="117" t="s">
        <v>369</v>
      </c>
      <c r="D2600" t="s">
        <v>4520</v>
      </c>
      <c r="E2600" t="s">
        <v>4739</v>
      </c>
      <c r="F2600" s="94" t="s">
        <v>4739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4783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4893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164</v>
      </c>
      <c r="R2600" s="110" t="s">
        <v>485</v>
      </c>
      <c r="S2600" s="94"/>
    </row>
    <row r="2601" spans="1:19" hidden="1">
      <c r="A2601" s="103" t="s">
        <v>4421</v>
      </c>
      <c r="B2601" s="149" t="str">
        <f>IFERROR(VLOOKUP(Proc[[#This Row],[App]],Table2[],3,0),"open")</f>
        <v>ok</v>
      </c>
      <c r="C2601" s="117" t="s">
        <v>369</v>
      </c>
      <c r="D2601" t="s">
        <v>4521</v>
      </c>
      <c r="E2601" t="s">
        <v>4739</v>
      </c>
      <c r="F2601" s="94" t="s">
        <v>4739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4783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4893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164</v>
      </c>
      <c r="R2601" s="110" t="s">
        <v>485</v>
      </c>
      <c r="S2601" s="94"/>
    </row>
    <row r="2602" spans="1:19" hidden="1">
      <c r="A2602" s="103" t="s">
        <v>4421</v>
      </c>
      <c r="B2602" s="149" t="str">
        <f>IFERROR(VLOOKUP(Proc[[#This Row],[App]],Table2[],3,0),"open")</f>
        <v>ok</v>
      </c>
      <c r="C2602" s="117" t="s">
        <v>369</v>
      </c>
      <c r="D2602" t="s">
        <v>4522</v>
      </c>
      <c r="E2602" t="s">
        <v>4739</v>
      </c>
      <c r="F2602" s="94" t="s">
        <v>4739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4784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4893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164</v>
      </c>
      <c r="R2602" s="110" t="s">
        <v>485</v>
      </c>
      <c r="S2602" s="94"/>
    </row>
    <row r="2603" spans="1:19" hidden="1">
      <c r="A2603" s="103" t="s">
        <v>4421</v>
      </c>
      <c r="B2603" s="149" t="str">
        <f>IFERROR(VLOOKUP(Proc[[#This Row],[App]],Table2[],3,0),"open")</f>
        <v>ok</v>
      </c>
      <c r="C2603" s="117" t="s">
        <v>369</v>
      </c>
      <c r="D2603" t="s">
        <v>4523</v>
      </c>
      <c r="E2603" t="s">
        <v>4740</v>
      </c>
      <c r="F2603" s="94" t="s">
        <v>4740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4784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4893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164</v>
      </c>
      <c r="R2603" s="110" t="s">
        <v>485</v>
      </c>
      <c r="S2603" s="94"/>
    </row>
    <row r="2604" spans="1:19" hidden="1">
      <c r="A2604" s="103" t="s">
        <v>4421</v>
      </c>
      <c r="B2604" s="149" t="str">
        <f>IFERROR(VLOOKUP(Proc[[#This Row],[App]],Table2[],3,0),"open")</f>
        <v>ok</v>
      </c>
      <c r="C2604" s="117" t="s">
        <v>369</v>
      </c>
      <c r="D2604" t="s">
        <v>4524</v>
      </c>
      <c r="E2604" t="s">
        <v>4740</v>
      </c>
      <c r="F2604" s="94" t="s">
        <v>4740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4784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4893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164</v>
      </c>
      <c r="R2604" s="110" t="s">
        <v>485</v>
      </c>
      <c r="S2604" s="94"/>
    </row>
    <row r="2605" spans="1:19" hidden="1">
      <c r="A2605" s="103" t="s">
        <v>4421</v>
      </c>
      <c r="B2605" s="149" t="str">
        <f>IFERROR(VLOOKUP(Proc[[#This Row],[App]],Table2[],3,0),"open")</f>
        <v>ok</v>
      </c>
      <c r="C2605" s="117" t="s">
        <v>369</v>
      </c>
      <c r="D2605" t="s">
        <v>4525</v>
      </c>
      <c r="E2605" t="s">
        <v>4739</v>
      </c>
      <c r="F2605" s="94" t="s">
        <v>4739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4784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4893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164</v>
      </c>
      <c r="R2605" s="110" t="s">
        <v>485</v>
      </c>
      <c r="S2605" s="94"/>
    </row>
    <row r="2606" spans="1:19" hidden="1">
      <c r="A2606" s="103" t="s">
        <v>4421</v>
      </c>
      <c r="B2606" s="149" t="str">
        <f>IFERROR(VLOOKUP(Proc[[#This Row],[App]],Table2[],3,0),"open")</f>
        <v>ok</v>
      </c>
      <c r="C2606" s="117" t="s">
        <v>369</v>
      </c>
      <c r="D2606" t="s">
        <v>4526</v>
      </c>
      <c r="E2606" t="s">
        <v>4740</v>
      </c>
      <c r="F2606" s="94" t="s">
        <v>4740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4784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4893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164</v>
      </c>
      <c r="R2606" s="110" t="s">
        <v>485</v>
      </c>
      <c r="S2606" s="94"/>
    </row>
    <row r="2607" spans="1:19" hidden="1">
      <c r="A2607" s="103" t="s">
        <v>4421</v>
      </c>
      <c r="B2607" s="149" t="str">
        <f>IFERROR(VLOOKUP(Proc[[#This Row],[App]],Table2[],3,0),"open")</f>
        <v>ok</v>
      </c>
      <c r="C2607" s="117" t="s">
        <v>369</v>
      </c>
      <c r="D2607" t="s">
        <v>4527</v>
      </c>
      <c r="E2607" t="s">
        <v>4739</v>
      </c>
      <c r="F2607" s="94" t="s">
        <v>4739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4784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4893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164</v>
      </c>
      <c r="R2607" s="110" t="s">
        <v>485</v>
      </c>
      <c r="S2607" s="94"/>
    </row>
    <row r="2608" spans="1:19" hidden="1">
      <c r="A2608" s="103" t="s">
        <v>4421</v>
      </c>
      <c r="B2608" s="149" t="str">
        <f>IFERROR(VLOOKUP(Proc[[#This Row],[App]],Table2[],3,0),"open")</f>
        <v>ok</v>
      </c>
      <c r="C2608" s="117" t="s">
        <v>369</v>
      </c>
      <c r="D2608" t="s">
        <v>4528</v>
      </c>
      <c r="E2608" t="s">
        <v>4740</v>
      </c>
      <c r="F2608" s="94" t="s">
        <v>4740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4784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4893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164</v>
      </c>
      <c r="R2608" s="110" t="s">
        <v>485</v>
      </c>
      <c r="S2608" s="94"/>
    </row>
    <row r="2609" spans="1:19" hidden="1">
      <c r="A2609" s="103" t="s">
        <v>4421</v>
      </c>
      <c r="B2609" s="149" t="str">
        <f>IFERROR(VLOOKUP(Proc[[#This Row],[App]],Table2[],3,0),"open")</f>
        <v>ok</v>
      </c>
      <c r="C2609" s="117" t="s">
        <v>369</v>
      </c>
      <c r="D2609" t="s">
        <v>4529</v>
      </c>
      <c r="E2609" t="s">
        <v>4739</v>
      </c>
      <c r="F2609" s="94" t="s">
        <v>4739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4784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4893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164</v>
      </c>
      <c r="R2609" s="110" t="s">
        <v>485</v>
      </c>
      <c r="S2609" s="94"/>
    </row>
    <row r="2610" spans="1:19" hidden="1">
      <c r="A2610" s="103" t="s">
        <v>4421</v>
      </c>
      <c r="B2610" s="149" t="str">
        <f>IFERROR(VLOOKUP(Proc[[#This Row],[App]],Table2[],3,0),"open")</f>
        <v>ok</v>
      </c>
      <c r="C2610" s="117" t="s">
        <v>369</v>
      </c>
      <c r="D2610" t="s">
        <v>4530</v>
      </c>
      <c r="E2610" t="s">
        <v>4740</v>
      </c>
      <c r="F2610" s="94" t="s">
        <v>4740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4784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4893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164</v>
      </c>
      <c r="R2610" s="110" t="s">
        <v>485</v>
      </c>
      <c r="S2610" s="94"/>
    </row>
    <row r="2611" spans="1:19" hidden="1">
      <c r="A2611" s="103" t="s">
        <v>4421</v>
      </c>
      <c r="B2611" s="149" t="str">
        <f>IFERROR(VLOOKUP(Proc[[#This Row],[App]],Table2[],3,0),"open")</f>
        <v>ok</v>
      </c>
      <c r="C2611" s="117" t="s">
        <v>369</v>
      </c>
      <c r="D2611" t="s">
        <v>4531</v>
      </c>
      <c r="E2611" t="s">
        <v>4742</v>
      </c>
      <c r="F2611" s="94" t="s">
        <v>4742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4784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4893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164</v>
      </c>
      <c r="R2611" s="110" t="s">
        <v>485</v>
      </c>
      <c r="S2611" s="94"/>
    </row>
    <row r="2612" spans="1:19" hidden="1">
      <c r="A2612" s="103" t="s">
        <v>4421</v>
      </c>
      <c r="B2612" s="149" t="str">
        <f>IFERROR(VLOOKUP(Proc[[#This Row],[App]],Table2[],3,0),"open")</f>
        <v>ok</v>
      </c>
      <c r="C2612" s="117" t="s">
        <v>369</v>
      </c>
      <c r="D2612" t="s">
        <v>4532</v>
      </c>
      <c r="E2612" t="s">
        <v>4740</v>
      </c>
      <c r="F2612" s="94" t="s">
        <v>4740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4784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4893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164</v>
      </c>
      <c r="R2612" s="110" t="s">
        <v>485</v>
      </c>
      <c r="S2612" s="94"/>
    </row>
    <row r="2613" spans="1:19" hidden="1">
      <c r="A2613" s="103" t="s">
        <v>4421</v>
      </c>
      <c r="B2613" s="149" t="str">
        <f>IFERROR(VLOOKUP(Proc[[#This Row],[App]],Table2[],3,0),"open")</f>
        <v>ok</v>
      </c>
      <c r="C2613" s="117" t="s">
        <v>369</v>
      </c>
      <c r="D2613" t="s">
        <v>4533</v>
      </c>
      <c r="E2613" t="s">
        <v>4740</v>
      </c>
      <c r="F2613" s="94" t="s">
        <v>4740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4784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4893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164</v>
      </c>
      <c r="R2613" s="110" t="s">
        <v>485</v>
      </c>
      <c r="S2613" s="94"/>
    </row>
    <row r="2614" spans="1:19" hidden="1">
      <c r="A2614" s="103" t="s">
        <v>4421</v>
      </c>
      <c r="B2614" s="149" t="str">
        <f>IFERROR(VLOOKUP(Proc[[#This Row],[App]],Table2[],3,0),"open")</f>
        <v>ok</v>
      </c>
      <c r="C2614" s="117" t="s">
        <v>369</v>
      </c>
      <c r="D2614" t="s">
        <v>4534</v>
      </c>
      <c r="E2614" t="s">
        <v>4740</v>
      </c>
      <c r="F2614" s="94" t="s">
        <v>4740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4784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4893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164</v>
      </c>
      <c r="R2614" s="110" t="s">
        <v>485</v>
      </c>
      <c r="S2614" s="94"/>
    </row>
    <row r="2615" spans="1:19" hidden="1">
      <c r="A2615" s="103" t="s">
        <v>4421</v>
      </c>
      <c r="B2615" s="149" t="str">
        <f>IFERROR(VLOOKUP(Proc[[#This Row],[App]],Table2[],3,0),"open")</f>
        <v>ok</v>
      </c>
      <c r="C2615" s="117" t="s">
        <v>369</v>
      </c>
      <c r="D2615" t="s">
        <v>4535</v>
      </c>
      <c r="E2615" t="s">
        <v>4740</v>
      </c>
      <c r="F2615" s="94" t="s">
        <v>4740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4784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4893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164</v>
      </c>
      <c r="R2615" s="110" t="s">
        <v>485</v>
      </c>
      <c r="S2615" s="94"/>
    </row>
    <row r="2616" spans="1:19" hidden="1">
      <c r="A2616" s="103" t="s">
        <v>4421</v>
      </c>
      <c r="B2616" s="149" t="str">
        <f>IFERROR(VLOOKUP(Proc[[#This Row],[App]],Table2[],3,0),"open")</f>
        <v>ok</v>
      </c>
      <c r="C2616" s="117" t="s">
        <v>369</v>
      </c>
      <c r="D2616" t="s">
        <v>4536</v>
      </c>
      <c r="E2616" t="s">
        <v>4740</v>
      </c>
      <c r="F2616" s="94" t="s">
        <v>4740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4784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4893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164</v>
      </c>
      <c r="R2616" s="110" t="s">
        <v>485</v>
      </c>
      <c r="S2616" s="94"/>
    </row>
    <row r="2617" spans="1:19" hidden="1">
      <c r="A2617" s="103" t="s">
        <v>4421</v>
      </c>
      <c r="B2617" s="149" t="str">
        <f>IFERROR(VLOOKUP(Proc[[#This Row],[App]],Table2[],3,0),"open")</f>
        <v>ok</v>
      </c>
      <c r="C2617" s="117" t="s">
        <v>369</v>
      </c>
      <c r="D2617" t="s">
        <v>4537</v>
      </c>
      <c r="E2617" t="s">
        <v>4743</v>
      </c>
      <c r="F2617" s="94" t="s">
        <v>4743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4784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4893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164</v>
      </c>
      <c r="R2617" s="110" t="s">
        <v>485</v>
      </c>
      <c r="S2617" s="94"/>
    </row>
    <row r="2618" spans="1:19" hidden="1">
      <c r="A2618" s="103" t="s">
        <v>4421</v>
      </c>
      <c r="B2618" s="149" t="str">
        <f>IFERROR(VLOOKUP(Proc[[#This Row],[App]],Table2[],3,0),"open")</f>
        <v>ok</v>
      </c>
      <c r="C2618" s="117" t="s">
        <v>369</v>
      </c>
      <c r="D2618" t="s">
        <v>4538</v>
      </c>
      <c r="E2618" t="s">
        <v>4740</v>
      </c>
      <c r="F2618" s="94" t="s">
        <v>4740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4784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4893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164</v>
      </c>
      <c r="R2618" s="110" t="s">
        <v>485</v>
      </c>
      <c r="S2618" s="94"/>
    </row>
    <row r="2619" spans="1:19" hidden="1">
      <c r="A2619" s="103" t="s">
        <v>4421</v>
      </c>
      <c r="B2619" s="149" t="str">
        <f>IFERROR(VLOOKUP(Proc[[#This Row],[App]],Table2[],3,0),"open")</f>
        <v>ok</v>
      </c>
      <c r="C2619" s="117" t="s">
        <v>369</v>
      </c>
      <c r="D2619" t="s">
        <v>4539</v>
      </c>
      <c r="E2619" t="s">
        <v>4740</v>
      </c>
      <c r="F2619" s="94" t="s">
        <v>4740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4784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4893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164</v>
      </c>
      <c r="R2619" s="110" t="s">
        <v>485</v>
      </c>
      <c r="S2619" s="94"/>
    </row>
    <row r="2620" spans="1:19" hidden="1">
      <c r="A2620" s="103" t="s">
        <v>4421</v>
      </c>
      <c r="B2620" s="149" t="str">
        <f>IFERROR(VLOOKUP(Proc[[#This Row],[App]],Table2[],3,0),"open")</f>
        <v>ok</v>
      </c>
      <c r="C2620" s="117" t="s">
        <v>369</v>
      </c>
      <c r="D2620" t="s">
        <v>4540</v>
      </c>
      <c r="E2620" t="s">
        <v>4740</v>
      </c>
      <c r="F2620" s="94" t="s">
        <v>4740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4784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4893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164</v>
      </c>
      <c r="R2620" s="110" t="s">
        <v>485</v>
      </c>
      <c r="S2620" s="94"/>
    </row>
    <row r="2621" spans="1:19" hidden="1">
      <c r="A2621" s="103" t="s">
        <v>4421</v>
      </c>
      <c r="B2621" s="149" t="str">
        <f>IFERROR(VLOOKUP(Proc[[#This Row],[App]],Table2[],3,0),"open")</f>
        <v>ok</v>
      </c>
      <c r="C2621" s="117" t="s">
        <v>369</v>
      </c>
      <c r="D2621" t="s">
        <v>4541</v>
      </c>
      <c r="E2621" t="s">
        <v>4740</v>
      </c>
      <c r="F2621" s="94" t="s">
        <v>4740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4784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4893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164</v>
      </c>
      <c r="R2621" s="110" t="s">
        <v>485</v>
      </c>
      <c r="S2621" s="94"/>
    </row>
    <row r="2622" spans="1:19" hidden="1">
      <c r="A2622" s="103" t="s">
        <v>4421</v>
      </c>
      <c r="B2622" s="149" t="str">
        <f>IFERROR(VLOOKUP(Proc[[#This Row],[App]],Table2[],3,0),"open")</f>
        <v>ok</v>
      </c>
      <c r="C2622" s="117" t="s">
        <v>369</v>
      </c>
      <c r="D2622" t="s">
        <v>4542</v>
      </c>
      <c r="E2622" t="s">
        <v>4743</v>
      </c>
      <c r="F2622" s="94" t="s">
        <v>4743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4784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4893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164</v>
      </c>
      <c r="R2622" s="110" t="s">
        <v>485</v>
      </c>
      <c r="S2622" s="94"/>
    </row>
    <row r="2623" spans="1:19" hidden="1">
      <c r="A2623" s="103" t="s">
        <v>4421</v>
      </c>
      <c r="B2623" s="149" t="str">
        <f>IFERROR(VLOOKUP(Proc[[#This Row],[App]],Table2[],3,0),"open")</f>
        <v>ok</v>
      </c>
      <c r="C2623" s="117" t="s">
        <v>369</v>
      </c>
      <c r="D2623" t="s">
        <v>4543</v>
      </c>
      <c r="E2623" t="s">
        <v>4740</v>
      </c>
      <c r="F2623" s="94" t="s">
        <v>4740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4784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4893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164</v>
      </c>
      <c r="R2623" s="110" t="s">
        <v>485</v>
      </c>
      <c r="S2623" s="94"/>
    </row>
    <row r="2624" spans="1:19" hidden="1">
      <c r="A2624" s="103" t="s">
        <v>4421</v>
      </c>
      <c r="B2624" s="149" t="str">
        <f>IFERROR(VLOOKUP(Proc[[#This Row],[App]],Table2[],3,0),"open")</f>
        <v>ok</v>
      </c>
      <c r="C2624" s="117" t="s">
        <v>369</v>
      </c>
      <c r="D2624" t="s">
        <v>4544</v>
      </c>
      <c r="E2624" t="s">
        <v>4740</v>
      </c>
      <c r="F2624" s="94" t="s">
        <v>4740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4784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4893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164</v>
      </c>
      <c r="R2624" s="110" t="s">
        <v>485</v>
      </c>
      <c r="S2624" s="94"/>
    </row>
    <row r="2625" spans="1:19" hidden="1">
      <c r="A2625" s="103" t="s">
        <v>4421</v>
      </c>
      <c r="B2625" s="149" t="str">
        <f>IFERROR(VLOOKUP(Proc[[#This Row],[App]],Table2[],3,0),"open")</f>
        <v>ok</v>
      </c>
      <c r="C2625" s="117" t="s">
        <v>369</v>
      </c>
      <c r="D2625" t="s">
        <v>4545</v>
      </c>
      <c r="E2625" t="s">
        <v>4739</v>
      </c>
      <c r="F2625" s="94" t="s">
        <v>4739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4784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4893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164</v>
      </c>
      <c r="R2625" s="110" t="s">
        <v>485</v>
      </c>
      <c r="S2625" s="94"/>
    </row>
    <row r="2626" spans="1:19" hidden="1">
      <c r="A2626" s="103" t="s">
        <v>4421</v>
      </c>
      <c r="B2626" s="149" t="str">
        <f>IFERROR(VLOOKUP(Proc[[#This Row],[App]],Table2[],3,0),"open")</f>
        <v>ok</v>
      </c>
      <c r="C2626" s="117" t="s">
        <v>369</v>
      </c>
      <c r="D2626" t="s">
        <v>4546</v>
      </c>
      <c r="E2626" t="s">
        <v>4740</v>
      </c>
      <c r="F2626" s="94" t="s">
        <v>4740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4784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4893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164</v>
      </c>
      <c r="R2626" s="110" t="s">
        <v>485</v>
      </c>
      <c r="S2626" s="94"/>
    </row>
    <row r="2627" spans="1:19" hidden="1">
      <c r="A2627" s="103" t="s">
        <v>4421</v>
      </c>
      <c r="B2627" s="149" t="str">
        <f>IFERROR(VLOOKUP(Proc[[#This Row],[App]],Table2[],3,0),"open")</f>
        <v>ok</v>
      </c>
      <c r="C2627" s="117" t="s">
        <v>369</v>
      </c>
      <c r="D2627" t="s">
        <v>4547</v>
      </c>
      <c r="E2627" t="s">
        <v>4740</v>
      </c>
      <c r="F2627" s="94" t="s">
        <v>4740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4784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4893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164</v>
      </c>
      <c r="R2627" s="110" t="s">
        <v>485</v>
      </c>
      <c r="S2627" s="94"/>
    </row>
    <row r="2628" spans="1:19" hidden="1">
      <c r="A2628" s="103" t="s">
        <v>4421</v>
      </c>
      <c r="B2628" s="149" t="str">
        <f>IFERROR(VLOOKUP(Proc[[#This Row],[App]],Table2[],3,0),"open")</f>
        <v>ok</v>
      </c>
      <c r="C2628" s="117" t="s">
        <v>369</v>
      </c>
      <c r="D2628" t="s">
        <v>4548</v>
      </c>
      <c r="E2628" t="s">
        <v>4742</v>
      </c>
      <c r="F2628" s="94" t="s">
        <v>4742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4784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4893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164</v>
      </c>
      <c r="R2628" s="110" t="s">
        <v>485</v>
      </c>
      <c r="S2628" s="94"/>
    </row>
    <row r="2629" spans="1:19" hidden="1">
      <c r="A2629" s="103" t="s">
        <v>4421</v>
      </c>
      <c r="B2629" s="149" t="str">
        <f>IFERROR(VLOOKUP(Proc[[#This Row],[App]],Table2[],3,0),"open")</f>
        <v>ok</v>
      </c>
      <c r="C2629" s="117" t="s">
        <v>369</v>
      </c>
      <c r="D2629" t="s">
        <v>4549</v>
      </c>
      <c r="E2629" t="s">
        <v>4740</v>
      </c>
      <c r="F2629" s="94" t="s">
        <v>4740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4784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4893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164</v>
      </c>
      <c r="R2629" s="110" t="s">
        <v>485</v>
      </c>
      <c r="S2629" s="94"/>
    </row>
    <row r="2630" spans="1:19" hidden="1">
      <c r="A2630" s="103" t="s">
        <v>4421</v>
      </c>
      <c r="B2630" s="149" t="str">
        <f>IFERROR(VLOOKUP(Proc[[#This Row],[App]],Table2[],3,0),"open")</f>
        <v>ok</v>
      </c>
      <c r="C2630" s="117" t="s">
        <v>369</v>
      </c>
      <c r="D2630" t="s">
        <v>4550</v>
      </c>
      <c r="E2630" t="s">
        <v>4740</v>
      </c>
      <c r="F2630" s="94" t="s">
        <v>4740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4784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4893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164</v>
      </c>
      <c r="R2630" s="110" t="s">
        <v>485</v>
      </c>
      <c r="S2630" s="94"/>
    </row>
    <row r="2631" spans="1:19" hidden="1">
      <c r="A2631" s="103" t="s">
        <v>4421</v>
      </c>
      <c r="B2631" s="149" t="str">
        <f>IFERROR(VLOOKUP(Proc[[#This Row],[App]],Table2[],3,0),"open")</f>
        <v>ok</v>
      </c>
      <c r="C2631" s="117" t="s">
        <v>369</v>
      </c>
      <c r="D2631" t="s">
        <v>4551</v>
      </c>
      <c r="E2631" t="s">
        <v>4740</v>
      </c>
      <c r="F2631" s="94" t="s">
        <v>4740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4784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4893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164</v>
      </c>
      <c r="R2631" s="110" t="s">
        <v>485</v>
      </c>
      <c r="S2631" s="94"/>
    </row>
    <row r="2632" spans="1:19" hidden="1">
      <c r="A2632" s="103" t="s">
        <v>4421</v>
      </c>
      <c r="B2632" s="149" t="str">
        <f>IFERROR(VLOOKUP(Proc[[#This Row],[App]],Table2[],3,0),"open")</f>
        <v>ok</v>
      </c>
      <c r="C2632" s="117" t="s">
        <v>369</v>
      </c>
      <c r="D2632" t="s">
        <v>4552</v>
      </c>
      <c r="E2632" t="s">
        <v>4742</v>
      </c>
      <c r="F2632" s="94" t="s">
        <v>4742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4784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4893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164</v>
      </c>
      <c r="R2632" s="110" t="s">
        <v>485</v>
      </c>
      <c r="S2632" s="94"/>
    </row>
    <row r="2633" spans="1:19" hidden="1">
      <c r="A2633" s="103" t="s">
        <v>4421</v>
      </c>
      <c r="B2633" s="149" t="str">
        <f>IFERROR(VLOOKUP(Proc[[#This Row],[App]],Table2[],3,0),"open")</f>
        <v>ok</v>
      </c>
      <c r="C2633" s="117" t="s">
        <v>369</v>
      </c>
      <c r="D2633" t="s">
        <v>4553</v>
      </c>
      <c r="E2633" t="s">
        <v>4742</v>
      </c>
      <c r="F2633" s="94" t="s">
        <v>4742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4784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4893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164</v>
      </c>
      <c r="R2633" s="110" t="s">
        <v>485</v>
      </c>
      <c r="S2633" s="94"/>
    </row>
    <row r="2634" spans="1:19" hidden="1">
      <c r="A2634" s="103" t="s">
        <v>4421</v>
      </c>
      <c r="B2634" s="149" t="str">
        <f>IFERROR(VLOOKUP(Proc[[#This Row],[App]],Table2[],3,0),"open")</f>
        <v>ok</v>
      </c>
      <c r="C2634" s="117" t="s">
        <v>369</v>
      </c>
      <c r="D2634" t="s">
        <v>4554</v>
      </c>
      <c r="E2634" t="s">
        <v>4743</v>
      </c>
      <c r="F2634" s="94" t="s">
        <v>4743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4784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4893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164</v>
      </c>
      <c r="R2634" s="110" t="s">
        <v>485</v>
      </c>
      <c r="S2634" s="94"/>
    </row>
    <row r="2635" spans="1:19" hidden="1">
      <c r="A2635" s="103" t="s">
        <v>4421</v>
      </c>
      <c r="B2635" s="149" t="str">
        <f>IFERROR(VLOOKUP(Proc[[#This Row],[App]],Table2[],3,0),"open")</f>
        <v>ok</v>
      </c>
      <c r="C2635" s="117" t="s">
        <v>369</v>
      </c>
      <c r="D2635" t="s">
        <v>4555</v>
      </c>
      <c r="E2635" t="s">
        <v>4743</v>
      </c>
      <c r="F2635" s="94" t="s">
        <v>4743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4784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4893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164</v>
      </c>
      <c r="R2635" s="110" t="s">
        <v>485</v>
      </c>
      <c r="S2635" s="94"/>
    </row>
    <row r="2636" spans="1:19" hidden="1">
      <c r="A2636" s="103" t="s">
        <v>4421</v>
      </c>
      <c r="B2636" s="149" t="str">
        <f>IFERROR(VLOOKUP(Proc[[#This Row],[App]],Table2[],3,0),"open")</f>
        <v>ok</v>
      </c>
      <c r="C2636" s="117" t="s">
        <v>369</v>
      </c>
      <c r="D2636" t="s">
        <v>4556</v>
      </c>
      <c r="E2636" t="s">
        <v>4743</v>
      </c>
      <c r="F2636" s="94" t="s">
        <v>4743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4784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4893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164</v>
      </c>
      <c r="R2636" s="110" t="s">
        <v>485</v>
      </c>
      <c r="S2636" s="94"/>
    </row>
    <row r="2637" spans="1:19" hidden="1">
      <c r="A2637" s="103" t="s">
        <v>4421</v>
      </c>
      <c r="B2637" s="149" t="str">
        <f>IFERROR(VLOOKUP(Proc[[#This Row],[App]],Table2[],3,0),"open")</f>
        <v>ok</v>
      </c>
      <c r="C2637" s="117" t="s">
        <v>369</v>
      </c>
      <c r="D2637" t="s">
        <v>4557</v>
      </c>
      <c r="E2637" t="s">
        <v>4740</v>
      </c>
      <c r="F2637" s="94" t="s">
        <v>4740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4784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4893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164</v>
      </c>
      <c r="R2637" s="110" t="s">
        <v>485</v>
      </c>
      <c r="S2637" s="94"/>
    </row>
    <row r="2638" spans="1:19" hidden="1">
      <c r="A2638" s="103" t="s">
        <v>4421</v>
      </c>
      <c r="B2638" s="149" t="str">
        <f>IFERROR(VLOOKUP(Proc[[#This Row],[App]],Table2[],3,0),"open")</f>
        <v>ok</v>
      </c>
      <c r="C2638" s="117" t="s">
        <v>369</v>
      </c>
      <c r="D2638" t="s">
        <v>4558</v>
      </c>
      <c r="E2638" t="s">
        <v>4740</v>
      </c>
      <c r="F2638" s="94" t="s">
        <v>4740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4784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4893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164</v>
      </c>
      <c r="R2638" s="110" t="s">
        <v>485</v>
      </c>
      <c r="S2638" s="94"/>
    </row>
    <row r="2639" spans="1:19" hidden="1">
      <c r="A2639" s="103" t="s">
        <v>4421</v>
      </c>
      <c r="B2639" s="149" t="str">
        <f>IFERROR(VLOOKUP(Proc[[#This Row],[App]],Table2[],3,0),"open")</f>
        <v>ok</v>
      </c>
      <c r="C2639" s="117" t="s">
        <v>369</v>
      </c>
      <c r="D2639" t="s">
        <v>4559</v>
      </c>
      <c r="E2639" t="s">
        <v>4742</v>
      </c>
      <c r="F2639" s="94" t="s">
        <v>4742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4784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4893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164</v>
      </c>
      <c r="R2639" s="110" t="s">
        <v>485</v>
      </c>
      <c r="S2639" s="94"/>
    </row>
    <row r="2640" spans="1:19" hidden="1">
      <c r="A2640" s="103" t="s">
        <v>4421</v>
      </c>
      <c r="B2640" s="149" t="str">
        <f>IFERROR(VLOOKUP(Proc[[#This Row],[App]],Table2[],3,0),"open")</f>
        <v>ok</v>
      </c>
      <c r="C2640" s="117" t="s">
        <v>369</v>
      </c>
      <c r="D2640" t="s">
        <v>4560</v>
      </c>
      <c r="E2640" t="s">
        <v>4742</v>
      </c>
      <c r="F2640" s="94" t="s">
        <v>4742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4784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4893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164</v>
      </c>
      <c r="R2640" s="110" t="s">
        <v>485</v>
      </c>
      <c r="S2640" s="94"/>
    </row>
    <row r="2641" spans="1:19" hidden="1">
      <c r="A2641" s="103" t="s">
        <v>4421</v>
      </c>
      <c r="B2641" s="149" t="str">
        <f>IFERROR(VLOOKUP(Proc[[#This Row],[App]],Table2[],3,0),"open")</f>
        <v>ok</v>
      </c>
      <c r="C2641" s="117" t="s">
        <v>369</v>
      </c>
      <c r="D2641" t="s">
        <v>4561</v>
      </c>
      <c r="E2641" t="s">
        <v>4742</v>
      </c>
      <c r="F2641" s="94" t="s">
        <v>4742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4784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4893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164</v>
      </c>
      <c r="R2641" s="110" t="s">
        <v>485</v>
      </c>
      <c r="S2641" s="94"/>
    </row>
    <row r="2642" spans="1:19" hidden="1">
      <c r="A2642" s="103" t="s">
        <v>4421</v>
      </c>
      <c r="B2642" s="149" t="str">
        <f>IFERROR(VLOOKUP(Proc[[#This Row],[App]],Table2[],3,0),"open")</f>
        <v>ok</v>
      </c>
      <c r="C2642" s="117" t="s">
        <v>369</v>
      </c>
      <c r="D2642" t="s">
        <v>4562</v>
      </c>
      <c r="E2642" t="s">
        <v>4742</v>
      </c>
      <c r="F2642" s="94" t="s">
        <v>4742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4784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4893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164</v>
      </c>
      <c r="R2642" s="110" t="s">
        <v>485</v>
      </c>
      <c r="S2642" s="94"/>
    </row>
    <row r="2643" spans="1:19" hidden="1">
      <c r="A2643" s="103" t="s">
        <v>4421</v>
      </c>
      <c r="B2643" s="149" t="str">
        <f>IFERROR(VLOOKUP(Proc[[#This Row],[App]],Table2[],3,0),"open")</f>
        <v>ok</v>
      </c>
      <c r="C2643" s="117" t="s">
        <v>369</v>
      </c>
      <c r="D2643" t="s">
        <v>4563</v>
      </c>
      <c r="E2643" t="s">
        <v>4740</v>
      </c>
      <c r="F2643" s="94" t="s">
        <v>4740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4784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4893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164</v>
      </c>
      <c r="R2643" s="110" t="s">
        <v>485</v>
      </c>
      <c r="S2643" s="94"/>
    </row>
    <row r="2644" spans="1:19" hidden="1">
      <c r="A2644" s="103" t="s">
        <v>4421</v>
      </c>
      <c r="B2644" s="149" t="str">
        <f>IFERROR(VLOOKUP(Proc[[#This Row],[App]],Table2[],3,0),"open")</f>
        <v>ok</v>
      </c>
      <c r="C2644" s="117" t="s">
        <v>369</v>
      </c>
      <c r="D2644" t="s">
        <v>4564</v>
      </c>
      <c r="E2644" t="s">
        <v>4740</v>
      </c>
      <c r="F2644" s="94" t="s">
        <v>4740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4784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4893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164</v>
      </c>
      <c r="R2644" s="110" t="s">
        <v>485</v>
      </c>
      <c r="S2644" s="94"/>
    </row>
    <row r="2645" spans="1:19" hidden="1">
      <c r="A2645" s="103" t="s">
        <v>4421</v>
      </c>
      <c r="B2645" s="149" t="str">
        <f>IFERROR(VLOOKUP(Proc[[#This Row],[App]],Table2[],3,0),"open")</f>
        <v>ok</v>
      </c>
      <c r="C2645" s="117" t="s">
        <v>369</v>
      </c>
      <c r="D2645" t="s">
        <v>4565</v>
      </c>
      <c r="E2645" t="s">
        <v>4740</v>
      </c>
      <c r="F2645" s="94" t="s">
        <v>4740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4784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4893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164</v>
      </c>
      <c r="R2645" s="110" t="s">
        <v>485</v>
      </c>
      <c r="S2645" s="94"/>
    </row>
    <row r="2646" spans="1:19" hidden="1">
      <c r="A2646" s="103" t="s">
        <v>4421</v>
      </c>
      <c r="B2646" s="149" t="str">
        <f>IFERROR(VLOOKUP(Proc[[#This Row],[App]],Table2[],3,0),"open")</f>
        <v>ok</v>
      </c>
      <c r="C2646" s="117" t="s">
        <v>369</v>
      </c>
      <c r="D2646" t="s">
        <v>4566</v>
      </c>
      <c r="E2646" t="s">
        <v>4740</v>
      </c>
      <c r="F2646" s="94" t="s">
        <v>4740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4784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4893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164</v>
      </c>
      <c r="R2646" s="110" t="s">
        <v>485</v>
      </c>
      <c r="S2646" s="94"/>
    </row>
    <row r="2647" spans="1:19" hidden="1">
      <c r="A2647" s="103" t="s">
        <v>4421</v>
      </c>
      <c r="B2647" s="149" t="str">
        <f>IFERROR(VLOOKUP(Proc[[#This Row],[App]],Table2[],3,0),"open")</f>
        <v>ok</v>
      </c>
      <c r="C2647" s="117" t="s">
        <v>369</v>
      </c>
      <c r="D2647" t="s">
        <v>4567</v>
      </c>
      <c r="E2647" t="s">
        <v>4742</v>
      </c>
      <c r="F2647" s="94" t="s">
        <v>4742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4784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4893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164</v>
      </c>
      <c r="R2647" s="110" t="s">
        <v>485</v>
      </c>
      <c r="S2647" s="94"/>
    </row>
    <row r="2648" spans="1:19" hidden="1">
      <c r="A2648" s="103" t="s">
        <v>4421</v>
      </c>
      <c r="B2648" s="149" t="str">
        <f>IFERROR(VLOOKUP(Proc[[#This Row],[App]],Table2[],3,0),"open")</f>
        <v>ok</v>
      </c>
      <c r="C2648" s="117" t="s">
        <v>369</v>
      </c>
      <c r="D2648" t="s">
        <v>4568</v>
      </c>
      <c r="E2648" t="s">
        <v>4743</v>
      </c>
      <c r="F2648" s="94" t="s">
        <v>4743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4784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4893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164</v>
      </c>
      <c r="R2648" s="110" t="s">
        <v>485</v>
      </c>
      <c r="S2648" s="94"/>
    </row>
    <row r="2649" spans="1:19" hidden="1">
      <c r="A2649" s="103" t="s">
        <v>4421</v>
      </c>
      <c r="B2649" s="149" t="str">
        <f>IFERROR(VLOOKUP(Proc[[#This Row],[App]],Table2[],3,0),"open")</f>
        <v>ok</v>
      </c>
      <c r="C2649" s="117" t="s">
        <v>369</v>
      </c>
      <c r="D2649" t="s">
        <v>4569</v>
      </c>
      <c r="E2649" t="s">
        <v>4743</v>
      </c>
      <c r="F2649" s="94" t="s">
        <v>4743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4784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4893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164</v>
      </c>
      <c r="R2649" s="110" t="s">
        <v>485</v>
      </c>
      <c r="S2649" s="94"/>
    </row>
    <row r="2650" spans="1:19" hidden="1">
      <c r="A2650" s="103" t="s">
        <v>4421</v>
      </c>
      <c r="B2650" s="149" t="str">
        <f>IFERROR(VLOOKUP(Proc[[#This Row],[App]],Table2[],3,0),"open")</f>
        <v>ok</v>
      </c>
      <c r="C2650" s="117" t="s">
        <v>369</v>
      </c>
      <c r="D2650" t="s">
        <v>4570</v>
      </c>
      <c r="E2650" t="s">
        <v>4743</v>
      </c>
      <c r="F2650" s="94" t="s">
        <v>4743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4784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4893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164</v>
      </c>
      <c r="R2650" s="110" t="s">
        <v>485</v>
      </c>
      <c r="S2650" s="94"/>
    </row>
    <row r="2651" spans="1:19" hidden="1">
      <c r="A2651" s="103" t="s">
        <v>4421</v>
      </c>
      <c r="B2651" s="149" t="str">
        <f>IFERROR(VLOOKUP(Proc[[#This Row],[App]],Table2[],3,0),"open")</f>
        <v>ok</v>
      </c>
      <c r="C2651" s="117" t="s">
        <v>369</v>
      </c>
      <c r="D2651" t="s">
        <v>4571</v>
      </c>
      <c r="E2651" t="s">
        <v>4743</v>
      </c>
      <c r="F2651" s="94" t="s">
        <v>4743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4784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4893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164</v>
      </c>
      <c r="R2651" s="110" t="s">
        <v>485</v>
      </c>
      <c r="S2651" s="94"/>
    </row>
    <row r="2652" spans="1:19" hidden="1">
      <c r="A2652" s="103" t="s">
        <v>4421</v>
      </c>
      <c r="B2652" s="149" t="str">
        <f>IFERROR(VLOOKUP(Proc[[#This Row],[App]],Table2[],3,0),"open")</f>
        <v>ok</v>
      </c>
      <c r="C2652" s="117" t="s">
        <v>369</v>
      </c>
      <c r="D2652" t="s">
        <v>4572</v>
      </c>
      <c r="E2652" t="s">
        <v>4740</v>
      </c>
      <c r="F2652" s="94" t="s">
        <v>4740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4784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4893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164</v>
      </c>
      <c r="R2652" s="110" t="s">
        <v>485</v>
      </c>
      <c r="S2652" s="94"/>
    </row>
    <row r="2653" spans="1:19" hidden="1">
      <c r="A2653" s="103" t="s">
        <v>4421</v>
      </c>
      <c r="B2653" s="149" t="str">
        <f>IFERROR(VLOOKUP(Proc[[#This Row],[App]],Table2[],3,0),"open")</f>
        <v>ok</v>
      </c>
      <c r="C2653" s="117" t="s">
        <v>369</v>
      </c>
      <c r="D2653" t="s">
        <v>4573</v>
      </c>
      <c r="E2653" t="s">
        <v>4739</v>
      </c>
      <c r="F2653" s="94" t="s">
        <v>4739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4784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4893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164</v>
      </c>
      <c r="R2653" s="110" t="s">
        <v>485</v>
      </c>
      <c r="S2653" s="94"/>
    </row>
    <row r="2654" spans="1:19" hidden="1">
      <c r="A2654" s="103" t="s">
        <v>4421</v>
      </c>
      <c r="B2654" s="149" t="str">
        <f>IFERROR(VLOOKUP(Proc[[#This Row],[App]],Table2[],3,0),"open")</f>
        <v>ok</v>
      </c>
      <c r="C2654" s="117" t="s">
        <v>369</v>
      </c>
      <c r="D2654" t="s">
        <v>4574</v>
      </c>
      <c r="E2654" t="s">
        <v>4739</v>
      </c>
      <c r="F2654" s="94" t="s">
        <v>4739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4784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4893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164</v>
      </c>
      <c r="R2654" s="110" t="s">
        <v>485</v>
      </c>
      <c r="S2654" s="94"/>
    </row>
    <row r="2655" spans="1:19" hidden="1">
      <c r="A2655" s="103" t="s">
        <v>4421</v>
      </c>
      <c r="B2655" s="149" t="str">
        <f>IFERROR(VLOOKUP(Proc[[#This Row],[App]],Table2[],3,0),"open")</f>
        <v>ok</v>
      </c>
      <c r="C2655" s="117" t="s">
        <v>369</v>
      </c>
      <c r="D2655" t="s">
        <v>4575</v>
      </c>
      <c r="E2655" t="s">
        <v>4743</v>
      </c>
      <c r="F2655" s="94" t="s">
        <v>4743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4784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4893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164</v>
      </c>
      <c r="R2655" s="110" t="s">
        <v>485</v>
      </c>
      <c r="S2655" s="94"/>
    </row>
    <row r="2656" spans="1:19" hidden="1">
      <c r="A2656" s="103" t="s">
        <v>4421</v>
      </c>
      <c r="B2656" s="149" t="str">
        <f>IFERROR(VLOOKUP(Proc[[#This Row],[App]],Table2[],3,0),"open")</f>
        <v>ok</v>
      </c>
      <c r="C2656" s="117" t="s">
        <v>369</v>
      </c>
      <c r="D2656" t="s">
        <v>4576</v>
      </c>
      <c r="E2656" t="s">
        <v>4739</v>
      </c>
      <c r="F2656" s="94" t="s">
        <v>4739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4784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4893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164</v>
      </c>
      <c r="R2656" s="110" t="s">
        <v>485</v>
      </c>
      <c r="S2656" s="94"/>
    </row>
    <row r="2657" spans="1:19" hidden="1">
      <c r="A2657" s="103" t="s">
        <v>4421</v>
      </c>
      <c r="B2657" s="149" t="str">
        <f>IFERROR(VLOOKUP(Proc[[#This Row],[App]],Table2[],3,0),"open")</f>
        <v>ok</v>
      </c>
      <c r="C2657" s="117" t="s">
        <v>369</v>
      </c>
      <c r="D2657" t="s">
        <v>4577</v>
      </c>
      <c r="E2657" t="s">
        <v>4744</v>
      </c>
      <c r="F2657" s="94" t="s">
        <v>4744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4784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4893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164</v>
      </c>
      <c r="R2657" s="110" t="s">
        <v>485</v>
      </c>
      <c r="S2657" s="94"/>
    </row>
    <row r="2658" spans="1:19" hidden="1">
      <c r="A2658" s="103" t="s">
        <v>4421</v>
      </c>
      <c r="B2658" s="149" t="str">
        <f>IFERROR(VLOOKUP(Proc[[#This Row],[App]],Table2[],3,0),"open")</f>
        <v>ok</v>
      </c>
      <c r="C2658" s="117" t="s">
        <v>369</v>
      </c>
      <c r="D2658" t="s">
        <v>4578</v>
      </c>
      <c r="E2658" t="s">
        <v>4744</v>
      </c>
      <c r="F2658" s="94" t="s">
        <v>4744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4784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4893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164</v>
      </c>
      <c r="R2658" s="110" t="s">
        <v>485</v>
      </c>
      <c r="S2658" s="94"/>
    </row>
    <row r="2659" spans="1:19" hidden="1">
      <c r="A2659" s="103" t="s">
        <v>4421</v>
      </c>
      <c r="B2659" s="149" t="str">
        <f>IFERROR(VLOOKUP(Proc[[#This Row],[App]],Table2[],3,0),"open")</f>
        <v>ok</v>
      </c>
      <c r="C2659" s="117" t="s">
        <v>369</v>
      </c>
      <c r="D2659" t="s">
        <v>4579</v>
      </c>
      <c r="E2659" t="s">
        <v>4744</v>
      </c>
      <c r="F2659" s="94" t="s">
        <v>4744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4784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4893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164</v>
      </c>
      <c r="R2659" s="110" t="s">
        <v>485</v>
      </c>
      <c r="S2659" s="94"/>
    </row>
    <row r="2660" spans="1:19" hidden="1">
      <c r="A2660" s="103" t="s">
        <v>4421</v>
      </c>
      <c r="B2660" s="149" t="str">
        <f>IFERROR(VLOOKUP(Proc[[#This Row],[App]],Table2[],3,0),"open")</f>
        <v>ok</v>
      </c>
      <c r="C2660" s="117" t="s">
        <v>369</v>
      </c>
      <c r="D2660" t="s">
        <v>4580</v>
      </c>
      <c r="E2660" t="s">
        <v>4744</v>
      </c>
      <c r="F2660" s="94" t="s">
        <v>4744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4784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4893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164</v>
      </c>
      <c r="R2660" s="110" t="s">
        <v>485</v>
      </c>
      <c r="S2660" s="94"/>
    </row>
    <row r="2661" spans="1:19" hidden="1">
      <c r="A2661" s="103" t="s">
        <v>4421</v>
      </c>
      <c r="B2661" s="149" t="str">
        <f>IFERROR(VLOOKUP(Proc[[#This Row],[App]],Table2[],3,0),"open")</f>
        <v>ok</v>
      </c>
      <c r="C2661" s="117" t="s">
        <v>369</v>
      </c>
      <c r="D2661" t="s">
        <v>4581</v>
      </c>
      <c r="E2661" t="s">
        <v>4744</v>
      </c>
      <c r="F2661" s="94" t="s">
        <v>4744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4784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4893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164</v>
      </c>
      <c r="R2661" s="110" t="s">
        <v>485</v>
      </c>
      <c r="S2661" s="94"/>
    </row>
    <row r="2662" spans="1:19" hidden="1">
      <c r="A2662" s="103" t="s">
        <v>4421</v>
      </c>
      <c r="B2662" s="149" t="str">
        <f>IFERROR(VLOOKUP(Proc[[#This Row],[App]],Table2[],3,0),"open")</f>
        <v>ok</v>
      </c>
      <c r="C2662" s="117" t="s">
        <v>369</v>
      </c>
      <c r="D2662" t="s">
        <v>4582</v>
      </c>
      <c r="E2662" t="s">
        <v>4744</v>
      </c>
      <c r="F2662" s="94" t="s">
        <v>4744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4784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4893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164</v>
      </c>
      <c r="R2662" s="110" t="s">
        <v>485</v>
      </c>
      <c r="S2662" s="94"/>
    </row>
    <row r="2663" spans="1:19" hidden="1">
      <c r="A2663" s="103" t="s">
        <v>4421</v>
      </c>
      <c r="B2663" s="149" t="str">
        <f>IFERROR(VLOOKUP(Proc[[#This Row],[App]],Table2[],3,0),"open")</f>
        <v>ok</v>
      </c>
      <c r="C2663" s="117" t="s">
        <v>369</v>
      </c>
      <c r="D2663" t="s">
        <v>4583</v>
      </c>
      <c r="E2663" t="s">
        <v>4745</v>
      </c>
      <c r="F2663" s="94" t="s">
        <v>4745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4784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4893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164</v>
      </c>
      <c r="R2663" s="110" t="s">
        <v>485</v>
      </c>
      <c r="S2663" s="94"/>
    </row>
    <row r="2664" spans="1:19" hidden="1">
      <c r="A2664" s="103" t="s">
        <v>4421</v>
      </c>
      <c r="B2664" s="149" t="str">
        <f>IFERROR(VLOOKUP(Proc[[#This Row],[App]],Table2[],3,0),"open")</f>
        <v>ok</v>
      </c>
      <c r="C2664" s="117" t="s">
        <v>369</v>
      </c>
      <c r="D2664" t="s">
        <v>4584</v>
      </c>
      <c r="E2664" t="s">
        <v>4745</v>
      </c>
      <c r="F2664" s="94" t="s">
        <v>4745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4784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4893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164</v>
      </c>
      <c r="R2664" s="110" t="s">
        <v>485</v>
      </c>
      <c r="S2664" s="94"/>
    </row>
    <row r="2665" spans="1:19" hidden="1">
      <c r="A2665" s="103" t="s">
        <v>4421</v>
      </c>
      <c r="B2665" s="149" t="str">
        <f>IFERROR(VLOOKUP(Proc[[#This Row],[App]],Table2[],3,0),"open")</f>
        <v>ok</v>
      </c>
      <c r="C2665" s="117" t="s">
        <v>369</v>
      </c>
      <c r="D2665" t="s">
        <v>4585</v>
      </c>
      <c r="E2665" t="s">
        <v>4745</v>
      </c>
      <c r="F2665" s="94" t="s">
        <v>4745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4784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4893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164</v>
      </c>
      <c r="R2665" s="110" t="s">
        <v>485</v>
      </c>
      <c r="S2665" s="94"/>
    </row>
    <row r="2666" spans="1:19" hidden="1">
      <c r="A2666" s="103" t="s">
        <v>4421</v>
      </c>
      <c r="B2666" s="149" t="str">
        <f>IFERROR(VLOOKUP(Proc[[#This Row],[App]],Table2[],3,0),"open")</f>
        <v>ok</v>
      </c>
      <c r="C2666" s="117" t="s">
        <v>369</v>
      </c>
      <c r="D2666" t="s">
        <v>4586</v>
      </c>
      <c r="E2666" t="s">
        <v>4745</v>
      </c>
      <c r="F2666" s="94" t="s">
        <v>4745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4784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4893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164</v>
      </c>
      <c r="R2666" s="110" t="s">
        <v>485</v>
      </c>
      <c r="S2666" s="94"/>
    </row>
    <row r="2667" spans="1:19" hidden="1">
      <c r="A2667" s="103" t="s">
        <v>4421</v>
      </c>
      <c r="B2667" s="149" t="str">
        <f>IFERROR(VLOOKUP(Proc[[#This Row],[App]],Table2[],3,0),"open")</f>
        <v>ok</v>
      </c>
      <c r="C2667" s="117" t="s">
        <v>369</v>
      </c>
      <c r="D2667" t="s">
        <v>4587</v>
      </c>
      <c r="E2667" t="s">
        <v>4745</v>
      </c>
      <c r="F2667" s="94" t="s">
        <v>4745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4784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4893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164</v>
      </c>
      <c r="R2667" s="110" t="s">
        <v>485</v>
      </c>
      <c r="S2667" s="94"/>
    </row>
    <row r="2668" spans="1:19" hidden="1">
      <c r="A2668" s="103" t="s">
        <v>4421</v>
      </c>
      <c r="B2668" s="149" t="str">
        <f>IFERROR(VLOOKUP(Proc[[#This Row],[App]],Table2[],3,0),"open")</f>
        <v>ok</v>
      </c>
      <c r="C2668" s="117" t="s">
        <v>369</v>
      </c>
      <c r="D2668" t="s">
        <v>4588</v>
      </c>
      <c r="E2668" t="s">
        <v>4745</v>
      </c>
      <c r="F2668" s="94" t="s">
        <v>4745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4784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4893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164</v>
      </c>
      <c r="R2668" s="110" t="s">
        <v>485</v>
      </c>
      <c r="S2668" s="94"/>
    </row>
    <row r="2669" spans="1:19" hidden="1">
      <c r="A2669" s="103" t="s">
        <v>4421</v>
      </c>
      <c r="B2669" s="149" t="str">
        <f>IFERROR(VLOOKUP(Proc[[#This Row],[App]],Table2[],3,0),"open")</f>
        <v>ok</v>
      </c>
      <c r="C2669" s="117" t="s">
        <v>369</v>
      </c>
      <c r="D2669" t="s">
        <v>4589</v>
      </c>
      <c r="E2669" t="s">
        <v>4745</v>
      </c>
      <c r="F2669" s="94" t="s">
        <v>4745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4784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4893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164</v>
      </c>
      <c r="R2669" s="110" t="s">
        <v>485</v>
      </c>
      <c r="S2669" s="94"/>
    </row>
    <row r="2670" spans="1:19" hidden="1">
      <c r="A2670" s="103" t="s">
        <v>4421</v>
      </c>
      <c r="B2670" s="149" t="str">
        <f>IFERROR(VLOOKUP(Proc[[#This Row],[App]],Table2[],3,0),"open")</f>
        <v>ok</v>
      </c>
      <c r="C2670" s="117" t="s">
        <v>369</v>
      </c>
      <c r="D2670" t="s">
        <v>4590</v>
      </c>
      <c r="E2670" t="s">
        <v>4746</v>
      </c>
      <c r="F2670" s="94" t="s">
        <v>4746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4784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4893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164</v>
      </c>
      <c r="R2670" s="110" t="s">
        <v>485</v>
      </c>
      <c r="S2670" s="94"/>
    </row>
    <row r="2671" spans="1:19" hidden="1">
      <c r="A2671" s="103" t="s">
        <v>4421</v>
      </c>
      <c r="B2671" s="149" t="str">
        <f>IFERROR(VLOOKUP(Proc[[#This Row],[App]],Table2[],3,0),"open")</f>
        <v>ok</v>
      </c>
      <c r="C2671" s="117" t="s">
        <v>369</v>
      </c>
      <c r="D2671" t="s">
        <v>4591</v>
      </c>
      <c r="E2671" t="s">
        <v>4746</v>
      </c>
      <c r="F2671" s="94" t="s">
        <v>4746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4784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4893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164</v>
      </c>
      <c r="R2671" s="110" t="s">
        <v>485</v>
      </c>
      <c r="S2671" s="94"/>
    </row>
    <row r="2672" spans="1:19" hidden="1">
      <c r="A2672" s="103" t="s">
        <v>4421</v>
      </c>
      <c r="B2672" s="149" t="str">
        <f>IFERROR(VLOOKUP(Proc[[#This Row],[App]],Table2[],3,0),"open")</f>
        <v>ok</v>
      </c>
      <c r="C2672" s="117" t="s">
        <v>369</v>
      </c>
      <c r="D2672" t="s">
        <v>4592</v>
      </c>
      <c r="E2672" t="s">
        <v>4746</v>
      </c>
      <c r="F2672" s="94" t="s">
        <v>4746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4784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4893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164</v>
      </c>
      <c r="R2672" s="110" t="s">
        <v>485</v>
      </c>
      <c r="S2672" s="94"/>
    </row>
    <row r="2673" spans="1:19" hidden="1">
      <c r="A2673" s="103" t="s">
        <v>4421</v>
      </c>
      <c r="B2673" s="149" t="str">
        <f>IFERROR(VLOOKUP(Proc[[#This Row],[App]],Table2[],3,0),"open")</f>
        <v>ok</v>
      </c>
      <c r="C2673" s="117" t="s">
        <v>369</v>
      </c>
      <c r="D2673" t="s">
        <v>4593</v>
      </c>
      <c r="E2673" t="s">
        <v>4747</v>
      </c>
      <c r="F2673" s="94" t="s">
        <v>4747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4784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4893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164</v>
      </c>
      <c r="R2673" s="110" t="s">
        <v>485</v>
      </c>
      <c r="S2673" s="94"/>
    </row>
    <row r="2674" spans="1:19" hidden="1">
      <c r="A2674" s="103" t="s">
        <v>4421</v>
      </c>
      <c r="B2674" s="149" t="str">
        <f>IFERROR(VLOOKUP(Proc[[#This Row],[App]],Table2[],3,0),"open")</f>
        <v>ok</v>
      </c>
      <c r="C2674" s="117" t="s">
        <v>369</v>
      </c>
      <c r="D2674" t="s">
        <v>4594</v>
      </c>
      <c r="E2674" t="s">
        <v>4746</v>
      </c>
      <c r="F2674" s="94" t="s">
        <v>4746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4784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4893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164</v>
      </c>
      <c r="R2674" s="110" t="s">
        <v>485</v>
      </c>
      <c r="S2674" s="94"/>
    </row>
    <row r="2675" spans="1:19" hidden="1">
      <c r="A2675" s="103" t="s">
        <v>4421</v>
      </c>
      <c r="B2675" s="149" t="str">
        <f>IFERROR(VLOOKUP(Proc[[#This Row],[App]],Table2[],3,0),"open")</f>
        <v>ok</v>
      </c>
      <c r="C2675" s="117" t="s">
        <v>369</v>
      </c>
      <c r="D2675" t="s">
        <v>4595</v>
      </c>
      <c r="E2675" t="s">
        <v>4747</v>
      </c>
      <c r="F2675" s="94" t="s">
        <v>4747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4784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4893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164</v>
      </c>
      <c r="R2675" s="110" t="s">
        <v>485</v>
      </c>
      <c r="S2675" s="94"/>
    </row>
    <row r="2676" spans="1:19" hidden="1">
      <c r="A2676" s="103" t="s">
        <v>4421</v>
      </c>
      <c r="B2676" s="149" t="str">
        <f>IFERROR(VLOOKUP(Proc[[#This Row],[App]],Table2[],3,0),"open")</f>
        <v>ok</v>
      </c>
      <c r="C2676" s="117" t="s">
        <v>369</v>
      </c>
      <c r="D2676" t="s">
        <v>4596</v>
      </c>
      <c r="E2676" t="s">
        <v>4748</v>
      </c>
      <c r="F2676" s="94" t="s">
        <v>4748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4784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4893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164</v>
      </c>
      <c r="R2676" s="110" t="s">
        <v>485</v>
      </c>
      <c r="S2676" s="94"/>
    </row>
    <row r="2677" spans="1:19" hidden="1">
      <c r="A2677" s="103" t="s">
        <v>4421</v>
      </c>
      <c r="B2677" s="149" t="str">
        <f>IFERROR(VLOOKUP(Proc[[#This Row],[App]],Table2[],3,0),"open")</f>
        <v>ok</v>
      </c>
      <c r="C2677" s="117" t="s">
        <v>369</v>
      </c>
      <c r="D2677" t="s">
        <v>4597</v>
      </c>
      <c r="E2677" t="s">
        <v>4747</v>
      </c>
      <c r="F2677" s="94" t="s">
        <v>4747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4784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4893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164</v>
      </c>
      <c r="R2677" s="110" t="s">
        <v>485</v>
      </c>
      <c r="S2677" s="94"/>
    </row>
    <row r="2678" spans="1:19" hidden="1">
      <c r="A2678" s="103" t="s">
        <v>4421</v>
      </c>
      <c r="B2678" s="149" t="str">
        <f>IFERROR(VLOOKUP(Proc[[#This Row],[App]],Table2[],3,0),"open")</f>
        <v>ok</v>
      </c>
      <c r="C2678" s="117" t="s">
        <v>369</v>
      </c>
      <c r="D2678" t="s">
        <v>4598</v>
      </c>
      <c r="E2678" t="s">
        <v>4747</v>
      </c>
      <c r="F2678" s="94" t="s">
        <v>4747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4784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4893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164</v>
      </c>
      <c r="R2678" s="110" t="s">
        <v>485</v>
      </c>
      <c r="S2678" s="94"/>
    </row>
    <row r="2679" spans="1:19" hidden="1">
      <c r="A2679" s="103" t="s">
        <v>4421</v>
      </c>
      <c r="B2679" s="149" t="str">
        <f>IFERROR(VLOOKUP(Proc[[#This Row],[App]],Table2[],3,0),"open")</f>
        <v>ok</v>
      </c>
      <c r="C2679" s="117" t="s">
        <v>369</v>
      </c>
      <c r="D2679" t="s">
        <v>4599</v>
      </c>
      <c r="E2679" t="s">
        <v>4746</v>
      </c>
      <c r="F2679" s="94" t="s">
        <v>4746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4784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4893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164</v>
      </c>
      <c r="R2679" s="110" t="s">
        <v>485</v>
      </c>
      <c r="S2679" s="94"/>
    </row>
    <row r="2680" spans="1:19" hidden="1">
      <c r="A2680" s="103" t="s">
        <v>4421</v>
      </c>
      <c r="B2680" s="149" t="str">
        <f>IFERROR(VLOOKUP(Proc[[#This Row],[App]],Table2[],3,0),"open")</f>
        <v>ok</v>
      </c>
      <c r="C2680" s="117" t="s">
        <v>369</v>
      </c>
      <c r="D2680" t="s">
        <v>4600</v>
      </c>
      <c r="E2680" t="s">
        <v>4746</v>
      </c>
      <c r="F2680" s="94" t="s">
        <v>4746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4784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4893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164</v>
      </c>
      <c r="R2680" s="110" t="s">
        <v>485</v>
      </c>
      <c r="S2680" s="94"/>
    </row>
    <row r="2681" spans="1:19" hidden="1">
      <c r="A2681" s="103" t="s">
        <v>4421</v>
      </c>
      <c r="B2681" s="149" t="str">
        <f>IFERROR(VLOOKUP(Proc[[#This Row],[App]],Table2[],3,0),"open")</f>
        <v>ok</v>
      </c>
      <c r="C2681" s="117" t="s">
        <v>369</v>
      </c>
      <c r="D2681" t="s">
        <v>4601</v>
      </c>
      <c r="E2681" t="s">
        <v>4746</v>
      </c>
      <c r="F2681" s="94" t="s">
        <v>4746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4784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4893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164</v>
      </c>
      <c r="R2681" s="110" t="s">
        <v>485</v>
      </c>
      <c r="S2681" s="94"/>
    </row>
    <row r="2682" spans="1:19" hidden="1">
      <c r="A2682" s="103" t="s">
        <v>4421</v>
      </c>
      <c r="B2682" s="149" t="str">
        <f>IFERROR(VLOOKUP(Proc[[#This Row],[App]],Table2[],3,0),"open")</f>
        <v>ok</v>
      </c>
      <c r="C2682" s="117" t="s">
        <v>369</v>
      </c>
      <c r="D2682" t="s">
        <v>4602</v>
      </c>
      <c r="E2682" t="s">
        <v>4746</v>
      </c>
      <c r="F2682" s="94" t="s">
        <v>4746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4784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4893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164</v>
      </c>
      <c r="R2682" s="110" t="s">
        <v>485</v>
      </c>
      <c r="S2682" s="94"/>
    </row>
    <row r="2683" spans="1:19" hidden="1">
      <c r="A2683" s="103" t="s">
        <v>4421</v>
      </c>
      <c r="B2683" s="149" t="str">
        <f>IFERROR(VLOOKUP(Proc[[#This Row],[App]],Table2[],3,0),"open")</f>
        <v>ok</v>
      </c>
      <c r="C2683" s="117" t="s">
        <v>369</v>
      </c>
      <c r="D2683" t="s">
        <v>4603</v>
      </c>
      <c r="E2683" t="s">
        <v>4746</v>
      </c>
      <c r="F2683" s="94" t="s">
        <v>4746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4784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4893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164</v>
      </c>
      <c r="R2683" s="110" t="s">
        <v>485</v>
      </c>
      <c r="S2683" s="94"/>
    </row>
    <row r="2684" spans="1:19" hidden="1">
      <c r="A2684" s="103" t="s">
        <v>4421</v>
      </c>
      <c r="B2684" s="149" t="str">
        <f>IFERROR(VLOOKUP(Proc[[#This Row],[App]],Table2[],3,0),"open")</f>
        <v>ok</v>
      </c>
      <c r="C2684" s="117" t="s">
        <v>369</v>
      </c>
      <c r="D2684" t="s">
        <v>4604</v>
      </c>
      <c r="E2684" t="s">
        <v>4748</v>
      </c>
      <c r="F2684" s="94" t="s">
        <v>4748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4784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4893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164</v>
      </c>
      <c r="R2684" s="110" t="s">
        <v>485</v>
      </c>
      <c r="S2684" s="94"/>
    </row>
    <row r="2685" spans="1:19" hidden="1">
      <c r="A2685" s="103" t="s">
        <v>4421</v>
      </c>
      <c r="B2685" s="149" t="str">
        <f>IFERROR(VLOOKUP(Proc[[#This Row],[App]],Table2[],3,0),"open")</f>
        <v>ok</v>
      </c>
      <c r="C2685" s="117" t="s">
        <v>369</v>
      </c>
      <c r="D2685" t="s">
        <v>4605</v>
      </c>
      <c r="E2685" t="s">
        <v>4746</v>
      </c>
      <c r="F2685" s="94" t="s">
        <v>4746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4784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4893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164</v>
      </c>
      <c r="R2685" s="110" t="s">
        <v>485</v>
      </c>
      <c r="S2685" s="94"/>
    </row>
    <row r="2686" spans="1:19" hidden="1">
      <c r="A2686" s="103" t="s">
        <v>4421</v>
      </c>
      <c r="B2686" s="149" t="str">
        <f>IFERROR(VLOOKUP(Proc[[#This Row],[App]],Table2[],3,0),"open")</f>
        <v>ok</v>
      </c>
      <c r="C2686" s="117" t="s">
        <v>369</v>
      </c>
      <c r="D2686" t="s">
        <v>4606</v>
      </c>
      <c r="E2686" t="s">
        <v>4746</v>
      </c>
      <c r="F2686" s="94" t="s">
        <v>4746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4784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4893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164</v>
      </c>
      <c r="R2686" s="110" t="s">
        <v>485</v>
      </c>
      <c r="S2686" s="94"/>
    </row>
    <row r="2687" spans="1:19" hidden="1">
      <c r="A2687" s="103" t="s">
        <v>4421</v>
      </c>
      <c r="B2687" s="149" t="str">
        <f>IFERROR(VLOOKUP(Proc[[#This Row],[App]],Table2[],3,0),"open")</f>
        <v>ok</v>
      </c>
      <c r="C2687" s="117" t="s">
        <v>369</v>
      </c>
      <c r="D2687" t="s">
        <v>4607</v>
      </c>
      <c r="E2687" t="s">
        <v>4746</v>
      </c>
      <c r="F2687" s="94" t="s">
        <v>4746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4784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4893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164</v>
      </c>
      <c r="R2687" s="110" t="s">
        <v>485</v>
      </c>
      <c r="S2687" s="94"/>
    </row>
    <row r="2688" spans="1:19" hidden="1">
      <c r="A2688" s="103" t="s">
        <v>4421</v>
      </c>
      <c r="B2688" s="149" t="str">
        <f>IFERROR(VLOOKUP(Proc[[#This Row],[App]],Table2[],3,0),"open")</f>
        <v>ok</v>
      </c>
      <c r="C2688" s="117" t="s">
        <v>369</v>
      </c>
      <c r="D2688" t="s">
        <v>4608</v>
      </c>
      <c r="E2688" t="s">
        <v>4748</v>
      </c>
      <c r="F2688" s="94" t="s">
        <v>4748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4784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4893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164</v>
      </c>
      <c r="R2688" s="110" t="s">
        <v>485</v>
      </c>
      <c r="S2688" s="94"/>
    </row>
    <row r="2689" spans="1:19" hidden="1">
      <c r="A2689" s="103" t="s">
        <v>4421</v>
      </c>
      <c r="B2689" s="149" t="str">
        <f>IFERROR(VLOOKUP(Proc[[#This Row],[App]],Table2[],3,0),"open")</f>
        <v>ok</v>
      </c>
      <c r="C2689" s="117" t="s">
        <v>369</v>
      </c>
      <c r="D2689" t="s">
        <v>4609</v>
      </c>
      <c r="E2689" t="s">
        <v>4746</v>
      </c>
      <c r="F2689" s="94" t="s">
        <v>4746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4784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4893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164</v>
      </c>
      <c r="R2689" s="110" t="s">
        <v>485</v>
      </c>
      <c r="S2689" s="94"/>
    </row>
    <row r="2690" spans="1:19" hidden="1">
      <c r="A2690" s="103" t="s">
        <v>4421</v>
      </c>
      <c r="B2690" s="149" t="str">
        <f>IFERROR(VLOOKUP(Proc[[#This Row],[App]],Table2[],3,0),"open")</f>
        <v>ok</v>
      </c>
      <c r="C2690" s="117" t="s">
        <v>369</v>
      </c>
      <c r="D2690" t="s">
        <v>4610</v>
      </c>
      <c r="E2690" t="s">
        <v>4746</v>
      </c>
      <c r="F2690" s="94" t="s">
        <v>4746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4784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4893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164</v>
      </c>
      <c r="R2690" s="110" t="s">
        <v>485</v>
      </c>
      <c r="S2690" s="94"/>
    </row>
    <row r="2691" spans="1:19" hidden="1">
      <c r="A2691" s="103" t="s">
        <v>4421</v>
      </c>
      <c r="B2691" s="149" t="str">
        <f>IFERROR(VLOOKUP(Proc[[#This Row],[App]],Table2[],3,0),"open")</f>
        <v>ok</v>
      </c>
      <c r="C2691" s="117" t="s">
        <v>369</v>
      </c>
      <c r="D2691" t="s">
        <v>4611</v>
      </c>
      <c r="E2691" t="s">
        <v>4746</v>
      </c>
      <c r="F2691" s="94" t="s">
        <v>4746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4784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4893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164</v>
      </c>
      <c r="R2691" s="110" t="s">
        <v>485</v>
      </c>
      <c r="S2691" s="94"/>
    </row>
    <row r="2692" spans="1:19" hidden="1">
      <c r="A2692" s="103" t="s">
        <v>4421</v>
      </c>
      <c r="B2692" s="149" t="str">
        <f>IFERROR(VLOOKUP(Proc[[#This Row],[App]],Table2[],3,0),"open")</f>
        <v>ok</v>
      </c>
      <c r="C2692" s="117" t="s">
        <v>369</v>
      </c>
      <c r="D2692" t="s">
        <v>4612</v>
      </c>
      <c r="E2692" t="s">
        <v>4747</v>
      </c>
      <c r="F2692" s="94" t="s">
        <v>4747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4784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4893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164</v>
      </c>
      <c r="R2692" s="110" t="s">
        <v>485</v>
      </c>
      <c r="S2692" s="94"/>
    </row>
    <row r="2693" spans="1:19" hidden="1">
      <c r="A2693" s="103" t="s">
        <v>4421</v>
      </c>
      <c r="B2693" s="149" t="str">
        <f>IFERROR(VLOOKUP(Proc[[#This Row],[App]],Table2[],3,0),"open")</f>
        <v>ok</v>
      </c>
      <c r="C2693" s="117" t="s">
        <v>369</v>
      </c>
      <c r="D2693" t="s">
        <v>4613</v>
      </c>
      <c r="E2693" t="s">
        <v>4746</v>
      </c>
      <c r="F2693" s="94" t="s">
        <v>4746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4784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4893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164</v>
      </c>
      <c r="R2693" s="110" t="s">
        <v>485</v>
      </c>
      <c r="S2693" s="94"/>
    </row>
    <row r="2694" spans="1:19" hidden="1">
      <c r="A2694" s="103" t="s">
        <v>4421</v>
      </c>
      <c r="B2694" s="149" t="str">
        <f>IFERROR(VLOOKUP(Proc[[#This Row],[App]],Table2[],3,0),"open")</f>
        <v>ok</v>
      </c>
      <c r="C2694" s="117" t="s">
        <v>369</v>
      </c>
      <c r="D2694" t="s">
        <v>4614</v>
      </c>
      <c r="E2694" t="s">
        <v>4748</v>
      </c>
      <c r="F2694" s="94" t="s">
        <v>4748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4784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4893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164</v>
      </c>
      <c r="R2694" s="110" t="s">
        <v>485</v>
      </c>
      <c r="S2694" s="94"/>
    </row>
    <row r="2695" spans="1:19" hidden="1">
      <c r="A2695" s="103" t="s">
        <v>4421</v>
      </c>
      <c r="B2695" s="149" t="str">
        <f>IFERROR(VLOOKUP(Proc[[#This Row],[App]],Table2[],3,0),"open")</f>
        <v>ok</v>
      </c>
      <c r="C2695" s="117" t="s">
        <v>369</v>
      </c>
      <c r="D2695" t="s">
        <v>4615</v>
      </c>
      <c r="E2695" t="s">
        <v>4748</v>
      </c>
      <c r="F2695" s="94" t="s">
        <v>4748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4784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4893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164</v>
      </c>
      <c r="R2695" s="110" t="s">
        <v>485</v>
      </c>
      <c r="S2695" s="94"/>
    </row>
    <row r="2696" spans="1:19" hidden="1">
      <c r="A2696" s="103" t="s">
        <v>4421</v>
      </c>
      <c r="B2696" s="149" t="str">
        <f>IFERROR(VLOOKUP(Proc[[#This Row],[App]],Table2[],3,0),"open")</f>
        <v>ok</v>
      </c>
      <c r="C2696" s="117" t="s">
        <v>369</v>
      </c>
      <c r="D2696" t="s">
        <v>4616</v>
      </c>
      <c r="E2696" t="s">
        <v>4746</v>
      </c>
      <c r="F2696" s="94" t="s">
        <v>4746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4784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4893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164</v>
      </c>
      <c r="R2696" s="110" t="s">
        <v>485</v>
      </c>
      <c r="S2696" s="94"/>
    </row>
    <row r="2697" spans="1:19" hidden="1">
      <c r="A2697" s="103" t="s">
        <v>4421</v>
      </c>
      <c r="B2697" s="149" t="str">
        <f>IFERROR(VLOOKUP(Proc[[#This Row],[App]],Table2[],3,0),"open")</f>
        <v>ok</v>
      </c>
      <c r="C2697" s="117" t="s">
        <v>369</v>
      </c>
      <c r="D2697" t="s">
        <v>4617</v>
      </c>
      <c r="E2697" t="s">
        <v>4746</v>
      </c>
      <c r="F2697" s="94" t="s">
        <v>4746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4784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4893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164</v>
      </c>
      <c r="R2697" s="110" t="s">
        <v>485</v>
      </c>
      <c r="S2697" s="94"/>
    </row>
    <row r="2698" spans="1:19" hidden="1">
      <c r="A2698" s="103" t="s">
        <v>4421</v>
      </c>
      <c r="B2698" s="149" t="str">
        <f>IFERROR(VLOOKUP(Proc[[#This Row],[App]],Table2[],3,0),"open")</f>
        <v>ok</v>
      </c>
      <c r="C2698" s="117" t="s">
        <v>369</v>
      </c>
      <c r="D2698" t="s">
        <v>4618</v>
      </c>
      <c r="E2698" t="s">
        <v>4746</v>
      </c>
      <c r="F2698" s="94" t="s">
        <v>4746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4784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4893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164</v>
      </c>
      <c r="R2698" s="110" t="s">
        <v>485</v>
      </c>
      <c r="S2698" s="94"/>
    </row>
    <row r="2699" spans="1:19" hidden="1">
      <c r="A2699" s="103" t="s">
        <v>4421</v>
      </c>
      <c r="B2699" s="149" t="str">
        <f>IFERROR(VLOOKUP(Proc[[#This Row],[App]],Table2[],3,0),"open")</f>
        <v>ok</v>
      </c>
      <c r="C2699" s="117" t="s">
        <v>369</v>
      </c>
      <c r="D2699" t="s">
        <v>4619</v>
      </c>
      <c r="E2699" t="s">
        <v>4747</v>
      </c>
      <c r="F2699" s="94" t="s">
        <v>4747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4784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4893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164</v>
      </c>
      <c r="R2699" s="110" t="s">
        <v>485</v>
      </c>
      <c r="S2699" s="94"/>
    </row>
    <row r="2700" spans="1:19" hidden="1">
      <c r="A2700" s="103" t="s">
        <v>4421</v>
      </c>
      <c r="B2700" s="149" t="str">
        <f>IFERROR(VLOOKUP(Proc[[#This Row],[App]],Table2[],3,0),"open")</f>
        <v>ok</v>
      </c>
      <c r="C2700" s="117" t="s">
        <v>369</v>
      </c>
      <c r="D2700" t="s">
        <v>4620</v>
      </c>
      <c r="E2700" t="s">
        <v>4747</v>
      </c>
      <c r="F2700" s="94" t="s">
        <v>4747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4784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4893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164</v>
      </c>
      <c r="R2700" s="110" t="s">
        <v>485</v>
      </c>
      <c r="S2700" s="94"/>
    </row>
    <row r="2701" spans="1:19" hidden="1">
      <c r="A2701" s="103" t="s">
        <v>4421</v>
      </c>
      <c r="B2701" s="149" t="str">
        <f>IFERROR(VLOOKUP(Proc[[#This Row],[App]],Table2[],3,0),"open")</f>
        <v>ok</v>
      </c>
      <c r="C2701" s="117" t="s">
        <v>369</v>
      </c>
      <c r="D2701" t="s">
        <v>4621</v>
      </c>
      <c r="E2701" t="s">
        <v>4747</v>
      </c>
      <c r="F2701" s="94" t="s">
        <v>4747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4784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4893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164</v>
      </c>
      <c r="R2701" s="110" t="s">
        <v>485</v>
      </c>
      <c r="S2701" s="94"/>
    </row>
    <row r="2702" spans="1:19" hidden="1">
      <c r="A2702" s="103" t="s">
        <v>4421</v>
      </c>
      <c r="B2702" s="149" t="str">
        <f>IFERROR(VLOOKUP(Proc[[#This Row],[App]],Table2[],3,0),"open")</f>
        <v>ok</v>
      </c>
      <c r="C2702" s="117" t="s">
        <v>369</v>
      </c>
      <c r="D2702" t="s">
        <v>4622</v>
      </c>
      <c r="E2702" t="s">
        <v>4747</v>
      </c>
      <c r="F2702" s="94" t="s">
        <v>4747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4784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4893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164</v>
      </c>
      <c r="R2702" s="110" t="s">
        <v>485</v>
      </c>
      <c r="S2702" s="94"/>
    </row>
    <row r="2703" spans="1:19" hidden="1">
      <c r="A2703" s="103" t="s">
        <v>4421</v>
      </c>
      <c r="B2703" s="149" t="str">
        <f>IFERROR(VLOOKUP(Proc[[#This Row],[App]],Table2[],3,0),"open")</f>
        <v>ok</v>
      </c>
      <c r="C2703" s="117" t="s">
        <v>369</v>
      </c>
      <c r="D2703" t="s">
        <v>4623</v>
      </c>
      <c r="E2703" t="s">
        <v>4747</v>
      </c>
      <c r="F2703" s="94" t="s">
        <v>4747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4784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4893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164</v>
      </c>
      <c r="R2703" s="110" t="s">
        <v>485</v>
      </c>
      <c r="S2703" s="94"/>
    </row>
    <row r="2704" spans="1:19" hidden="1">
      <c r="A2704" s="103" t="s">
        <v>4421</v>
      </c>
      <c r="B2704" s="149" t="str">
        <f>IFERROR(VLOOKUP(Proc[[#This Row],[App]],Table2[],3,0),"open")</f>
        <v>ok</v>
      </c>
      <c r="C2704" s="117" t="s">
        <v>369</v>
      </c>
      <c r="D2704" t="s">
        <v>4624</v>
      </c>
      <c r="E2704" t="s">
        <v>4747</v>
      </c>
      <c r="F2704" s="94" t="s">
        <v>4747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4784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4893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164</v>
      </c>
      <c r="R2704" s="110" t="s">
        <v>485</v>
      </c>
      <c r="S2704" s="94"/>
    </row>
    <row r="2705" spans="1:19" hidden="1">
      <c r="A2705" s="103" t="s">
        <v>4421</v>
      </c>
      <c r="B2705" s="149" t="str">
        <f>IFERROR(VLOOKUP(Proc[[#This Row],[App]],Table2[],3,0),"open")</f>
        <v>ok</v>
      </c>
      <c r="C2705" s="117" t="s">
        <v>369</v>
      </c>
      <c r="D2705" t="s">
        <v>4625</v>
      </c>
      <c r="E2705" t="s">
        <v>4747</v>
      </c>
      <c r="F2705" s="94" t="s">
        <v>4747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4784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4893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164</v>
      </c>
      <c r="R2705" s="110" t="s">
        <v>485</v>
      </c>
      <c r="S2705" s="94"/>
    </row>
    <row r="2706" spans="1:19" hidden="1">
      <c r="A2706" s="103" t="s">
        <v>4421</v>
      </c>
      <c r="B2706" s="149" t="str">
        <f>IFERROR(VLOOKUP(Proc[[#This Row],[App]],Table2[],3,0),"open")</f>
        <v>ok</v>
      </c>
      <c r="C2706" s="117" t="s">
        <v>369</v>
      </c>
      <c r="D2706" t="s">
        <v>4626</v>
      </c>
      <c r="E2706" t="s">
        <v>4747</v>
      </c>
      <c r="F2706" s="94" t="s">
        <v>4747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4784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4893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164</v>
      </c>
      <c r="R2706" s="110" t="s">
        <v>485</v>
      </c>
      <c r="S2706" s="94"/>
    </row>
    <row r="2707" spans="1:19" hidden="1">
      <c r="A2707" s="103" t="s">
        <v>4421</v>
      </c>
      <c r="B2707" s="149" t="str">
        <f>IFERROR(VLOOKUP(Proc[[#This Row],[App]],Table2[],3,0),"open")</f>
        <v>ok</v>
      </c>
      <c r="C2707" s="117" t="s">
        <v>369</v>
      </c>
      <c r="D2707" t="s">
        <v>4627</v>
      </c>
      <c r="E2707" t="s">
        <v>4747</v>
      </c>
      <c r="F2707" s="94" t="s">
        <v>4747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4784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4893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164</v>
      </c>
      <c r="R2707" s="110" t="s">
        <v>485</v>
      </c>
      <c r="S2707" s="94"/>
    </row>
    <row r="2708" spans="1:19" hidden="1">
      <c r="A2708" s="103" t="s">
        <v>4421</v>
      </c>
      <c r="B2708" s="149" t="str">
        <f>IFERROR(VLOOKUP(Proc[[#This Row],[App]],Table2[],3,0),"open")</f>
        <v>ok</v>
      </c>
      <c r="C2708" s="117" t="s">
        <v>369</v>
      </c>
      <c r="D2708" t="s">
        <v>4628</v>
      </c>
      <c r="E2708" t="s">
        <v>4747</v>
      </c>
      <c r="F2708" s="94" t="s">
        <v>4747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4784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4893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164</v>
      </c>
      <c r="R2708" s="110" t="s">
        <v>485</v>
      </c>
      <c r="S2708" s="94"/>
    </row>
    <row r="2709" spans="1:19" hidden="1">
      <c r="A2709" s="103" t="s">
        <v>4421</v>
      </c>
      <c r="B2709" s="149" t="str">
        <f>IFERROR(VLOOKUP(Proc[[#This Row],[App]],Table2[],3,0),"open")</f>
        <v>ok</v>
      </c>
      <c r="C2709" s="117" t="s">
        <v>369</v>
      </c>
      <c r="D2709" t="s">
        <v>4629</v>
      </c>
      <c r="E2709" t="s">
        <v>4747</v>
      </c>
      <c r="F2709" s="94" t="s">
        <v>4747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4784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4893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164</v>
      </c>
      <c r="R2709" s="110" t="s">
        <v>485</v>
      </c>
      <c r="S2709" s="94"/>
    </row>
    <row r="2710" spans="1:19" hidden="1">
      <c r="A2710" s="103" t="s">
        <v>4421</v>
      </c>
      <c r="B2710" s="149" t="str">
        <f>IFERROR(VLOOKUP(Proc[[#This Row],[App]],Table2[],3,0),"open")</f>
        <v>ok</v>
      </c>
      <c r="C2710" s="117" t="s">
        <v>369</v>
      </c>
      <c r="D2710" t="s">
        <v>4630</v>
      </c>
      <c r="E2710" t="s">
        <v>4747</v>
      </c>
      <c r="F2710" s="94" t="s">
        <v>4747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4784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4893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164</v>
      </c>
      <c r="R2710" s="110" t="s">
        <v>485</v>
      </c>
      <c r="S2710" s="94"/>
    </row>
    <row r="2711" spans="1:19" hidden="1">
      <c r="A2711" s="103" t="s">
        <v>4421</v>
      </c>
      <c r="B2711" s="149" t="str">
        <f>IFERROR(VLOOKUP(Proc[[#This Row],[App]],Table2[],3,0),"open")</f>
        <v>ok</v>
      </c>
      <c r="C2711" s="117" t="s">
        <v>369</v>
      </c>
      <c r="D2711" t="s">
        <v>4631</v>
      </c>
      <c r="E2711" t="s">
        <v>4747</v>
      </c>
      <c r="F2711" s="94" t="s">
        <v>4747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4784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4893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164</v>
      </c>
      <c r="R2711" s="110" t="s">
        <v>485</v>
      </c>
      <c r="S2711" s="94"/>
    </row>
    <row r="2712" spans="1:19" hidden="1">
      <c r="A2712" s="103" t="s">
        <v>4421</v>
      </c>
      <c r="B2712" s="149" t="str">
        <f>IFERROR(VLOOKUP(Proc[[#This Row],[App]],Table2[],3,0),"open")</f>
        <v>ok</v>
      </c>
      <c r="C2712" s="117" t="s">
        <v>369</v>
      </c>
      <c r="D2712" t="s">
        <v>4632</v>
      </c>
      <c r="E2712" t="s">
        <v>4747</v>
      </c>
      <c r="F2712" s="94" t="s">
        <v>4747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4784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4893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164</v>
      </c>
      <c r="R2712" s="110" t="s">
        <v>485</v>
      </c>
      <c r="S2712" s="94"/>
    </row>
    <row r="2713" spans="1:19" hidden="1">
      <c r="A2713" s="103" t="s">
        <v>4421</v>
      </c>
      <c r="B2713" s="149" t="str">
        <f>IFERROR(VLOOKUP(Proc[[#This Row],[App]],Table2[],3,0),"open")</f>
        <v>ok</v>
      </c>
      <c r="C2713" s="117" t="s">
        <v>369</v>
      </c>
      <c r="D2713" t="s">
        <v>4633</v>
      </c>
      <c r="E2713" t="s">
        <v>4746</v>
      </c>
      <c r="F2713" s="94" t="s">
        <v>4746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4784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4893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164</v>
      </c>
      <c r="R2713" s="110" t="s">
        <v>485</v>
      </c>
      <c r="S2713" s="94"/>
    </row>
    <row r="2714" spans="1:19" hidden="1">
      <c r="A2714" s="103" t="s">
        <v>4421</v>
      </c>
      <c r="B2714" s="149" t="str">
        <f>IFERROR(VLOOKUP(Proc[[#This Row],[App]],Table2[],3,0),"open")</f>
        <v>ok</v>
      </c>
      <c r="C2714" s="117" t="s">
        <v>369</v>
      </c>
      <c r="D2714" t="s">
        <v>4634</v>
      </c>
      <c r="E2714" t="s">
        <v>4746</v>
      </c>
      <c r="F2714" s="94" t="s">
        <v>4746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4784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4893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164</v>
      </c>
      <c r="R2714" s="110" t="s">
        <v>485</v>
      </c>
      <c r="S2714" s="94"/>
    </row>
    <row r="2715" spans="1:19" hidden="1">
      <c r="A2715" s="103" t="s">
        <v>4421</v>
      </c>
      <c r="B2715" s="149" t="str">
        <f>IFERROR(VLOOKUP(Proc[[#This Row],[App]],Table2[],3,0),"open")</f>
        <v>ok</v>
      </c>
      <c r="C2715" s="117" t="s">
        <v>369</v>
      </c>
      <c r="D2715" t="s">
        <v>4635</v>
      </c>
      <c r="E2715" t="s">
        <v>4746</v>
      </c>
      <c r="F2715" s="94" t="s">
        <v>4746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4784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4893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164</v>
      </c>
      <c r="R2715" s="110" t="s">
        <v>485</v>
      </c>
      <c r="S2715" s="94"/>
    </row>
    <row r="2716" spans="1:19" hidden="1">
      <c r="A2716" s="103" t="s">
        <v>4421</v>
      </c>
      <c r="B2716" s="149" t="str">
        <f>IFERROR(VLOOKUP(Proc[[#This Row],[App]],Table2[],3,0),"open")</f>
        <v>ok</v>
      </c>
      <c r="C2716" s="117" t="s">
        <v>369</v>
      </c>
      <c r="D2716" t="s">
        <v>4636</v>
      </c>
      <c r="E2716" t="s">
        <v>4747</v>
      </c>
      <c r="F2716" s="94" t="s">
        <v>4747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4784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4893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164</v>
      </c>
      <c r="R2716" s="110" t="s">
        <v>485</v>
      </c>
      <c r="S2716" s="94"/>
    </row>
    <row r="2717" spans="1:19" hidden="1">
      <c r="A2717" s="103" t="s">
        <v>4421</v>
      </c>
      <c r="B2717" s="149" t="str">
        <f>IFERROR(VLOOKUP(Proc[[#This Row],[App]],Table2[],3,0),"open")</f>
        <v>ok</v>
      </c>
      <c r="C2717" s="117" t="s">
        <v>369</v>
      </c>
      <c r="D2717" t="s">
        <v>4637</v>
      </c>
      <c r="E2717" t="s">
        <v>4747</v>
      </c>
      <c r="F2717" s="94" t="s">
        <v>4747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4784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4893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164</v>
      </c>
      <c r="R2717" s="110" t="s">
        <v>485</v>
      </c>
      <c r="S2717" s="94"/>
    </row>
    <row r="2718" spans="1:19" hidden="1">
      <c r="A2718" s="103" t="s">
        <v>4421</v>
      </c>
      <c r="B2718" s="149" t="str">
        <f>IFERROR(VLOOKUP(Proc[[#This Row],[App]],Table2[],3,0),"open")</f>
        <v>ok</v>
      </c>
      <c r="C2718" s="117" t="s">
        <v>369</v>
      </c>
      <c r="D2718" t="s">
        <v>4638</v>
      </c>
      <c r="E2718" t="s">
        <v>4747</v>
      </c>
      <c r="F2718" s="94" t="s">
        <v>4747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4784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4893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164</v>
      </c>
      <c r="R2718" s="110" t="s">
        <v>485</v>
      </c>
      <c r="S2718" s="94"/>
    </row>
    <row r="2719" spans="1:19" hidden="1">
      <c r="A2719" s="103" t="s">
        <v>4421</v>
      </c>
      <c r="B2719" s="149" t="str">
        <f>IFERROR(VLOOKUP(Proc[[#This Row],[App]],Table2[],3,0),"open")</f>
        <v>ok</v>
      </c>
      <c r="C2719" s="117" t="s">
        <v>369</v>
      </c>
      <c r="D2719" t="s">
        <v>4639</v>
      </c>
      <c r="E2719" t="s">
        <v>4747</v>
      </c>
      <c r="F2719" s="94" t="s">
        <v>4747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4784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4893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164</v>
      </c>
      <c r="R2719" s="110" t="s">
        <v>485</v>
      </c>
      <c r="S2719" s="94"/>
    </row>
    <row r="2720" spans="1:19" hidden="1">
      <c r="A2720" s="103" t="s">
        <v>4421</v>
      </c>
      <c r="B2720" s="149" t="str">
        <f>IFERROR(VLOOKUP(Proc[[#This Row],[App]],Table2[],3,0),"open")</f>
        <v>ok</v>
      </c>
      <c r="C2720" s="117" t="s">
        <v>369</v>
      </c>
      <c r="D2720" t="s">
        <v>4640</v>
      </c>
      <c r="E2720" t="s">
        <v>4747</v>
      </c>
      <c r="F2720" s="94" t="s">
        <v>4747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4784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4893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164</v>
      </c>
      <c r="R2720" s="110" t="s">
        <v>485</v>
      </c>
      <c r="S2720" s="94"/>
    </row>
    <row r="2721" spans="1:19" hidden="1">
      <c r="A2721" s="103" t="s">
        <v>4421</v>
      </c>
      <c r="B2721" s="149" t="str">
        <f>IFERROR(VLOOKUP(Proc[[#This Row],[App]],Table2[],3,0),"open")</f>
        <v>ok</v>
      </c>
      <c r="C2721" s="117" t="s">
        <v>369</v>
      </c>
      <c r="D2721" t="s">
        <v>4641</v>
      </c>
      <c r="E2721" t="s">
        <v>4747</v>
      </c>
      <c r="F2721" s="94" t="s">
        <v>4747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4784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4893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164</v>
      </c>
      <c r="R2721" s="110" t="s">
        <v>485</v>
      </c>
      <c r="S2721" s="94"/>
    </row>
    <row r="2722" spans="1:19" hidden="1">
      <c r="A2722" s="103" t="s">
        <v>4421</v>
      </c>
      <c r="B2722" s="149" t="str">
        <f>IFERROR(VLOOKUP(Proc[[#This Row],[App]],Table2[],3,0),"open")</f>
        <v>ok</v>
      </c>
      <c r="C2722" s="117" t="s">
        <v>369</v>
      </c>
      <c r="D2722" t="s">
        <v>4642</v>
      </c>
      <c r="E2722" t="s">
        <v>4747</v>
      </c>
      <c r="F2722" s="94" t="s">
        <v>4747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4784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4893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164</v>
      </c>
      <c r="R2722" s="110" t="s">
        <v>485</v>
      </c>
      <c r="S2722" s="94"/>
    </row>
    <row r="2723" spans="1:19" hidden="1">
      <c r="A2723" s="103" t="s">
        <v>4421</v>
      </c>
      <c r="B2723" s="149" t="str">
        <f>IFERROR(VLOOKUP(Proc[[#This Row],[App]],Table2[],3,0),"open")</f>
        <v>ok</v>
      </c>
      <c r="C2723" s="117" t="s">
        <v>369</v>
      </c>
      <c r="D2723" t="s">
        <v>4643</v>
      </c>
      <c r="E2723" t="s">
        <v>4747</v>
      </c>
      <c r="F2723" s="94" t="s">
        <v>4747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4784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4893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164</v>
      </c>
      <c r="R2723" s="110" t="s">
        <v>485</v>
      </c>
      <c r="S2723" s="94"/>
    </row>
    <row r="2724" spans="1:19" hidden="1">
      <c r="A2724" s="103" t="s">
        <v>4421</v>
      </c>
      <c r="B2724" s="149" t="str">
        <f>IFERROR(VLOOKUP(Proc[[#This Row],[App]],Table2[],3,0),"open")</f>
        <v>ok</v>
      </c>
      <c r="C2724" s="117" t="s">
        <v>369</v>
      </c>
      <c r="D2724" t="s">
        <v>4644</v>
      </c>
      <c r="E2724" t="s">
        <v>4747</v>
      </c>
      <c r="F2724" s="94" t="s">
        <v>4747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4784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4893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164</v>
      </c>
      <c r="R2724" s="110" t="s">
        <v>485</v>
      </c>
      <c r="S2724" s="94"/>
    </row>
    <row r="2725" spans="1:19" hidden="1">
      <c r="A2725" s="103" t="s">
        <v>4421</v>
      </c>
      <c r="B2725" s="149" t="str">
        <f>IFERROR(VLOOKUP(Proc[[#This Row],[App]],Table2[],3,0),"open")</f>
        <v>ok</v>
      </c>
      <c r="C2725" s="117" t="s">
        <v>369</v>
      </c>
      <c r="D2725" t="s">
        <v>4645</v>
      </c>
      <c r="E2725" t="s">
        <v>4747</v>
      </c>
      <c r="F2725" s="94" t="s">
        <v>4747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4784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4893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164</v>
      </c>
      <c r="R2725" s="110" t="s">
        <v>485</v>
      </c>
      <c r="S2725" s="94"/>
    </row>
    <row r="2726" spans="1:19" hidden="1">
      <c r="A2726" s="103" t="s">
        <v>4421</v>
      </c>
      <c r="B2726" s="149" t="str">
        <f>IFERROR(VLOOKUP(Proc[[#This Row],[App]],Table2[],3,0),"open")</f>
        <v>ok</v>
      </c>
      <c r="C2726" s="117" t="s">
        <v>369</v>
      </c>
      <c r="D2726" t="s">
        <v>4646</v>
      </c>
      <c r="E2726" t="s">
        <v>4747</v>
      </c>
      <c r="F2726" s="94" t="s">
        <v>4747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4784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4893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164</v>
      </c>
      <c r="R2726" s="110" t="s">
        <v>485</v>
      </c>
      <c r="S2726" s="94"/>
    </row>
    <row r="2727" spans="1:19" hidden="1">
      <c r="A2727" s="103" t="s">
        <v>4421</v>
      </c>
      <c r="B2727" s="149" t="str">
        <f>IFERROR(VLOOKUP(Proc[[#This Row],[App]],Table2[],3,0),"open")</f>
        <v>ok</v>
      </c>
      <c r="C2727" s="117" t="s">
        <v>369</v>
      </c>
      <c r="D2727" t="s">
        <v>4647</v>
      </c>
      <c r="E2727" t="s">
        <v>4747</v>
      </c>
      <c r="F2727" s="94" t="s">
        <v>4747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4784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4893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164</v>
      </c>
      <c r="R2727" s="110" t="s">
        <v>485</v>
      </c>
      <c r="S2727" s="94"/>
    </row>
    <row r="2728" spans="1:19" hidden="1">
      <c r="A2728" s="103" t="s">
        <v>4421</v>
      </c>
      <c r="B2728" s="149" t="str">
        <f>IFERROR(VLOOKUP(Proc[[#This Row],[App]],Table2[],3,0),"open")</f>
        <v>ok</v>
      </c>
      <c r="C2728" s="117" t="s">
        <v>369</v>
      </c>
      <c r="D2728" t="s">
        <v>4648</v>
      </c>
      <c r="E2728" t="s">
        <v>4747</v>
      </c>
      <c r="F2728" s="94" t="s">
        <v>4747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4784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4893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164</v>
      </c>
      <c r="R2728" s="110" t="s">
        <v>485</v>
      </c>
      <c r="S2728" s="94"/>
    </row>
    <row r="2729" spans="1:19" hidden="1">
      <c r="A2729" s="103" t="s">
        <v>4421</v>
      </c>
      <c r="B2729" s="149" t="str">
        <f>IFERROR(VLOOKUP(Proc[[#This Row],[App]],Table2[],3,0),"open")</f>
        <v>ok</v>
      </c>
      <c r="C2729" s="117" t="s">
        <v>369</v>
      </c>
      <c r="D2729" t="s">
        <v>4649</v>
      </c>
      <c r="E2729" t="s">
        <v>4747</v>
      </c>
      <c r="F2729" s="94" t="s">
        <v>4747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4784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4893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164</v>
      </c>
      <c r="R2729" s="110" t="s">
        <v>485</v>
      </c>
      <c r="S2729" s="94"/>
    </row>
    <row r="2730" spans="1:19" hidden="1">
      <c r="A2730" s="103" t="s">
        <v>4421</v>
      </c>
      <c r="B2730" s="149" t="str">
        <f>IFERROR(VLOOKUP(Proc[[#This Row],[App]],Table2[],3,0),"open")</f>
        <v>ok</v>
      </c>
      <c r="C2730" s="117" t="s">
        <v>369</v>
      </c>
      <c r="D2730" t="s">
        <v>4650</v>
      </c>
      <c r="E2730" t="s">
        <v>4747</v>
      </c>
      <c r="F2730" s="94" t="s">
        <v>4747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4784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4893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164</v>
      </c>
      <c r="R2730" s="110" t="s">
        <v>485</v>
      </c>
      <c r="S2730" s="94"/>
    </row>
    <row r="2731" spans="1:19" hidden="1">
      <c r="A2731" s="103" t="s">
        <v>4421</v>
      </c>
      <c r="B2731" s="149" t="str">
        <f>IFERROR(VLOOKUP(Proc[[#This Row],[App]],Table2[],3,0),"open")</f>
        <v>ok</v>
      </c>
      <c r="C2731" s="117" t="s">
        <v>369</v>
      </c>
      <c r="D2731" t="s">
        <v>4651</v>
      </c>
      <c r="E2731" t="s">
        <v>4747</v>
      </c>
      <c r="F2731" s="94" t="s">
        <v>4747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4784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4893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164</v>
      </c>
      <c r="R2731" s="110" t="s">
        <v>485</v>
      </c>
      <c r="S2731" s="94"/>
    </row>
    <row r="2732" spans="1:19" hidden="1">
      <c r="A2732" s="103" t="s">
        <v>4421</v>
      </c>
      <c r="B2732" s="149" t="str">
        <f>IFERROR(VLOOKUP(Proc[[#This Row],[App]],Table2[],3,0),"open")</f>
        <v>ok</v>
      </c>
      <c r="C2732" s="117" t="s">
        <v>369</v>
      </c>
      <c r="D2732" t="s">
        <v>4652</v>
      </c>
      <c r="E2732" t="s">
        <v>4747</v>
      </c>
      <c r="F2732" s="94" t="s">
        <v>4747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4784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4893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164</v>
      </c>
      <c r="R2732" s="110" t="s">
        <v>485</v>
      </c>
      <c r="S2732" s="94"/>
    </row>
    <row r="2733" spans="1:19" hidden="1">
      <c r="A2733" s="103" t="s">
        <v>4421</v>
      </c>
      <c r="B2733" s="149" t="str">
        <f>IFERROR(VLOOKUP(Proc[[#This Row],[App]],Table2[],3,0),"open")</f>
        <v>ok</v>
      </c>
      <c r="C2733" s="117" t="s">
        <v>369</v>
      </c>
      <c r="D2733" t="s">
        <v>4653</v>
      </c>
      <c r="E2733" t="s">
        <v>4747</v>
      </c>
      <c r="F2733" s="94" t="s">
        <v>4747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4784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4893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164</v>
      </c>
      <c r="R2733" s="110" t="s">
        <v>485</v>
      </c>
      <c r="S2733" s="94"/>
    </row>
    <row r="2734" spans="1:19" hidden="1">
      <c r="A2734" s="103" t="s">
        <v>4421</v>
      </c>
      <c r="B2734" s="149" t="str">
        <f>IFERROR(VLOOKUP(Proc[[#This Row],[App]],Table2[],3,0),"open")</f>
        <v>ok</v>
      </c>
      <c r="C2734" s="117" t="s">
        <v>369</v>
      </c>
      <c r="D2734" t="s">
        <v>4654</v>
      </c>
      <c r="E2734" t="s">
        <v>4749</v>
      </c>
      <c r="F2734" s="94" t="s">
        <v>4749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4784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4893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164</v>
      </c>
      <c r="R2734" s="110" t="s">
        <v>485</v>
      </c>
      <c r="S2734" s="94"/>
    </row>
    <row r="2735" spans="1:19" hidden="1">
      <c r="A2735" s="103" t="s">
        <v>4421</v>
      </c>
      <c r="B2735" s="149" t="str">
        <f>IFERROR(VLOOKUP(Proc[[#This Row],[App]],Table2[],3,0),"open")</f>
        <v>ok</v>
      </c>
      <c r="C2735" s="117" t="s">
        <v>369</v>
      </c>
      <c r="D2735" t="s">
        <v>4655</v>
      </c>
      <c r="E2735" t="s">
        <v>4750</v>
      </c>
      <c r="F2735" s="94" t="s">
        <v>4750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4784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4893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164</v>
      </c>
      <c r="R2735" s="110" t="s">
        <v>485</v>
      </c>
      <c r="S2735" s="94"/>
    </row>
    <row r="2736" spans="1:19" hidden="1">
      <c r="A2736" s="103" t="s">
        <v>4421</v>
      </c>
      <c r="B2736" s="149" t="str">
        <f>IFERROR(VLOOKUP(Proc[[#This Row],[App]],Table2[],3,0),"open")</f>
        <v>ok</v>
      </c>
      <c r="C2736" s="117" t="s">
        <v>369</v>
      </c>
      <c r="D2736" t="s">
        <v>4656</v>
      </c>
      <c r="E2736" t="s">
        <v>4749</v>
      </c>
      <c r="F2736" s="94" t="s">
        <v>4749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4784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4893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164</v>
      </c>
      <c r="R2736" s="110" t="s">
        <v>485</v>
      </c>
      <c r="S2736" s="94"/>
    </row>
    <row r="2737" spans="1:19" hidden="1">
      <c r="A2737" s="103" t="s">
        <v>4421</v>
      </c>
      <c r="B2737" s="149" t="str">
        <f>IFERROR(VLOOKUP(Proc[[#This Row],[App]],Table2[],3,0),"open")</f>
        <v>ok</v>
      </c>
      <c r="C2737" s="117" t="s">
        <v>369</v>
      </c>
      <c r="D2737" t="s">
        <v>4657</v>
      </c>
      <c r="E2737" t="s">
        <v>4751</v>
      </c>
      <c r="F2737" s="94" t="s">
        <v>4751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4784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4893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164</v>
      </c>
      <c r="R2737" s="110" t="s">
        <v>485</v>
      </c>
      <c r="S2737" s="94"/>
    </row>
    <row r="2738" spans="1:19" hidden="1">
      <c r="A2738" s="103" t="s">
        <v>4421</v>
      </c>
      <c r="B2738" s="149" t="str">
        <f>IFERROR(VLOOKUP(Proc[[#This Row],[App]],Table2[],3,0),"open")</f>
        <v>ok</v>
      </c>
      <c r="C2738" s="117" t="s">
        <v>369</v>
      </c>
      <c r="D2738" t="s">
        <v>4658</v>
      </c>
      <c r="E2738" t="s">
        <v>4749</v>
      </c>
      <c r="F2738" s="94" t="s">
        <v>4749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4784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4893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164</v>
      </c>
      <c r="R2738" s="110" t="s">
        <v>485</v>
      </c>
      <c r="S2738" s="94"/>
    </row>
    <row r="2739" spans="1:19" hidden="1">
      <c r="A2739" s="103" t="s">
        <v>4421</v>
      </c>
      <c r="B2739" s="149" t="str">
        <f>IFERROR(VLOOKUP(Proc[[#This Row],[App]],Table2[],3,0),"open")</f>
        <v>ok</v>
      </c>
      <c r="C2739" s="117" t="s">
        <v>369</v>
      </c>
      <c r="D2739" t="s">
        <v>4659</v>
      </c>
      <c r="E2739" t="s">
        <v>4749</v>
      </c>
      <c r="F2739" s="94" t="s">
        <v>4749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4784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4893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164</v>
      </c>
      <c r="R2739" s="110" t="s">
        <v>485</v>
      </c>
      <c r="S2739" s="94"/>
    </row>
    <row r="2740" spans="1:19" hidden="1">
      <c r="A2740" s="103" t="s">
        <v>4421</v>
      </c>
      <c r="B2740" s="149" t="str">
        <f>IFERROR(VLOOKUP(Proc[[#This Row],[App]],Table2[],3,0),"open")</f>
        <v>ok</v>
      </c>
      <c r="C2740" s="117" t="s">
        <v>369</v>
      </c>
      <c r="D2740" t="s">
        <v>4660</v>
      </c>
      <c r="E2740" t="s">
        <v>4749</v>
      </c>
      <c r="F2740" s="94" t="s">
        <v>4749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4784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4893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164</v>
      </c>
      <c r="R2740" s="110" t="s">
        <v>485</v>
      </c>
      <c r="S2740" s="94"/>
    </row>
    <row r="2741" spans="1:19" hidden="1">
      <c r="A2741" s="103" t="s">
        <v>4421</v>
      </c>
      <c r="B2741" s="149" t="str">
        <f>IFERROR(VLOOKUP(Proc[[#This Row],[App]],Table2[],3,0),"open")</f>
        <v>ok</v>
      </c>
      <c r="C2741" s="117" t="s">
        <v>369</v>
      </c>
      <c r="D2741" t="s">
        <v>4661</v>
      </c>
      <c r="E2741" t="s">
        <v>4751</v>
      </c>
      <c r="F2741" s="94" t="s">
        <v>4751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4784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4893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164</v>
      </c>
      <c r="R2741" s="110" t="s">
        <v>485</v>
      </c>
      <c r="S2741" s="94"/>
    </row>
    <row r="2742" spans="1:19" hidden="1">
      <c r="A2742" s="103" t="s">
        <v>4421</v>
      </c>
      <c r="B2742" s="149" t="str">
        <f>IFERROR(VLOOKUP(Proc[[#This Row],[App]],Table2[],3,0),"open")</f>
        <v>ok</v>
      </c>
      <c r="C2742" s="117" t="s">
        <v>369</v>
      </c>
      <c r="D2742" t="s">
        <v>4662</v>
      </c>
      <c r="E2742" t="s">
        <v>4750</v>
      </c>
      <c r="F2742" s="94" t="s">
        <v>4750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4784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4893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164</v>
      </c>
      <c r="R2742" s="110" t="s">
        <v>485</v>
      </c>
      <c r="S2742" s="94"/>
    </row>
    <row r="2743" spans="1:19" hidden="1">
      <c r="A2743" s="103" t="s">
        <v>4421</v>
      </c>
      <c r="B2743" s="149" t="str">
        <f>IFERROR(VLOOKUP(Proc[[#This Row],[App]],Table2[],3,0),"open")</f>
        <v>ok</v>
      </c>
      <c r="C2743" s="117" t="s">
        <v>369</v>
      </c>
      <c r="D2743" t="s">
        <v>4663</v>
      </c>
      <c r="E2743" t="s">
        <v>4749</v>
      </c>
      <c r="F2743" s="94" t="s">
        <v>4749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4784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4893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164</v>
      </c>
      <c r="R2743" s="110" t="s">
        <v>485</v>
      </c>
      <c r="S2743" s="94"/>
    </row>
    <row r="2744" spans="1:19" hidden="1">
      <c r="A2744" s="103" t="s">
        <v>4421</v>
      </c>
      <c r="B2744" s="149" t="str">
        <f>IFERROR(VLOOKUP(Proc[[#This Row],[App]],Table2[],3,0),"open")</f>
        <v>ok</v>
      </c>
      <c r="C2744" s="117" t="s">
        <v>369</v>
      </c>
      <c r="D2744" t="s">
        <v>4664</v>
      </c>
      <c r="E2744" t="s">
        <v>4749</v>
      </c>
      <c r="F2744" s="94" t="s">
        <v>4749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4784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4893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164</v>
      </c>
      <c r="R2744" s="110" t="s">
        <v>485</v>
      </c>
      <c r="S2744" s="94"/>
    </row>
    <row r="2745" spans="1:19" hidden="1">
      <c r="A2745" s="103" t="s">
        <v>4421</v>
      </c>
      <c r="B2745" s="149" t="str">
        <f>IFERROR(VLOOKUP(Proc[[#This Row],[App]],Table2[],3,0),"open")</f>
        <v>ok</v>
      </c>
      <c r="C2745" s="117" t="s">
        <v>369</v>
      </c>
      <c r="D2745" t="s">
        <v>4665</v>
      </c>
      <c r="E2745" t="s">
        <v>4749</v>
      </c>
      <c r="F2745" s="94" t="s">
        <v>4749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4784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4893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164</v>
      </c>
      <c r="R2745" s="110" t="s">
        <v>485</v>
      </c>
      <c r="S2745" s="94"/>
    </row>
    <row r="2746" spans="1:19" hidden="1">
      <c r="A2746" s="103" t="s">
        <v>4421</v>
      </c>
      <c r="B2746" s="149" t="str">
        <f>IFERROR(VLOOKUP(Proc[[#This Row],[App]],Table2[],3,0),"open")</f>
        <v>ok</v>
      </c>
      <c r="C2746" s="117" t="s">
        <v>369</v>
      </c>
      <c r="D2746" t="s">
        <v>4666</v>
      </c>
      <c r="E2746" t="s">
        <v>4749</v>
      </c>
      <c r="F2746" s="94" t="s">
        <v>4749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4784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4893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164</v>
      </c>
      <c r="R2746" s="110" t="s">
        <v>485</v>
      </c>
      <c r="S2746" s="94"/>
    </row>
    <row r="2747" spans="1:19" hidden="1">
      <c r="A2747" s="103" t="s">
        <v>4421</v>
      </c>
      <c r="B2747" s="149" t="str">
        <f>IFERROR(VLOOKUP(Proc[[#This Row],[App]],Table2[],3,0),"open")</f>
        <v>ok</v>
      </c>
      <c r="C2747" s="117" t="s">
        <v>369</v>
      </c>
      <c r="D2747" t="s">
        <v>4667</v>
      </c>
      <c r="E2747" t="s">
        <v>4749</v>
      </c>
      <c r="F2747" s="94" t="s">
        <v>4749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4784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4893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164</v>
      </c>
      <c r="R2747" s="110" t="s">
        <v>485</v>
      </c>
      <c r="S2747" s="94"/>
    </row>
    <row r="2748" spans="1:19" hidden="1">
      <c r="A2748" s="103" t="s">
        <v>4421</v>
      </c>
      <c r="B2748" s="149" t="str">
        <f>IFERROR(VLOOKUP(Proc[[#This Row],[App]],Table2[],3,0),"open")</f>
        <v>ok</v>
      </c>
      <c r="C2748" s="117" t="s">
        <v>369</v>
      </c>
      <c r="D2748" t="s">
        <v>4668</v>
      </c>
      <c r="E2748" t="s">
        <v>4749</v>
      </c>
      <c r="F2748" s="94" t="s">
        <v>4749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4784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4893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164</v>
      </c>
      <c r="R2748" s="110" t="s">
        <v>485</v>
      </c>
      <c r="S2748" s="94"/>
    </row>
    <row r="2749" spans="1:19" hidden="1">
      <c r="A2749" s="103" t="s">
        <v>4421</v>
      </c>
      <c r="B2749" s="149" t="str">
        <f>IFERROR(VLOOKUP(Proc[[#This Row],[App]],Table2[],3,0),"open")</f>
        <v>ok</v>
      </c>
      <c r="C2749" s="117" t="s">
        <v>369</v>
      </c>
      <c r="D2749" t="s">
        <v>4669</v>
      </c>
      <c r="E2749" t="s">
        <v>4749</v>
      </c>
      <c r="F2749" s="94" t="s">
        <v>4749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4784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4893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164</v>
      </c>
      <c r="R2749" s="110" t="s">
        <v>485</v>
      </c>
      <c r="S2749" s="94"/>
    </row>
    <row r="2750" spans="1:19" hidden="1">
      <c r="A2750" s="103" t="s">
        <v>4421</v>
      </c>
      <c r="B2750" s="149" t="str">
        <f>IFERROR(VLOOKUP(Proc[[#This Row],[App]],Table2[],3,0),"open")</f>
        <v>ok</v>
      </c>
      <c r="C2750" s="117" t="s">
        <v>369</v>
      </c>
      <c r="D2750" t="s">
        <v>4670</v>
      </c>
      <c r="E2750" t="s">
        <v>4749</v>
      </c>
      <c r="F2750" s="94" t="s">
        <v>4749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4784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4893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164</v>
      </c>
      <c r="R2750" s="110" t="s">
        <v>485</v>
      </c>
      <c r="S2750" s="94"/>
    </row>
    <row r="2751" spans="1:19" hidden="1">
      <c r="A2751" s="103" t="s">
        <v>4421</v>
      </c>
      <c r="B2751" s="149" t="str">
        <f>IFERROR(VLOOKUP(Proc[[#This Row],[App]],Table2[],3,0),"open")</f>
        <v>ok</v>
      </c>
      <c r="C2751" s="117" t="s">
        <v>369</v>
      </c>
      <c r="D2751" t="s">
        <v>4671</v>
      </c>
      <c r="E2751" t="s">
        <v>4749</v>
      </c>
      <c r="F2751" s="94" t="s">
        <v>4749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4784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4893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164</v>
      </c>
      <c r="R2751" s="110" t="s">
        <v>485</v>
      </c>
      <c r="S2751" s="94"/>
    </row>
    <row r="2752" spans="1:19" hidden="1">
      <c r="A2752" s="103" t="s">
        <v>4421</v>
      </c>
      <c r="B2752" s="149" t="str">
        <f>IFERROR(VLOOKUP(Proc[[#This Row],[App]],Table2[],3,0),"open")</f>
        <v>ok</v>
      </c>
      <c r="C2752" s="117" t="s">
        <v>369</v>
      </c>
      <c r="D2752" t="s">
        <v>4672</v>
      </c>
      <c r="E2752" t="s">
        <v>4749</v>
      </c>
      <c r="F2752" s="94" t="s">
        <v>4749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4784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4893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164</v>
      </c>
      <c r="R2752" s="110" t="s">
        <v>485</v>
      </c>
      <c r="S2752" s="94"/>
    </row>
    <row r="2753" spans="1:19" hidden="1">
      <c r="A2753" s="103" t="s">
        <v>4421</v>
      </c>
      <c r="B2753" s="149" t="str">
        <f>IFERROR(VLOOKUP(Proc[[#This Row],[App]],Table2[],3,0),"open")</f>
        <v>ok</v>
      </c>
      <c r="C2753" s="117" t="s">
        <v>369</v>
      </c>
      <c r="D2753" t="s">
        <v>4673</v>
      </c>
      <c r="E2753" t="s">
        <v>4749</v>
      </c>
      <c r="F2753" s="94" t="s">
        <v>4749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4784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4893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164</v>
      </c>
      <c r="R2753" s="110" t="s">
        <v>485</v>
      </c>
      <c r="S2753" s="94"/>
    </row>
    <row r="2754" spans="1:19" hidden="1">
      <c r="A2754" s="103" t="s">
        <v>4421</v>
      </c>
      <c r="B2754" s="149" t="str">
        <f>IFERROR(VLOOKUP(Proc[[#This Row],[App]],Table2[],3,0),"open")</f>
        <v>ok</v>
      </c>
      <c r="C2754" s="117" t="s">
        <v>369</v>
      </c>
      <c r="D2754" t="s">
        <v>4674</v>
      </c>
      <c r="E2754" t="s">
        <v>4749</v>
      </c>
      <c r="F2754" s="94" t="s">
        <v>4749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4784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4893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164</v>
      </c>
      <c r="R2754" s="110" t="s">
        <v>485</v>
      </c>
      <c r="S2754" s="94"/>
    </row>
    <row r="2755" spans="1:19" hidden="1">
      <c r="A2755" s="103" t="s">
        <v>4421</v>
      </c>
      <c r="B2755" s="149" t="str">
        <f>IFERROR(VLOOKUP(Proc[[#This Row],[App]],Table2[],3,0),"open")</f>
        <v>ok</v>
      </c>
      <c r="C2755" s="117" t="s">
        <v>369</v>
      </c>
      <c r="D2755" t="s">
        <v>4675</v>
      </c>
      <c r="E2755" t="s">
        <v>4749</v>
      </c>
      <c r="F2755" s="94" t="s">
        <v>4749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4784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4893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164</v>
      </c>
      <c r="R2755" s="110" t="s">
        <v>485</v>
      </c>
      <c r="S2755" s="94"/>
    </row>
    <row r="2756" spans="1:19" hidden="1">
      <c r="A2756" s="103" t="s">
        <v>4421</v>
      </c>
      <c r="B2756" s="149" t="str">
        <f>IFERROR(VLOOKUP(Proc[[#This Row],[App]],Table2[],3,0),"open")</f>
        <v>ok</v>
      </c>
      <c r="C2756" s="117" t="s">
        <v>369</v>
      </c>
      <c r="D2756" t="s">
        <v>4676</v>
      </c>
      <c r="E2756" t="s">
        <v>4749</v>
      </c>
      <c r="F2756" s="94" t="s">
        <v>4749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4784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4893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164</v>
      </c>
      <c r="R2756" s="110" t="s">
        <v>485</v>
      </c>
      <c r="S2756" s="94"/>
    </row>
    <row r="2757" spans="1:19" hidden="1">
      <c r="A2757" s="103" t="s">
        <v>4421</v>
      </c>
      <c r="B2757" s="149" t="str">
        <f>IFERROR(VLOOKUP(Proc[[#This Row],[App]],Table2[],3,0),"open")</f>
        <v>ok</v>
      </c>
      <c r="C2757" s="117" t="s">
        <v>369</v>
      </c>
      <c r="D2757" t="s">
        <v>4677</v>
      </c>
      <c r="E2757" t="s">
        <v>4749</v>
      </c>
      <c r="F2757" s="94" t="s">
        <v>4749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4784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4893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164</v>
      </c>
      <c r="R2757" s="110" t="s">
        <v>485</v>
      </c>
      <c r="S2757" s="94"/>
    </row>
    <row r="2758" spans="1:19" hidden="1">
      <c r="A2758" s="103" t="s">
        <v>4421</v>
      </c>
      <c r="B2758" s="149" t="str">
        <f>IFERROR(VLOOKUP(Proc[[#This Row],[App]],Table2[],3,0),"open")</f>
        <v>ok</v>
      </c>
      <c r="C2758" s="117" t="s">
        <v>369</v>
      </c>
      <c r="D2758" t="s">
        <v>4678</v>
      </c>
      <c r="E2758" t="s">
        <v>4749</v>
      </c>
      <c r="F2758" s="94" t="s">
        <v>4749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4784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4893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164</v>
      </c>
      <c r="R2758" s="110" t="s">
        <v>485</v>
      </c>
      <c r="S2758" s="94"/>
    </row>
    <row r="2759" spans="1:19" hidden="1">
      <c r="A2759" s="103" t="s">
        <v>4421</v>
      </c>
      <c r="B2759" s="149" t="str">
        <f>IFERROR(VLOOKUP(Proc[[#This Row],[App]],Table2[],3,0),"open")</f>
        <v>ok</v>
      </c>
      <c r="C2759" s="117" t="s">
        <v>369</v>
      </c>
      <c r="D2759" t="s">
        <v>4679</v>
      </c>
      <c r="E2759" t="s">
        <v>4750</v>
      </c>
      <c r="F2759" s="94" t="s">
        <v>4750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4784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4893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164</v>
      </c>
      <c r="R2759" s="110" t="s">
        <v>485</v>
      </c>
      <c r="S2759" s="94"/>
    </row>
    <row r="2760" spans="1:19" hidden="1">
      <c r="A2760" s="103" t="s">
        <v>4421</v>
      </c>
      <c r="B2760" s="149" t="str">
        <f>IFERROR(VLOOKUP(Proc[[#This Row],[App]],Table2[],3,0),"open")</f>
        <v>ok</v>
      </c>
      <c r="C2760" s="117" t="s">
        <v>369</v>
      </c>
      <c r="D2760" t="s">
        <v>4680</v>
      </c>
      <c r="E2760" t="s">
        <v>4750</v>
      </c>
      <c r="F2760" s="94" t="s">
        <v>4750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4784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4893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164</v>
      </c>
      <c r="R2760" s="110" t="s">
        <v>485</v>
      </c>
      <c r="S2760" s="94"/>
    </row>
    <row r="2761" spans="1:19" hidden="1">
      <c r="A2761" s="103" t="s">
        <v>4421</v>
      </c>
      <c r="B2761" s="149" t="str">
        <f>IFERROR(VLOOKUP(Proc[[#This Row],[App]],Table2[],3,0),"open")</f>
        <v>ok</v>
      </c>
      <c r="C2761" s="117" t="s">
        <v>369</v>
      </c>
      <c r="D2761" t="s">
        <v>4681</v>
      </c>
      <c r="E2761" t="s">
        <v>4749</v>
      </c>
      <c r="F2761" s="94" t="s">
        <v>4749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4784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4893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164</v>
      </c>
      <c r="R2761" s="110" t="s">
        <v>485</v>
      </c>
      <c r="S2761" s="94"/>
    </row>
    <row r="2762" spans="1:19" hidden="1">
      <c r="A2762" s="103" t="s">
        <v>4421</v>
      </c>
      <c r="B2762" s="149" t="str">
        <f>IFERROR(VLOOKUP(Proc[[#This Row],[App]],Table2[],3,0),"open")</f>
        <v>ok</v>
      </c>
      <c r="C2762" s="117" t="s">
        <v>369</v>
      </c>
      <c r="D2762" t="s">
        <v>4682</v>
      </c>
      <c r="E2762" t="s">
        <v>4750</v>
      </c>
      <c r="F2762" s="94" t="s">
        <v>4750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4784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4893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164</v>
      </c>
      <c r="R2762" s="110" t="s">
        <v>485</v>
      </c>
      <c r="S2762" s="94"/>
    </row>
    <row r="2763" spans="1:19" hidden="1">
      <c r="A2763" s="103" t="s">
        <v>4421</v>
      </c>
      <c r="B2763" s="149" t="str">
        <f>IFERROR(VLOOKUP(Proc[[#This Row],[App]],Table2[],3,0),"open")</f>
        <v>ok</v>
      </c>
      <c r="C2763" s="117" t="s">
        <v>369</v>
      </c>
      <c r="D2763" t="s">
        <v>4683</v>
      </c>
      <c r="E2763" t="s">
        <v>4749</v>
      </c>
      <c r="F2763" s="94" t="s">
        <v>4749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4784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4893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164</v>
      </c>
      <c r="R2763" s="110" t="s">
        <v>485</v>
      </c>
      <c r="S2763" s="94"/>
    </row>
    <row r="2764" spans="1:19" hidden="1">
      <c r="A2764" s="103" t="s">
        <v>4421</v>
      </c>
      <c r="B2764" s="149" t="str">
        <f>IFERROR(VLOOKUP(Proc[[#This Row],[App]],Table2[],3,0),"open")</f>
        <v>ok</v>
      </c>
      <c r="C2764" s="117" t="s">
        <v>369</v>
      </c>
      <c r="D2764" t="s">
        <v>4684</v>
      </c>
      <c r="E2764" t="s">
        <v>4750</v>
      </c>
      <c r="F2764" s="94" t="s">
        <v>4750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4784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4893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164</v>
      </c>
      <c r="R2764" s="110" t="s">
        <v>485</v>
      </c>
      <c r="S2764" s="94"/>
    </row>
    <row r="2765" spans="1:19" hidden="1">
      <c r="A2765" s="103" t="s">
        <v>4421</v>
      </c>
      <c r="B2765" s="149" t="str">
        <f>IFERROR(VLOOKUP(Proc[[#This Row],[App]],Table2[],3,0),"open")</f>
        <v>ok</v>
      </c>
      <c r="C2765" s="117" t="s">
        <v>369</v>
      </c>
      <c r="D2765" t="s">
        <v>4685</v>
      </c>
      <c r="E2765" t="s">
        <v>4749</v>
      </c>
      <c r="F2765" s="94" t="s">
        <v>4749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4784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4893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164</v>
      </c>
      <c r="R2765" s="110" t="s">
        <v>485</v>
      </c>
      <c r="S2765" s="94"/>
    </row>
    <row r="2766" spans="1:19" hidden="1">
      <c r="A2766" s="103" t="s">
        <v>4421</v>
      </c>
      <c r="B2766" s="149" t="str">
        <f>IFERROR(VLOOKUP(Proc[[#This Row],[App]],Table2[],3,0),"open")</f>
        <v>ok</v>
      </c>
      <c r="C2766" s="117" t="s">
        <v>369</v>
      </c>
      <c r="D2766" t="s">
        <v>4686</v>
      </c>
      <c r="E2766" t="s">
        <v>4750</v>
      </c>
      <c r="F2766" s="94" t="s">
        <v>4750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4784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4893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164</v>
      </c>
      <c r="R2766" s="110" t="s">
        <v>485</v>
      </c>
      <c r="S2766" s="94"/>
    </row>
    <row r="2767" spans="1:19" hidden="1">
      <c r="A2767" s="103" t="s">
        <v>4421</v>
      </c>
      <c r="B2767" s="149" t="str">
        <f>IFERROR(VLOOKUP(Proc[[#This Row],[App]],Table2[],3,0),"open")</f>
        <v>ok</v>
      </c>
      <c r="C2767" s="117" t="s">
        <v>369</v>
      </c>
      <c r="D2767" t="s">
        <v>4687</v>
      </c>
      <c r="E2767" t="s">
        <v>4752</v>
      </c>
      <c r="F2767" s="94" t="s">
        <v>4752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4784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4893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164</v>
      </c>
      <c r="R2767" s="110" t="s">
        <v>485</v>
      </c>
      <c r="S2767" s="94"/>
    </row>
    <row r="2768" spans="1:19" hidden="1">
      <c r="A2768" s="103" t="s">
        <v>4421</v>
      </c>
      <c r="B2768" s="149" t="str">
        <f>IFERROR(VLOOKUP(Proc[[#This Row],[App]],Table2[],3,0),"open")</f>
        <v>ok</v>
      </c>
      <c r="C2768" s="117" t="s">
        <v>369</v>
      </c>
      <c r="D2768" t="s">
        <v>4688</v>
      </c>
      <c r="E2768" t="s">
        <v>4750</v>
      </c>
      <c r="F2768" s="94" t="s">
        <v>4750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4784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4893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164</v>
      </c>
      <c r="R2768" s="110" t="s">
        <v>485</v>
      </c>
      <c r="S2768" s="94"/>
    </row>
    <row r="2769" spans="1:19" hidden="1">
      <c r="A2769" s="103" t="s">
        <v>4421</v>
      </c>
      <c r="B2769" s="149" t="str">
        <f>IFERROR(VLOOKUP(Proc[[#This Row],[App]],Table2[],3,0),"open")</f>
        <v>ok</v>
      </c>
      <c r="C2769" s="117" t="s">
        <v>369</v>
      </c>
      <c r="D2769" t="s">
        <v>4689</v>
      </c>
      <c r="E2769" t="s">
        <v>4750</v>
      </c>
      <c r="F2769" s="94" t="s">
        <v>4750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4784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4893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164</v>
      </c>
      <c r="R2769" s="110" t="s">
        <v>485</v>
      </c>
      <c r="S2769" s="94"/>
    </row>
    <row r="2770" spans="1:19" hidden="1">
      <c r="A2770" s="103" t="s">
        <v>4421</v>
      </c>
      <c r="B2770" s="149" t="str">
        <f>IFERROR(VLOOKUP(Proc[[#This Row],[App]],Table2[],3,0),"open")</f>
        <v>ok</v>
      </c>
      <c r="C2770" s="117" t="s">
        <v>369</v>
      </c>
      <c r="D2770" t="s">
        <v>4690</v>
      </c>
      <c r="E2770" t="s">
        <v>4750</v>
      </c>
      <c r="F2770" s="94" t="s">
        <v>4750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4784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4893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164</v>
      </c>
      <c r="R2770" s="110" t="s">
        <v>485</v>
      </c>
      <c r="S2770" s="94"/>
    </row>
    <row r="2771" spans="1:19" hidden="1">
      <c r="A2771" s="103" t="s">
        <v>4421</v>
      </c>
      <c r="B2771" s="149" t="str">
        <f>IFERROR(VLOOKUP(Proc[[#This Row],[App]],Table2[],3,0),"open")</f>
        <v>ok</v>
      </c>
      <c r="C2771" s="117" t="s">
        <v>369</v>
      </c>
      <c r="D2771" t="s">
        <v>4691</v>
      </c>
      <c r="E2771" t="s">
        <v>4750</v>
      </c>
      <c r="F2771" s="94" t="s">
        <v>4750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4784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4893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164</v>
      </c>
      <c r="R2771" s="110" t="s">
        <v>485</v>
      </c>
      <c r="S2771" s="94"/>
    </row>
    <row r="2772" spans="1:19" hidden="1">
      <c r="A2772" s="103" t="s">
        <v>4421</v>
      </c>
      <c r="B2772" s="149" t="str">
        <f>IFERROR(VLOOKUP(Proc[[#This Row],[App]],Table2[],3,0),"open")</f>
        <v>ok</v>
      </c>
      <c r="C2772" s="117" t="s">
        <v>369</v>
      </c>
      <c r="D2772" t="s">
        <v>4692</v>
      </c>
      <c r="E2772" t="s">
        <v>4750</v>
      </c>
      <c r="F2772" s="94" t="s">
        <v>4750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4784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4893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164</v>
      </c>
      <c r="R2772" s="110" t="s">
        <v>485</v>
      </c>
      <c r="S2772" s="94"/>
    </row>
    <row r="2773" spans="1:19" hidden="1">
      <c r="A2773" s="103" t="s">
        <v>4421</v>
      </c>
      <c r="B2773" s="149" t="str">
        <f>IFERROR(VLOOKUP(Proc[[#This Row],[App]],Table2[],3,0),"open")</f>
        <v>ok</v>
      </c>
      <c r="C2773" s="117" t="s">
        <v>369</v>
      </c>
      <c r="D2773" t="s">
        <v>4693</v>
      </c>
      <c r="E2773" t="s">
        <v>4753</v>
      </c>
      <c r="F2773" s="94" t="s">
        <v>4753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4784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4893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164</v>
      </c>
      <c r="R2773" s="110" t="s">
        <v>485</v>
      </c>
      <c r="S2773" s="94"/>
    </row>
    <row r="2774" spans="1:19" hidden="1">
      <c r="A2774" s="103" t="s">
        <v>4421</v>
      </c>
      <c r="B2774" s="149" t="str">
        <f>IFERROR(VLOOKUP(Proc[[#This Row],[App]],Table2[],3,0),"open")</f>
        <v>ok</v>
      </c>
      <c r="C2774" s="117" t="s">
        <v>369</v>
      </c>
      <c r="D2774" t="s">
        <v>4694</v>
      </c>
      <c r="E2774" t="s">
        <v>4750</v>
      </c>
      <c r="F2774" s="94" t="s">
        <v>4750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4784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4893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164</v>
      </c>
      <c r="R2774" s="110" t="s">
        <v>485</v>
      </c>
      <c r="S2774" s="94"/>
    </row>
    <row r="2775" spans="1:19" hidden="1">
      <c r="A2775" s="103" t="s">
        <v>4421</v>
      </c>
      <c r="B2775" s="149" t="str">
        <f>IFERROR(VLOOKUP(Proc[[#This Row],[App]],Table2[],3,0),"open")</f>
        <v>ok</v>
      </c>
      <c r="C2775" s="117" t="s">
        <v>369</v>
      </c>
      <c r="D2775" t="s">
        <v>4695</v>
      </c>
      <c r="E2775" t="s">
        <v>4750</v>
      </c>
      <c r="F2775" s="94" t="s">
        <v>4750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4784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4893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164</v>
      </c>
      <c r="R2775" s="110" t="s">
        <v>485</v>
      </c>
      <c r="S2775" s="94"/>
    </row>
    <row r="2776" spans="1:19" hidden="1">
      <c r="A2776" s="103" t="s">
        <v>4421</v>
      </c>
      <c r="B2776" s="149" t="str">
        <f>IFERROR(VLOOKUP(Proc[[#This Row],[App]],Table2[],3,0),"open")</f>
        <v>ok</v>
      </c>
      <c r="C2776" s="117" t="s">
        <v>369</v>
      </c>
      <c r="D2776" t="s">
        <v>4696</v>
      </c>
      <c r="E2776" t="s">
        <v>4750</v>
      </c>
      <c r="F2776" s="94" t="s">
        <v>4750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4784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4893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164</v>
      </c>
      <c r="R2776" s="110" t="s">
        <v>485</v>
      </c>
      <c r="S2776" s="94"/>
    </row>
    <row r="2777" spans="1:19" hidden="1">
      <c r="A2777" s="103" t="s">
        <v>4421</v>
      </c>
      <c r="B2777" s="149" t="str">
        <f>IFERROR(VLOOKUP(Proc[[#This Row],[App]],Table2[],3,0),"open")</f>
        <v>ok</v>
      </c>
      <c r="C2777" s="117" t="s">
        <v>369</v>
      </c>
      <c r="D2777" t="s">
        <v>4697</v>
      </c>
      <c r="E2777" t="s">
        <v>4750</v>
      </c>
      <c r="F2777" s="94" t="s">
        <v>4750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4784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4893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164</v>
      </c>
      <c r="R2777" s="110" t="s">
        <v>485</v>
      </c>
      <c r="S2777" s="94"/>
    </row>
    <row r="2778" spans="1:19" hidden="1">
      <c r="A2778" s="103" t="s">
        <v>4421</v>
      </c>
      <c r="B2778" s="149" t="str">
        <f>IFERROR(VLOOKUP(Proc[[#This Row],[App]],Table2[],3,0),"open")</f>
        <v>ok</v>
      </c>
      <c r="C2778" s="117" t="s">
        <v>369</v>
      </c>
      <c r="D2778" t="s">
        <v>4698</v>
      </c>
      <c r="E2778" t="s">
        <v>4753</v>
      </c>
      <c r="F2778" s="94" t="s">
        <v>4753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4784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4893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164</v>
      </c>
      <c r="R2778" s="110" t="s">
        <v>485</v>
      </c>
      <c r="S2778" s="94"/>
    </row>
    <row r="2779" spans="1:19" hidden="1">
      <c r="A2779" s="103" t="s">
        <v>4421</v>
      </c>
      <c r="B2779" s="149" t="str">
        <f>IFERROR(VLOOKUP(Proc[[#This Row],[App]],Table2[],3,0),"open")</f>
        <v>ok</v>
      </c>
      <c r="C2779" s="117" t="s">
        <v>369</v>
      </c>
      <c r="D2779" t="s">
        <v>4699</v>
      </c>
      <c r="E2779" t="s">
        <v>4750</v>
      </c>
      <c r="F2779" s="94" t="s">
        <v>4750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4784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4893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164</v>
      </c>
      <c r="R2779" s="110" t="s">
        <v>485</v>
      </c>
      <c r="S2779" s="94"/>
    </row>
    <row r="2780" spans="1:19" hidden="1">
      <c r="A2780" s="103" t="s">
        <v>4421</v>
      </c>
      <c r="B2780" s="149" t="str">
        <f>IFERROR(VLOOKUP(Proc[[#This Row],[App]],Table2[],3,0),"open")</f>
        <v>ok</v>
      </c>
      <c r="C2780" s="117" t="s">
        <v>369</v>
      </c>
      <c r="D2780" t="s">
        <v>4700</v>
      </c>
      <c r="E2780" t="s">
        <v>4750</v>
      </c>
      <c r="F2780" s="94" t="s">
        <v>4750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4784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4893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164</v>
      </c>
      <c r="R2780" s="110" t="s">
        <v>485</v>
      </c>
      <c r="S2780" s="94"/>
    </row>
    <row r="2781" spans="1:19" hidden="1">
      <c r="A2781" s="103" t="s">
        <v>4421</v>
      </c>
      <c r="B2781" s="149" t="str">
        <f>IFERROR(VLOOKUP(Proc[[#This Row],[App]],Table2[],3,0),"open")</f>
        <v>ok</v>
      </c>
      <c r="C2781" s="117" t="s">
        <v>369</v>
      </c>
      <c r="D2781" t="s">
        <v>4701</v>
      </c>
      <c r="E2781" t="s">
        <v>4749</v>
      </c>
      <c r="F2781" s="94" t="s">
        <v>4749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4784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4893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164</v>
      </c>
      <c r="R2781" s="110" t="s">
        <v>485</v>
      </c>
      <c r="S2781" s="94"/>
    </row>
    <row r="2782" spans="1:19" hidden="1">
      <c r="A2782" s="103" t="s">
        <v>4421</v>
      </c>
      <c r="B2782" s="149" t="str">
        <f>IFERROR(VLOOKUP(Proc[[#This Row],[App]],Table2[],3,0),"open")</f>
        <v>ok</v>
      </c>
      <c r="C2782" s="117" t="s">
        <v>369</v>
      </c>
      <c r="D2782" t="s">
        <v>4702</v>
      </c>
      <c r="E2782" t="s">
        <v>4750</v>
      </c>
      <c r="F2782" s="94" t="s">
        <v>4750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4784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4893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164</v>
      </c>
      <c r="R2782" s="110" t="s">
        <v>485</v>
      </c>
      <c r="S2782" s="94"/>
    </row>
    <row r="2783" spans="1:19" hidden="1">
      <c r="A2783" s="103" t="s">
        <v>4421</v>
      </c>
      <c r="B2783" s="149" t="str">
        <f>IFERROR(VLOOKUP(Proc[[#This Row],[App]],Table2[],3,0),"open")</f>
        <v>ok</v>
      </c>
      <c r="C2783" s="117" t="s">
        <v>369</v>
      </c>
      <c r="D2783" t="s">
        <v>4703</v>
      </c>
      <c r="E2783" t="s">
        <v>4750</v>
      </c>
      <c r="F2783" s="94" t="s">
        <v>4750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4784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4893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164</v>
      </c>
      <c r="R2783" s="110" t="s">
        <v>485</v>
      </c>
      <c r="S2783" s="94"/>
    </row>
    <row r="2784" spans="1:19" hidden="1">
      <c r="A2784" s="103" t="s">
        <v>4421</v>
      </c>
      <c r="B2784" s="149" t="str">
        <f>IFERROR(VLOOKUP(Proc[[#This Row],[App]],Table2[],3,0),"open")</f>
        <v>ok</v>
      </c>
      <c r="C2784" s="117" t="s">
        <v>369</v>
      </c>
      <c r="D2784" t="s">
        <v>4704</v>
      </c>
      <c r="E2784" t="s">
        <v>4748</v>
      </c>
      <c r="F2784" s="94" t="s">
        <v>4748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4784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4893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164</v>
      </c>
      <c r="R2784" s="110" t="s">
        <v>485</v>
      </c>
      <c r="S2784" s="94"/>
    </row>
    <row r="2785" spans="1:19" hidden="1">
      <c r="A2785" s="103" t="s">
        <v>4421</v>
      </c>
      <c r="B2785" s="149" t="str">
        <f>IFERROR(VLOOKUP(Proc[[#This Row],[App]],Table2[],3,0),"open")</f>
        <v>ok</v>
      </c>
      <c r="C2785" s="117" t="s">
        <v>369</v>
      </c>
      <c r="D2785" t="s">
        <v>4705</v>
      </c>
      <c r="E2785" t="s">
        <v>4750</v>
      </c>
      <c r="F2785" s="94" t="s">
        <v>4750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4784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4893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164</v>
      </c>
      <c r="R2785" s="110" t="s">
        <v>485</v>
      </c>
      <c r="S2785" s="94"/>
    </row>
    <row r="2786" spans="1:19" hidden="1">
      <c r="A2786" s="103" t="s">
        <v>4421</v>
      </c>
      <c r="B2786" s="149" t="str">
        <f>IFERROR(VLOOKUP(Proc[[#This Row],[App]],Table2[],3,0),"open")</f>
        <v>ok</v>
      </c>
      <c r="C2786" s="117" t="s">
        <v>369</v>
      </c>
      <c r="D2786" t="s">
        <v>4706</v>
      </c>
      <c r="E2786" t="s">
        <v>4750</v>
      </c>
      <c r="F2786" s="94" t="s">
        <v>4750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4784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4893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164</v>
      </c>
      <c r="R2786" s="110" t="s">
        <v>485</v>
      </c>
      <c r="S2786" s="94"/>
    </row>
    <row r="2787" spans="1:19" hidden="1">
      <c r="A2787" s="103" t="s">
        <v>4421</v>
      </c>
      <c r="B2787" s="149" t="str">
        <f>IFERROR(VLOOKUP(Proc[[#This Row],[App]],Table2[],3,0),"open")</f>
        <v>ok</v>
      </c>
      <c r="C2787" s="117" t="s">
        <v>369</v>
      </c>
      <c r="D2787" t="s">
        <v>4707</v>
      </c>
      <c r="E2787" t="s">
        <v>4750</v>
      </c>
      <c r="F2787" s="94" t="s">
        <v>4750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4784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4893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164</v>
      </c>
      <c r="R2787" s="110" t="s">
        <v>485</v>
      </c>
      <c r="S2787" s="94"/>
    </row>
    <row r="2788" spans="1:19" hidden="1">
      <c r="A2788" s="103" t="s">
        <v>4421</v>
      </c>
      <c r="B2788" s="149" t="str">
        <f>IFERROR(VLOOKUP(Proc[[#This Row],[App]],Table2[],3,0),"open")</f>
        <v>ok</v>
      </c>
      <c r="C2788" s="117" t="s">
        <v>369</v>
      </c>
      <c r="D2788" t="s">
        <v>4708</v>
      </c>
      <c r="E2788" t="s">
        <v>4752</v>
      </c>
      <c r="F2788" s="94" t="s">
        <v>4752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4784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4893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164</v>
      </c>
      <c r="R2788" s="110" t="s">
        <v>485</v>
      </c>
      <c r="S2788" s="94"/>
    </row>
    <row r="2789" spans="1:19" hidden="1">
      <c r="A2789" s="103" t="s">
        <v>4421</v>
      </c>
      <c r="B2789" s="149" t="str">
        <f>IFERROR(VLOOKUP(Proc[[#This Row],[App]],Table2[],3,0),"open")</f>
        <v>ok</v>
      </c>
      <c r="C2789" s="117" t="s">
        <v>369</v>
      </c>
      <c r="D2789" t="s">
        <v>4709</v>
      </c>
      <c r="E2789" t="s">
        <v>4752</v>
      </c>
      <c r="F2789" s="94" t="s">
        <v>4752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4784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4893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164</v>
      </c>
      <c r="R2789" s="110" t="s">
        <v>485</v>
      </c>
      <c r="S2789" s="94"/>
    </row>
    <row r="2790" spans="1:19" hidden="1">
      <c r="A2790" s="103" t="s">
        <v>4421</v>
      </c>
      <c r="B2790" s="149" t="str">
        <f>IFERROR(VLOOKUP(Proc[[#This Row],[App]],Table2[],3,0),"open")</f>
        <v>ok</v>
      </c>
      <c r="C2790" s="117" t="s">
        <v>369</v>
      </c>
      <c r="D2790" t="s">
        <v>4710</v>
      </c>
      <c r="E2790" t="s">
        <v>4753</v>
      </c>
      <c r="F2790" s="94" t="s">
        <v>4753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4784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4893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164</v>
      </c>
      <c r="R2790" s="110" t="s">
        <v>485</v>
      </c>
      <c r="S2790" s="94"/>
    </row>
    <row r="2791" spans="1:19" hidden="1">
      <c r="A2791" s="103" t="s">
        <v>4421</v>
      </c>
      <c r="B2791" s="149" t="str">
        <f>IFERROR(VLOOKUP(Proc[[#This Row],[App]],Table2[],3,0),"open")</f>
        <v>ok</v>
      </c>
      <c r="C2791" s="117" t="s">
        <v>369</v>
      </c>
      <c r="D2791" t="s">
        <v>4711</v>
      </c>
      <c r="E2791" t="s">
        <v>4753</v>
      </c>
      <c r="F2791" s="94" t="s">
        <v>4753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4784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4893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164</v>
      </c>
      <c r="R2791" s="110" t="s">
        <v>485</v>
      </c>
      <c r="S2791" s="94"/>
    </row>
    <row r="2792" spans="1:19" hidden="1">
      <c r="A2792" s="103" t="s">
        <v>4421</v>
      </c>
      <c r="B2792" s="149" t="str">
        <f>IFERROR(VLOOKUP(Proc[[#This Row],[App]],Table2[],3,0),"open")</f>
        <v>ok</v>
      </c>
      <c r="C2792" s="117" t="s">
        <v>369</v>
      </c>
      <c r="D2792" t="s">
        <v>4712</v>
      </c>
      <c r="E2792" t="s">
        <v>4743</v>
      </c>
      <c r="F2792" s="94" t="s">
        <v>4743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4784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4893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164</v>
      </c>
      <c r="R2792" s="110" t="s">
        <v>485</v>
      </c>
      <c r="S2792" s="94"/>
    </row>
    <row r="2793" spans="1:19" hidden="1">
      <c r="A2793" s="103" t="s">
        <v>4421</v>
      </c>
      <c r="B2793" s="149" t="str">
        <f>IFERROR(VLOOKUP(Proc[[#This Row],[App]],Table2[],3,0),"open")</f>
        <v>ok</v>
      </c>
      <c r="C2793" s="117" t="s">
        <v>369</v>
      </c>
      <c r="D2793" t="s">
        <v>4713</v>
      </c>
      <c r="E2793" t="s">
        <v>4750</v>
      </c>
      <c r="F2793" s="94" t="s">
        <v>4750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4784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4893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164</v>
      </c>
      <c r="R2793" s="110" t="s">
        <v>485</v>
      </c>
      <c r="S2793" s="94"/>
    </row>
    <row r="2794" spans="1:19" hidden="1">
      <c r="A2794" s="103" t="s">
        <v>4421</v>
      </c>
      <c r="B2794" s="149" t="str">
        <f>IFERROR(VLOOKUP(Proc[[#This Row],[App]],Table2[],3,0),"open")</f>
        <v>ok</v>
      </c>
      <c r="C2794" s="117" t="s">
        <v>369</v>
      </c>
      <c r="D2794" t="s">
        <v>4714</v>
      </c>
      <c r="E2794" t="s">
        <v>4750</v>
      </c>
      <c r="F2794" s="94" t="s">
        <v>4750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4784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4893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164</v>
      </c>
      <c r="R2794" s="110" t="s">
        <v>485</v>
      </c>
      <c r="S2794" s="94"/>
    </row>
    <row r="2795" spans="1:19" hidden="1">
      <c r="A2795" s="103" t="s">
        <v>4421</v>
      </c>
      <c r="B2795" s="149" t="str">
        <f>IFERROR(VLOOKUP(Proc[[#This Row],[App]],Table2[],3,0),"open")</f>
        <v>ok</v>
      </c>
      <c r="C2795" s="117" t="s">
        <v>369</v>
      </c>
      <c r="D2795" t="s">
        <v>4715</v>
      </c>
      <c r="E2795" t="s">
        <v>4748</v>
      </c>
      <c r="F2795" s="94" t="s">
        <v>4748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4784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4893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164</v>
      </c>
      <c r="R2795" s="110" t="s">
        <v>485</v>
      </c>
      <c r="S2795" s="94"/>
    </row>
    <row r="2796" spans="1:19" hidden="1">
      <c r="A2796" s="103" t="s">
        <v>4421</v>
      </c>
      <c r="B2796" s="149" t="str">
        <f>IFERROR(VLOOKUP(Proc[[#This Row],[App]],Table2[],3,0),"open")</f>
        <v>ok</v>
      </c>
      <c r="C2796" s="117" t="s">
        <v>369</v>
      </c>
      <c r="D2796" t="s">
        <v>4716</v>
      </c>
      <c r="E2796" t="s">
        <v>4748</v>
      </c>
      <c r="F2796" s="94" t="s">
        <v>4748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4784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4893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164</v>
      </c>
      <c r="R2796" s="110" t="s">
        <v>485</v>
      </c>
      <c r="S2796" s="94"/>
    </row>
    <row r="2797" spans="1:19" hidden="1">
      <c r="A2797" s="103" t="s">
        <v>4421</v>
      </c>
      <c r="B2797" s="149" t="str">
        <f>IFERROR(VLOOKUP(Proc[[#This Row],[App]],Table2[],3,0),"open")</f>
        <v>ok</v>
      </c>
      <c r="C2797" s="117" t="s">
        <v>369</v>
      </c>
      <c r="D2797" t="s">
        <v>4717</v>
      </c>
      <c r="E2797" t="s">
        <v>4748</v>
      </c>
      <c r="F2797" s="94" t="s">
        <v>4748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4784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4893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164</v>
      </c>
      <c r="R2797" s="110" t="s">
        <v>485</v>
      </c>
      <c r="S2797" s="94"/>
    </row>
    <row r="2798" spans="1:19" hidden="1">
      <c r="A2798" s="103" t="s">
        <v>4421</v>
      </c>
      <c r="B2798" s="149" t="str">
        <f>IFERROR(VLOOKUP(Proc[[#This Row],[App]],Table2[],3,0),"open")</f>
        <v>ok</v>
      </c>
      <c r="C2798" s="117" t="s">
        <v>369</v>
      </c>
      <c r="D2798" t="s">
        <v>4718</v>
      </c>
      <c r="E2798" t="s">
        <v>4748</v>
      </c>
      <c r="F2798" s="94" t="s">
        <v>4748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4784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4893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164</v>
      </c>
      <c r="R2798" s="110" t="s">
        <v>485</v>
      </c>
      <c r="S2798" s="94"/>
    </row>
    <row r="2799" spans="1:19" hidden="1">
      <c r="A2799" s="103" t="s">
        <v>4421</v>
      </c>
      <c r="B2799" s="149" t="str">
        <f>IFERROR(VLOOKUP(Proc[[#This Row],[App]],Table2[],3,0),"open")</f>
        <v>ok</v>
      </c>
      <c r="C2799" s="117" t="s">
        <v>369</v>
      </c>
      <c r="D2799" t="s">
        <v>4719</v>
      </c>
      <c r="E2799" t="s">
        <v>4750</v>
      </c>
      <c r="F2799" s="94" t="s">
        <v>4750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4784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4893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164</v>
      </c>
      <c r="R2799" s="110" t="s">
        <v>485</v>
      </c>
      <c r="S2799" s="94"/>
    </row>
    <row r="2800" spans="1:19" hidden="1">
      <c r="A2800" s="103" t="s">
        <v>4421</v>
      </c>
      <c r="B2800" s="149" t="str">
        <f>IFERROR(VLOOKUP(Proc[[#This Row],[App]],Table2[],3,0),"open")</f>
        <v>ok</v>
      </c>
      <c r="C2800" s="117" t="s">
        <v>369</v>
      </c>
      <c r="D2800" t="s">
        <v>4720</v>
      </c>
      <c r="E2800" t="s">
        <v>4750</v>
      </c>
      <c r="F2800" s="94" t="s">
        <v>4750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4784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4893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164</v>
      </c>
      <c r="R2800" s="110" t="s">
        <v>485</v>
      </c>
      <c r="S2800" s="94"/>
    </row>
    <row r="2801" spans="1:19" hidden="1">
      <c r="A2801" s="103" t="s">
        <v>4421</v>
      </c>
      <c r="B2801" s="149" t="str">
        <f>IFERROR(VLOOKUP(Proc[[#This Row],[App]],Table2[],3,0),"open")</f>
        <v>ok</v>
      </c>
      <c r="C2801" s="117" t="s">
        <v>369</v>
      </c>
      <c r="D2801" t="s">
        <v>4721</v>
      </c>
      <c r="E2801" t="s">
        <v>4750</v>
      </c>
      <c r="F2801" s="94" t="s">
        <v>4750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4784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4893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164</v>
      </c>
      <c r="R2801" s="110" t="s">
        <v>485</v>
      </c>
      <c r="S2801" s="94"/>
    </row>
    <row r="2802" spans="1:19" hidden="1">
      <c r="A2802" s="103" t="s">
        <v>4421</v>
      </c>
      <c r="B2802" s="149" t="str">
        <f>IFERROR(VLOOKUP(Proc[[#This Row],[App]],Table2[],3,0),"open")</f>
        <v>ok</v>
      </c>
      <c r="C2802" s="117" t="s">
        <v>369</v>
      </c>
      <c r="D2802" t="s">
        <v>4722</v>
      </c>
      <c r="E2802" t="s">
        <v>4750</v>
      </c>
      <c r="F2802" s="94" t="s">
        <v>4750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4784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4893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164</v>
      </c>
      <c r="R2802" s="110" t="s">
        <v>485</v>
      </c>
      <c r="S2802" s="94"/>
    </row>
    <row r="2803" spans="1:19" hidden="1">
      <c r="A2803" s="103" t="s">
        <v>4421</v>
      </c>
      <c r="B2803" s="149" t="str">
        <f>IFERROR(VLOOKUP(Proc[[#This Row],[App]],Table2[],3,0),"open")</f>
        <v>ok</v>
      </c>
      <c r="C2803" s="117" t="s">
        <v>369</v>
      </c>
      <c r="D2803" t="s">
        <v>4723</v>
      </c>
      <c r="E2803" t="s">
        <v>4752</v>
      </c>
      <c r="F2803" s="94" t="s">
        <v>4752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4784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4893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164</v>
      </c>
      <c r="R2803" s="110" t="s">
        <v>485</v>
      </c>
      <c r="S2803" s="94"/>
    </row>
    <row r="2804" spans="1:19" hidden="1">
      <c r="A2804" s="103" t="s">
        <v>4421</v>
      </c>
      <c r="B2804" s="149" t="str">
        <f>IFERROR(VLOOKUP(Proc[[#This Row],[App]],Table2[],3,0),"open")</f>
        <v>ok</v>
      </c>
      <c r="C2804" s="117" t="s">
        <v>369</v>
      </c>
      <c r="D2804" t="s">
        <v>4724</v>
      </c>
      <c r="E2804" t="s">
        <v>4753</v>
      </c>
      <c r="F2804" s="94" t="s">
        <v>4753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4784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4893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164</v>
      </c>
      <c r="R2804" s="110" t="s">
        <v>485</v>
      </c>
      <c r="S2804" s="94"/>
    </row>
    <row r="2805" spans="1:19" hidden="1">
      <c r="A2805" s="103" t="s">
        <v>4421</v>
      </c>
      <c r="B2805" s="149" t="str">
        <f>IFERROR(VLOOKUP(Proc[[#This Row],[App]],Table2[],3,0),"open")</f>
        <v>ok</v>
      </c>
      <c r="C2805" s="117" t="s">
        <v>369</v>
      </c>
      <c r="D2805" t="s">
        <v>4725</v>
      </c>
      <c r="E2805" t="s">
        <v>4753</v>
      </c>
      <c r="F2805" s="94" t="s">
        <v>4753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4784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4893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164</v>
      </c>
      <c r="R2805" s="110" t="s">
        <v>485</v>
      </c>
      <c r="S2805" s="94"/>
    </row>
    <row r="2806" spans="1:19" hidden="1">
      <c r="A2806" s="103" t="s">
        <v>4421</v>
      </c>
      <c r="B2806" s="149" t="str">
        <f>IFERROR(VLOOKUP(Proc[[#This Row],[App]],Table2[],3,0),"open")</f>
        <v>ok</v>
      </c>
      <c r="C2806" s="117" t="s">
        <v>369</v>
      </c>
      <c r="D2806" t="s">
        <v>4726</v>
      </c>
      <c r="E2806" t="s">
        <v>4753</v>
      </c>
      <c r="F2806" s="94" t="s">
        <v>4753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4784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4893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164</v>
      </c>
      <c r="R2806" s="110" t="s">
        <v>485</v>
      </c>
      <c r="S2806" s="94"/>
    </row>
    <row r="2807" spans="1:19" hidden="1">
      <c r="A2807" s="103" t="s">
        <v>4421</v>
      </c>
      <c r="B2807" s="149" t="str">
        <f>IFERROR(VLOOKUP(Proc[[#This Row],[App]],Table2[],3,0),"open")</f>
        <v>ok</v>
      </c>
      <c r="C2807" s="117" t="s">
        <v>369</v>
      </c>
      <c r="D2807" t="s">
        <v>4727</v>
      </c>
      <c r="E2807" t="s">
        <v>4753</v>
      </c>
      <c r="F2807" s="94" t="s">
        <v>4753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4784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4893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164</v>
      </c>
      <c r="R2807" s="110" t="s">
        <v>485</v>
      </c>
      <c r="S2807" s="94"/>
    </row>
    <row r="2808" spans="1:19" hidden="1">
      <c r="A2808" s="103" t="s">
        <v>4421</v>
      </c>
      <c r="B2808" s="149" t="str">
        <f>IFERROR(VLOOKUP(Proc[[#This Row],[App]],Table2[],3,0),"open")</f>
        <v>ok</v>
      </c>
      <c r="C2808" s="117" t="s">
        <v>369</v>
      </c>
      <c r="D2808" t="s">
        <v>4728</v>
      </c>
      <c r="E2808" t="s">
        <v>4750</v>
      </c>
      <c r="F2808" s="94" t="s">
        <v>4750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4784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4893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164</v>
      </c>
      <c r="R2808" s="110" t="s">
        <v>485</v>
      </c>
      <c r="S2808" s="94"/>
    </row>
    <row r="2809" spans="1:19" hidden="1">
      <c r="A2809" s="103" t="s">
        <v>4421</v>
      </c>
      <c r="B2809" s="149" t="str">
        <f>IFERROR(VLOOKUP(Proc[[#This Row],[App]],Table2[],3,0),"open")</f>
        <v>ok</v>
      </c>
      <c r="C2809" s="117" t="s">
        <v>369</v>
      </c>
      <c r="D2809" t="s">
        <v>4729</v>
      </c>
      <c r="E2809" t="s">
        <v>4749</v>
      </c>
      <c r="F2809" s="94" t="s">
        <v>4749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4784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4893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164</v>
      </c>
      <c r="R2809" s="110" t="s">
        <v>485</v>
      </c>
      <c r="S2809" s="94"/>
    </row>
    <row r="2810" spans="1:19" hidden="1">
      <c r="A2810" s="103" t="s">
        <v>4421</v>
      </c>
      <c r="B2810" s="149" t="str">
        <f>IFERROR(VLOOKUP(Proc[[#This Row],[App]],Table2[],3,0),"open")</f>
        <v>ok</v>
      </c>
      <c r="C2810" s="117" t="s">
        <v>369</v>
      </c>
      <c r="D2810" t="s">
        <v>4730</v>
      </c>
      <c r="E2810" t="s">
        <v>4749</v>
      </c>
      <c r="F2810" s="94" t="s">
        <v>4749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4784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4893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164</v>
      </c>
      <c r="R2810" s="110" t="s">
        <v>485</v>
      </c>
      <c r="S2810" s="94"/>
    </row>
    <row r="2811" spans="1:19" hidden="1">
      <c r="A2811" s="103" t="s">
        <v>4421</v>
      </c>
      <c r="B2811" s="149" t="str">
        <f>IFERROR(VLOOKUP(Proc[[#This Row],[App]],Table2[],3,0),"open")</f>
        <v>ok</v>
      </c>
      <c r="C2811" s="117" t="s">
        <v>369</v>
      </c>
      <c r="D2811" t="s">
        <v>4731</v>
      </c>
      <c r="E2811" t="s">
        <v>4753</v>
      </c>
      <c r="F2811" s="94" t="s">
        <v>4753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4784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4893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164</v>
      </c>
      <c r="R2811" s="110" t="s">
        <v>485</v>
      </c>
      <c r="S2811" s="94"/>
    </row>
    <row r="2812" spans="1:19" hidden="1">
      <c r="A2812" s="103" t="s">
        <v>4421</v>
      </c>
      <c r="B2812" s="149" t="str">
        <f>IFERROR(VLOOKUP(Proc[[#This Row],[App]],Table2[],3,0),"open")</f>
        <v>ok</v>
      </c>
      <c r="C2812" s="117" t="s">
        <v>369</v>
      </c>
      <c r="D2812" t="s">
        <v>4732</v>
      </c>
      <c r="E2812" t="s">
        <v>4739</v>
      </c>
      <c r="F2812" s="94" t="s">
        <v>4739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4784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4893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164</v>
      </c>
      <c r="R2812" s="110" t="s">
        <v>485</v>
      </c>
      <c r="S2812" s="94"/>
    </row>
    <row r="2813" spans="1:19" hidden="1">
      <c r="A2813" t="s">
        <v>4754</v>
      </c>
      <c r="B2813" s="149" t="str">
        <f>IFERROR(VLOOKUP(Proc[[#This Row],[App]],Table2[],3,0),"open")</f>
        <v>ok</v>
      </c>
      <c r="C2813" s="103" t="s">
        <v>369</v>
      </c>
      <c r="D2813" t="s">
        <v>4755</v>
      </c>
      <c r="E2813" t="s">
        <v>4763</v>
      </c>
      <c r="F2813" s="117" t="s">
        <v>4763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4784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4893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164</v>
      </c>
      <c r="R2813" s="110" t="s">
        <v>410</v>
      </c>
      <c r="S2813" s="94"/>
    </row>
    <row r="2814" spans="1:19" hidden="1">
      <c r="A2814" s="103" t="s">
        <v>4754</v>
      </c>
      <c r="B2814" s="149" t="str">
        <f>IFERROR(VLOOKUP(Proc[[#This Row],[App]],Table2[],3,0),"open")</f>
        <v>ok</v>
      </c>
      <c r="C2814" s="117" t="s">
        <v>369</v>
      </c>
      <c r="D2814" t="s">
        <v>4756</v>
      </c>
      <c r="E2814" t="s">
        <v>4763</v>
      </c>
      <c r="F2814" s="117" t="s">
        <v>4763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4784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4893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164</v>
      </c>
      <c r="R2814" s="110" t="s">
        <v>410</v>
      </c>
      <c r="S2814" s="94"/>
    </row>
    <row r="2815" spans="1:19" hidden="1">
      <c r="A2815" s="103" t="s">
        <v>4754</v>
      </c>
      <c r="B2815" s="149" t="str">
        <f>IFERROR(VLOOKUP(Proc[[#This Row],[App]],Table2[],3,0),"open")</f>
        <v>ok</v>
      </c>
      <c r="C2815" s="117" t="s">
        <v>369</v>
      </c>
      <c r="D2815" t="s">
        <v>4757</v>
      </c>
      <c r="E2815" t="s">
        <v>4763</v>
      </c>
      <c r="F2815" s="117" t="s">
        <v>4763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4784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4893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164</v>
      </c>
      <c r="R2815" s="110" t="s">
        <v>410</v>
      </c>
      <c r="S2815" s="94"/>
    </row>
    <row r="2816" spans="1:19" hidden="1">
      <c r="A2816" s="103" t="s">
        <v>4754</v>
      </c>
      <c r="B2816" s="149" t="str">
        <f>IFERROR(VLOOKUP(Proc[[#This Row],[App]],Table2[],3,0),"open")</f>
        <v>ok</v>
      </c>
      <c r="C2816" s="117" t="s">
        <v>369</v>
      </c>
      <c r="D2816" t="s">
        <v>4758</v>
      </c>
      <c r="E2816" t="s">
        <v>4763</v>
      </c>
      <c r="F2816" s="117" t="s">
        <v>4763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4784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4893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164</v>
      </c>
      <c r="R2816" s="110" t="s">
        <v>410</v>
      </c>
      <c r="S2816" s="94"/>
    </row>
    <row r="2817" spans="1:19" hidden="1">
      <c r="A2817" s="103" t="s">
        <v>4754</v>
      </c>
      <c r="B2817" s="149" t="str">
        <f>IFERROR(VLOOKUP(Proc[[#This Row],[App]],Table2[],3,0),"open")</f>
        <v>ok</v>
      </c>
      <c r="C2817" s="117" t="s">
        <v>369</v>
      </c>
      <c r="D2817" t="s">
        <v>4759</v>
      </c>
      <c r="E2817" t="s">
        <v>4763</v>
      </c>
      <c r="F2817" s="117" t="s">
        <v>4763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4784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4893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164</v>
      </c>
      <c r="R2817" s="110" t="s">
        <v>410</v>
      </c>
      <c r="S2817" s="94"/>
    </row>
    <row r="2818" spans="1:19" hidden="1">
      <c r="A2818" s="103" t="s">
        <v>4754</v>
      </c>
      <c r="B2818" s="149" t="str">
        <f>IFERROR(VLOOKUP(Proc[[#This Row],[App]],Table2[],3,0),"open")</f>
        <v>ok</v>
      </c>
      <c r="C2818" s="117" t="s">
        <v>369</v>
      </c>
      <c r="D2818" t="s">
        <v>4760</v>
      </c>
      <c r="E2818" t="s">
        <v>4763</v>
      </c>
      <c r="F2818" s="117" t="s">
        <v>4763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4784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4893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164</v>
      </c>
      <c r="R2818" s="110" t="s">
        <v>410</v>
      </c>
      <c r="S2818" s="94"/>
    </row>
    <row r="2819" spans="1:19" hidden="1">
      <c r="A2819" s="103" t="s">
        <v>4754</v>
      </c>
      <c r="B2819" s="149" t="str">
        <f>IFERROR(VLOOKUP(Proc[[#This Row],[App]],Table2[],3,0),"open")</f>
        <v>ok</v>
      </c>
      <c r="C2819" s="117" t="s">
        <v>369</v>
      </c>
      <c r="D2819" t="s">
        <v>4761</v>
      </c>
      <c r="E2819" t="s">
        <v>4763</v>
      </c>
      <c r="F2819" s="117" t="s">
        <v>4763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4893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164</v>
      </c>
      <c r="R2819" s="110" t="s">
        <v>410</v>
      </c>
      <c r="S2819" s="94"/>
    </row>
    <row r="2820" spans="1:19" hidden="1">
      <c r="A2820" s="103" t="s">
        <v>4754</v>
      </c>
      <c r="B2820" s="149" t="str">
        <f>IFERROR(VLOOKUP(Proc[[#This Row],[App]],Table2[],3,0),"open")</f>
        <v>ok</v>
      </c>
      <c r="C2820" s="117" t="s">
        <v>369</v>
      </c>
      <c r="D2820" t="s">
        <v>4762</v>
      </c>
      <c r="E2820" t="s">
        <v>4763</v>
      </c>
      <c r="F2820" s="117" t="s">
        <v>4763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4893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164</v>
      </c>
      <c r="R2820" s="110" t="s">
        <v>410</v>
      </c>
      <c r="S2820" s="94"/>
    </row>
    <row r="2821" spans="1:19" hidden="1">
      <c r="A2821" t="s">
        <v>4764</v>
      </c>
      <c r="B2821" s="149" t="str">
        <f>IFERROR(VLOOKUP(Proc[[#This Row],[App]],Table2[],3,0),"open")</f>
        <v>ok</v>
      </c>
      <c r="C2821" s="103" t="s">
        <v>369</v>
      </c>
      <c r="D2821" t="s">
        <v>4765</v>
      </c>
      <c r="E2821" t="s">
        <v>4776</v>
      </c>
      <c r="F2821" s="117" t="s">
        <v>4776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4784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4893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164</v>
      </c>
      <c r="R2821" s="94" t="s">
        <v>515</v>
      </c>
      <c r="S2821" s="94"/>
    </row>
    <row r="2822" spans="1:19" hidden="1">
      <c r="A2822" s="103" t="s">
        <v>4764</v>
      </c>
      <c r="B2822" s="149" t="str">
        <f>IFERROR(VLOOKUP(Proc[[#This Row],[App]],Table2[],3,0),"open")</f>
        <v>ok</v>
      </c>
      <c r="C2822" s="117" t="s">
        <v>369</v>
      </c>
      <c r="D2822" t="s">
        <v>4766</v>
      </c>
      <c r="E2822" t="s">
        <v>4776</v>
      </c>
      <c r="F2822" s="117" t="s">
        <v>4776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4784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4893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164</v>
      </c>
      <c r="R2822" s="94" t="s">
        <v>515</v>
      </c>
      <c r="S2822" s="94"/>
    </row>
    <row r="2823" spans="1:19" hidden="1">
      <c r="A2823" s="103" t="s">
        <v>4764</v>
      </c>
      <c r="B2823" s="149" t="str">
        <f>IFERROR(VLOOKUP(Proc[[#This Row],[App]],Table2[],3,0),"open")</f>
        <v>ok</v>
      </c>
      <c r="C2823" s="117" t="s">
        <v>369</v>
      </c>
      <c r="D2823" t="s">
        <v>4767</v>
      </c>
      <c r="E2823" t="s">
        <v>4776</v>
      </c>
      <c r="F2823" s="117" t="s">
        <v>4776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4784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4893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164</v>
      </c>
      <c r="R2823" s="94" t="s">
        <v>515</v>
      </c>
      <c r="S2823" s="94"/>
    </row>
    <row r="2824" spans="1:19" hidden="1">
      <c r="A2824" s="103" t="s">
        <v>4764</v>
      </c>
      <c r="B2824" s="149" t="str">
        <f>IFERROR(VLOOKUP(Proc[[#This Row],[App]],Table2[],3,0),"open")</f>
        <v>ok</v>
      </c>
      <c r="C2824" s="117" t="s">
        <v>369</v>
      </c>
      <c r="D2824" t="s">
        <v>4768</v>
      </c>
      <c r="E2824" t="s">
        <v>4777</v>
      </c>
      <c r="F2824" s="117" t="s">
        <v>4777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4784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4893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164</v>
      </c>
      <c r="R2824" s="94" t="s">
        <v>515</v>
      </c>
      <c r="S2824" s="94"/>
    </row>
    <row r="2825" spans="1:19" hidden="1">
      <c r="A2825" s="103" t="s">
        <v>4764</v>
      </c>
      <c r="B2825" s="149" t="str">
        <f>IFERROR(VLOOKUP(Proc[[#This Row],[App]],Table2[],3,0),"open")</f>
        <v>ok</v>
      </c>
      <c r="C2825" s="117" t="s">
        <v>369</v>
      </c>
      <c r="D2825" t="s">
        <v>4769</v>
      </c>
      <c r="E2825" t="s">
        <v>4776</v>
      </c>
      <c r="F2825" s="117" t="s">
        <v>4776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4784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4893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164</v>
      </c>
      <c r="R2825" s="94" t="s">
        <v>515</v>
      </c>
      <c r="S2825" s="94"/>
    </row>
    <row r="2826" spans="1:19" hidden="1">
      <c r="A2826" s="103" t="s">
        <v>4764</v>
      </c>
      <c r="B2826" s="149" t="str">
        <f>IFERROR(VLOOKUP(Proc[[#This Row],[App]],Table2[],3,0),"open")</f>
        <v>ok</v>
      </c>
      <c r="C2826" s="117" t="s">
        <v>369</v>
      </c>
      <c r="D2826" t="s">
        <v>4770</v>
      </c>
      <c r="E2826" t="s">
        <v>4776</v>
      </c>
      <c r="F2826" s="117" t="s">
        <v>4776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4784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4893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164</v>
      </c>
      <c r="R2826" s="94" t="s">
        <v>515</v>
      </c>
      <c r="S2826" s="94"/>
    </row>
    <row r="2827" spans="1:19" hidden="1">
      <c r="A2827" s="103" t="s">
        <v>4764</v>
      </c>
      <c r="B2827" s="149" t="str">
        <f>IFERROR(VLOOKUP(Proc[[#This Row],[App]],Table2[],3,0),"open")</f>
        <v>ok</v>
      </c>
      <c r="C2827" s="117" t="s">
        <v>369</v>
      </c>
      <c r="D2827" t="s">
        <v>4771</v>
      </c>
      <c r="E2827" t="s">
        <v>4776</v>
      </c>
      <c r="F2827" s="117" t="s">
        <v>4776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4784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4893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164</v>
      </c>
      <c r="R2827" s="94" t="s">
        <v>515</v>
      </c>
      <c r="S2827" s="94"/>
    </row>
    <row r="2828" spans="1:19" hidden="1">
      <c r="A2828" s="103" t="s">
        <v>4764</v>
      </c>
      <c r="B2828" s="149" t="str">
        <f>IFERROR(VLOOKUP(Proc[[#This Row],[App]],Table2[],3,0),"open")</f>
        <v>ok</v>
      </c>
      <c r="C2828" s="117" t="s">
        <v>369</v>
      </c>
      <c r="D2828" t="s">
        <v>4772</v>
      </c>
      <c r="E2828" t="s">
        <v>4776</v>
      </c>
      <c r="F2828" s="117" t="s">
        <v>4776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4784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4893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164</v>
      </c>
      <c r="R2828" s="94" t="s">
        <v>515</v>
      </c>
      <c r="S2828" s="94"/>
    </row>
    <row r="2829" spans="1:19" hidden="1">
      <c r="A2829" s="103" t="s">
        <v>4764</v>
      </c>
      <c r="B2829" s="149" t="str">
        <f>IFERROR(VLOOKUP(Proc[[#This Row],[App]],Table2[],3,0),"open")</f>
        <v>ok</v>
      </c>
      <c r="C2829" s="117" t="s">
        <v>369</v>
      </c>
      <c r="D2829" t="s">
        <v>4773</v>
      </c>
      <c r="E2829" t="s">
        <v>4776</v>
      </c>
      <c r="F2829" s="117" t="s">
        <v>4776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4784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4893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164</v>
      </c>
      <c r="R2829" s="94" t="s">
        <v>515</v>
      </c>
      <c r="S2829" s="94"/>
    </row>
    <row r="2830" spans="1:19" hidden="1">
      <c r="A2830" s="103" t="s">
        <v>4764</v>
      </c>
      <c r="B2830" s="149" t="str">
        <f>IFERROR(VLOOKUP(Proc[[#This Row],[App]],Table2[],3,0),"open")</f>
        <v>ok</v>
      </c>
      <c r="C2830" s="117" t="s">
        <v>369</v>
      </c>
      <c r="D2830" t="s">
        <v>4774</v>
      </c>
      <c r="E2830" t="s">
        <v>4776</v>
      </c>
      <c r="F2830" s="117" t="s">
        <v>4776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4784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4893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164</v>
      </c>
      <c r="R2830" s="94" t="s">
        <v>515</v>
      </c>
      <c r="S2830" s="94"/>
    </row>
    <row r="2831" spans="1:19" hidden="1">
      <c r="A2831" s="103" t="s">
        <v>4764</v>
      </c>
      <c r="B2831" s="149" t="str">
        <f>IFERROR(VLOOKUP(Proc[[#This Row],[App]],Table2[],3,0),"open")</f>
        <v>ok</v>
      </c>
      <c r="C2831" s="117" t="s">
        <v>369</v>
      </c>
      <c r="D2831" t="s">
        <v>4799</v>
      </c>
      <c r="E2831" t="s">
        <v>4777</v>
      </c>
      <c r="F2831" s="117" t="s">
        <v>4777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4782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4893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164</v>
      </c>
      <c r="R2831" s="94" t="s">
        <v>515</v>
      </c>
      <c r="S2831" s="94"/>
    </row>
    <row r="2832" spans="1:19" hidden="1">
      <c r="A2832" s="103" t="s">
        <v>4764</v>
      </c>
      <c r="B2832" s="149" t="str">
        <f>IFERROR(VLOOKUP(Proc[[#This Row],[App]],Table2[],3,0),"open")</f>
        <v>ok</v>
      </c>
      <c r="C2832" s="117" t="s">
        <v>369</v>
      </c>
      <c r="D2832" t="s">
        <v>4775</v>
      </c>
      <c r="E2832" t="s">
        <v>4776</v>
      </c>
      <c r="F2832" s="117" t="s">
        <v>4776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4893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164</v>
      </c>
      <c r="R2832" s="94" t="s">
        <v>515</v>
      </c>
      <c r="S2832" s="94"/>
    </row>
    <row r="2833" spans="1:19" hidden="1">
      <c r="A2833" t="s">
        <v>4781</v>
      </c>
      <c r="B2833" s="149" t="str">
        <f>IFERROR(VLOOKUP(Proc[[#This Row],[App]],Table2[],3,0),"open")</f>
        <v>ok</v>
      </c>
      <c r="C2833" s="117" t="s">
        <v>369</v>
      </c>
      <c r="D2833" t="s">
        <v>4778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4780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4893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164</v>
      </c>
      <c r="R2833" s="110" t="s">
        <v>780</v>
      </c>
      <c r="S2833" s="94"/>
    </row>
    <row r="2834" spans="1:19" hidden="1">
      <c r="A2834" s="103" t="s">
        <v>4781</v>
      </c>
      <c r="B2834" s="149" t="str">
        <f>IFERROR(VLOOKUP(Proc[[#This Row],[App]],Table2[],3,0),"open")</f>
        <v>ok</v>
      </c>
      <c r="C2834" t="s">
        <v>369</v>
      </c>
      <c r="D2834" t="s">
        <v>4779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4780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4893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164</v>
      </c>
      <c r="R2834" s="110" t="s">
        <v>780</v>
      </c>
      <c r="S2834" s="94"/>
    </row>
    <row r="2835" spans="1:19" hidden="1">
      <c r="A2835" t="s">
        <v>4785</v>
      </c>
      <c r="B2835" s="149" t="str">
        <f>IFERROR(VLOOKUP(Proc[[#This Row],[App]],Table2[],3,0),"open")</f>
        <v>ok</v>
      </c>
      <c r="C2835" s="117" t="s">
        <v>369</v>
      </c>
      <c r="D2835" t="s">
        <v>4806</v>
      </c>
      <c r="E2835" t="s">
        <v>4786</v>
      </c>
      <c r="F2835" s="94" t="s">
        <v>4786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4893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162</v>
      </c>
      <c r="R2835" s="110" t="s">
        <v>1459</v>
      </c>
      <c r="S2835" s="94"/>
    </row>
    <row r="2836" spans="1:19" hidden="1">
      <c r="A2836" s="114" t="s">
        <v>4787</v>
      </c>
      <c r="B2836" s="149" t="str">
        <f>IFERROR(VLOOKUP(Proc[[#This Row],[App]],Table2[],3,0),"open")</f>
        <v>ok</v>
      </c>
      <c r="C2836" s="117" t="s">
        <v>369</v>
      </c>
      <c r="D2836" s="114" t="s">
        <v>4788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4893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162</v>
      </c>
      <c r="R2836" s="115" t="s">
        <v>489</v>
      </c>
      <c r="S2836" s="94"/>
    </row>
    <row r="2837" spans="1:19" hidden="1">
      <c r="A2837" s="114" t="s">
        <v>4787</v>
      </c>
      <c r="B2837" s="149" t="str">
        <f>IFERROR(VLOOKUP(Proc[[#This Row],[App]],Table2[],3,0),"open")</f>
        <v>ok</v>
      </c>
      <c r="C2837" s="117" t="s">
        <v>369</v>
      </c>
      <c r="D2837" s="114" t="s">
        <v>4789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4893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162</v>
      </c>
      <c r="R2837" s="115" t="s">
        <v>489</v>
      </c>
      <c r="S2837" s="94"/>
    </row>
    <row r="2838" spans="1:19" hidden="1">
      <c r="A2838" s="114" t="s">
        <v>4787</v>
      </c>
      <c r="B2838" s="149" t="str">
        <f>IFERROR(VLOOKUP(Proc[[#This Row],[App]],Table2[],3,0),"open")</f>
        <v>ok</v>
      </c>
      <c r="C2838" s="114" t="s">
        <v>377</v>
      </c>
      <c r="D2838" s="114" t="s">
        <v>4790</v>
      </c>
      <c r="E2838" s="114" t="s">
        <v>417</v>
      </c>
      <c r="F2838" s="94" t="s">
        <v>4803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4893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162</v>
      </c>
      <c r="R2838" s="115" t="s">
        <v>489</v>
      </c>
      <c r="S2838" s="94"/>
    </row>
    <row r="2839" spans="1:19" hidden="1">
      <c r="A2839" s="114" t="s">
        <v>4787</v>
      </c>
      <c r="B2839" s="149" t="str">
        <f>IFERROR(VLOOKUP(Proc[[#This Row],[App]],Table2[],3,0),"open")</f>
        <v>ok</v>
      </c>
      <c r="C2839" s="117" t="s">
        <v>377</v>
      </c>
      <c r="D2839" s="114" t="s">
        <v>4791</v>
      </c>
      <c r="E2839" s="114" t="s">
        <v>417</v>
      </c>
      <c r="F2839" s="94" t="s">
        <v>4803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4893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162</v>
      </c>
      <c r="R2839" s="115" t="s">
        <v>489</v>
      </c>
      <c r="S2839" s="94"/>
    </row>
    <row r="2840" spans="1:19" hidden="1">
      <c r="A2840" s="114" t="s">
        <v>4787</v>
      </c>
      <c r="B2840" s="149" t="str">
        <f>IFERROR(VLOOKUP(Proc[[#This Row],[App]],Table2[],3,0),"open")</f>
        <v>ok</v>
      </c>
      <c r="C2840" s="117" t="s">
        <v>377</v>
      </c>
      <c r="D2840" s="114" t="s">
        <v>4792</v>
      </c>
      <c r="E2840" s="114" t="s">
        <v>417</v>
      </c>
      <c r="F2840" s="94" t="s">
        <v>4804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4893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162</v>
      </c>
      <c r="R2840" s="115" t="s">
        <v>489</v>
      </c>
      <c r="S2840" s="94"/>
    </row>
    <row r="2841" spans="1:19" hidden="1">
      <c r="A2841" s="114" t="s">
        <v>4787</v>
      </c>
      <c r="B2841" s="149" t="str">
        <f>IFERROR(VLOOKUP(Proc[[#This Row],[App]],Table2[],3,0),"open")</f>
        <v>ok</v>
      </c>
      <c r="C2841" s="117" t="s">
        <v>377</v>
      </c>
      <c r="D2841" s="114" t="s">
        <v>4793</v>
      </c>
      <c r="E2841" s="114" t="s">
        <v>417</v>
      </c>
      <c r="F2841" s="94" t="s">
        <v>4805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4893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162</v>
      </c>
      <c r="R2841" s="115" t="s">
        <v>489</v>
      </c>
      <c r="S2841" s="94"/>
    </row>
    <row r="2842" spans="1:19" hidden="1">
      <c r="A2842" s="114" t="s">
        <v>4787</v>
      </c>
      <c r="B2842" s="149" t="str">
        <f>IFERROR(VLOOKUP(Proc[[#This Row],[App]],Table2[],3,0),"open")</f>
        <v>ok</v>
      </c>
      <c r="C2842" s="117" t="s">
        <v>369</v>
      </c>
      <c r="D2842" s="114" t="s">
        <v>4794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4893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162</v>
      </c>
      <c r="R2842" s="115" t="s">
        <v>489</v>
      </c>
      <c r="S2842" s="94"/>
    </row>
    <row r="2843" spans="1:19" hidden="1">
      <c r="A2843" t="s">
        <v>4795</v>
      </c>
      <c r="B2843" s="149" t="str">
        <f>IFERROR(VLOOKUP(Proc[[#This Row],[App]],Table2[],3,0),"open")</f>
        <v>ok</v>
      </c>
      <c r="C2843" s="114" t="s">
        <v>369</v>
      </c>
      <c r="D2843" t="s">
        <v>4800</v>
      </c>
      <c r="E2843" t="s">
        <v>4796</v>
      </c>
      <c r="F2843" s="94" t="s">
        <v>4796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4801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4893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162</v>
      </c>
      <c r="R2843" s="115" t="s">
        <v>489</v>
      </c>
      <c r="S2843" s="94"/>
    </row>
    <row r="2844" spans="1:19" hidden="1">
      <c r="A2844" t="s">
        <v>4798</v>
      </c>
      <c r="B2844" s="149" t="str">
        <f>IFERROR(VLOOKUP(Proc[[#This Row],[App]],Table2[],3,0),"open")</f>
        <v>ok</v>
      </c>
      <c r="C2844" s="117" t="s">
        <v>369</v>
      </c>
      <c r="D2844" s="116" t="s">
        <v>4797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4893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162</v>
      </c>
      <c r="R2844" s="115" t="s">
        <v>515</v>
      </c>
      <c r="S2844" s="94"/>
    </row>
    <row r="2845" spans="1:19" hidden="1">
      <c r="A2845" t="s">
        <v>4807</v>
      </c>
      <c r="B2845" s="149" t="str">
        <f>IFERROR(VLOOKUP(Proc[[#This Row],[App]],Table2[],3,0),"open")</f>
        <v>ok</v>
      </c>
      <c r="C2845" s="117" t="s">
        <v>369</v>
      </c>
      <c r="D2845" t="s">
        <v>4808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4893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161</v>
      </c>
      <c r="R2845" s="115" t="s">
        <v>489</v>
      </c>
      <c r="S2845" s="94"/>
    </row>
    <row r="2846" spans="1:19" hidden="1">
      <c r="A2846" s="117" t="s">
        <v>4807</v>
      </c>
      <c r="B2846" s="149" t="str">
        <f>IFERROR(VLOOKUP(Proc[[#This Row],[App]],Table2[],3,0),"open")</f>
        <v>ok</v>
      </c>
      <c r="C2846" s="117" t="s">
        <v>369</v>
      </c>
      <c r="D2846" t="s">
        <v>4809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4893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161</v>
      </c>
      <c r="R2846" s="115" t="s">
        <v>489</v>
      </c>
      <c r="S2846" s="94"/>
    </row>
    <row r="2847" spans="1:19" hidden="1">
      <c r="A2847" s="117" t="s">
        <v>4807</v>
      </c>
      <c r="B2847" s="149" t="str">
        <f>IFERROR(VLOOKUP(Proc[[#This Row],[App]],Table2[],3,0),"open")</f>
        <v>ok</v>
      </c>
      <c r="C2847" s="117" t="s">
        <v>369</v>
      </c>
      <c r="D2847" t="s">
        <v>4810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4893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161</v>
      </c>
      <c r="R2847" s="115" t="s">
        <v>489</v>
      </c>
      <c r="S2847" s="94"/>
    </row>
    <row r="2848" spans="1:19" hidden="1">
      <c r="A2848" t="s">
        <v>4811</v>
      </c>
      <c r="B2848" s="149" t="str">
        <f>IFERROR(VLOOKUP(Proc[[#This Row],[App]],Table2[],3,0),"open")</f>
        <v>ok</v>
      </c>
      <c r="C2848" s="117" t="s">
        <v>369</v>
      </c>
      <c r="D2848" t="s">
        <v>4820</v>
      </c>
      <c r="E2848" s="94" t="s">
        <v>4812</v>
      </c>
      <c r="F2848" s="94" t="s">
        <v>4812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4893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160</v>
      </c>
      <c r="R2848" s="115" t="s">
        <v>4819</v>
      </c>
      <c r="S2848" s="94"/>
    </row>
    <row r="2849" spans="1:19" hidden="1">
      <c r="A2849" t="s">
        <v>4813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4893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160</v>
      </c>
      <c r="R2849" s="115" t="s">
        <v>4818</v>
      </c>
      <c r="S2849" s="94"/>
    </row>
    <row r="2850" spans="1:19" hidden="1">
      <c r="A2850" s="117" t="s">
        <v>4813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4893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160</v>
      </c>
      <c r="R2850" s="115" t="s">
        <v>4818</v>
      </c>
      <c r="S2850" s="94"/>
    </row>
    <row r="2851" spans="1:19" hidden="1">
      <c r="A2851" s="117" t="s">
        <v>4813</v>
      </c>
      <c r="B2851" s="149" t="str">
        <f>IFERROR(VLOOKUP(Proc[[#This Row],[App]],Table2[],3,0),"open")</f>
        <v>ok</v>
      </c>
      <c r="C2851" s="117" t="s">
        <v>369</v>
      </c>
      <c r="D2851" t="s">
        <v>4821</v>
      </c>
      <c r="E2851" t="s">
        <v>4814</v>
      </c>
      <c r="F2851" s="94" t="s">
        <v>4814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4893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160</v>
      </c>
      <c r="R2851" s="115" t="s">
        <v>4818</v>
      </c>
      <c r="S2851" s="94"/>
    </row>
    <row r="2852" spans="1:19" hidden="1">
      <c r="A2852" t="s">
        <v>4815</v>
      </c>
      <c r="B2852" s="149" t="str">
        <f>IFERROR(VLOOKUP(Proc[[#This Row],[App]],Table2[],3,0),"open")</f>
        <v>ok</v>
      </c>
      <c r="C2852" s="117" t="s">
        <v>369</v>
      </c>
      <c r="D2852" t="s">
        <v>4816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4893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160</v>
      </c>
      <c r="R2852" s="115" t="s">
        <v>481</v>
      </c>
      <c r="S2852" s="94"/>
    </row>
    <row r="2853" spans="1:19" hidden="1">
      <c r="A2853" s="117" t="s">
        <v>4815</v>
      </c>
      <c r="B2853" s="149" t="str">
        <f>IFERROR(VLOOKUP(Proc[[#This Row],[App]],Table2[],3,0),"open")</f>
        <v>ok</v>
      </c>
      <c r="C2853" s="117" t="s">
        <v>369</v>
      </c>
      <c r="D2853" t="s">
        <v>4817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4893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160</v>
      </c>
      <c r="R2853" s="115" t="s">
        <v>481</v>
      </c>
      <c r="S2853" s="94"/>
    </row>
    <row r="2854" spans="1:19" hidden="1">
      <c r="A2854" t="s">
        <v>4822</v>
      </c>
      <c r="B2854" s="149" t="str">
        <f>IFERROR(VLOOKUP(Proc[[#This Row],[App]],Table2[],3,0),"open")</f>
        <v>ok</v>
      </c>
      <c r="C2854" s="117" t="s">
        <v>369</v>
      </c>
      <c r="D2854" s="99" t="s">
        <v>4823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4893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159</v>
      </c>
      <c r="R2854" s="115" t="s">
        <v>410</v>
      </c>
      <c r="S2854" s="94"/>
    </row>
    <row r="2855" spans="1:19" hidden="1">
      <c r="A2855" t="s">
        <v>4824</v>
      </c>
      <c r="B2855" s="149" t="str">
        <f>IFERROR(VLOOKUP(Proc[[#This Row],[App]],Table2[],3,0),"open")</f>
        <v>ok</v>
      </c>
      <c r="C2855" s="117" t="s">
        <v>369</v>
      </c>
      <c r="D2855" t="s">
        <v>4825</v>
      </c>
      <c r="E2855" t="s">
        <v>4826</v>
      </c>
      <c r="F2855" s="117" t="s">
        <v>4826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4893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159</v>
      </c>
      <c r="R2855" s="115" t="s">
        <v>4818</v>
      </c>
      <c r="S2855" s="94"/>
    </row>
    <row r="2856" spans="1:19" hidden="1">
      <c r="A2856" t="s">
        <v>4829</v>
      </c>
      <c r="B2856" s="149" t="str">
        <f>IFERROR(VLOOKUP(Proc[[#This Row],[App]],Table2[],3,0),"open")</f>
        <v>ok</v>
      </c>
      <c r="C2856" t="s">
        <v>369</v>
      </c>
      <c r="D2856" t="s">
        <v>4830</v>
      </c>
      <c r="E2856" t="s">
        <v>4828</v>
      </c>
      <c r="F2856" s="120" t="s">
        <v>4828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4893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157</v>
      </c>
      <c r="R2856" s="115" t="s">
        <v>410</v>
      </c>
      <c r="S2856" s="94"/>
    </row>
    <row r="2857" spans="1:19" hidden="1">
      <c r="A2857" t="s">
        <v>4833</v>
      </c>
      <c r="B2857" s="149" t="str">
        <f>IFERROR(VLOOKUP(Proc[[#This Row],[App]],Table2[],3,0),"open")</f>
        <v>ok</v>
      </c>
      <c r="C2857" s="121" t="s">
        <v>369</v>
      </c>
      <c r="D2857" s="119" t="s">
        <v>4838</v>
      </c>
      <c r="E2857" t="s">
        <v>4832</v>
      </c>
      <c r="F2857" s="125" t="s">
        <v>4832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4893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156</v>
      </c>
      <c r="R2857" s="115" t="s">
        <v>410</v>
      </c>
      <c r="S2857" s="120"/>
    </row>
    <row r="2858" spans="1:19" hidden="1">
      <c r="A2858" t="s">
        <v>4837</v>
      </c>
      <c r="B2858" s="149" t="str">
        <f>IFERROR(VLOOKUP(Proc[[#This Row],[App]],Table2[],3,0),"open")</f>
        <v>ok</v>
      </c>
      <c r="C2858" s="121" t="s">
        <v>369</v>
      </c>
      <c r="D2858" t="s">
        <v>4834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4893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156</v>
      </c>
      <c r="R2858" s="115" t="s">
        <v>780</v>
      </c>
      <c r="S2858" s="120"/>
    </row>
    <row r="2859" spans="1:19" hidden="1">
      <c r="A2859" s="119" t="s">
        <v>4837</v>
      </c>
      <c r="B2859" s="149" t="str">
        <f>IFERROR(VLOOKUP(Proc[[#This Row],[App]],Table2[],3,0),"open")</f>
        <v>ok</v>
      </c>
      <c r="C2859" s="121" t="s">
        <v>369</v>
      </c>
      <c r="D2859" t="s">
        <v>4835</v>
      </c>
      <c r="E2859" t="s">
        <v>4836</v>
      </c>
      <c r="F2859" s="125" t="s">
        <v>4836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4893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156</v>
      </c>
      <c r="R2859" s="115" t="s">
        <v>780</v>
      </c>
      <c r="S2859" s="120"/>
    </row>
    <row r="2860" spans="1:19" hidden="1">
      <c r="A2860" t="s">
        <v>4841</v>
      </c>
      <c r="B2860" s="149" t="str">
        <f>IFERROR(VLOOKUP(Proc[[#This Row],[App]],Table2[],3,0),"open")</f>
        <v>ok</v>
      </c>
      <c r="C2860" s="121" t="s">
        <v>369</v>
      </c>
      <c r="D2860" t="s">
        <v>4839</v>
      </c>
      <c r="E2860" t="s">
        <v>4840</v>
      </c>
      <c r="F2860" s="124" t="s">
        <v>4840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4842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4893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155</v>
      </c>
      <c r="R2860" s="115" t="s">
        <v>856</v>
      </c>
      <c r="S2860" s="120"/>
    </row>
    <row r="2861" spans="1:19" hidden="1">
      <c r="A2861" t="s">
        <v>4843</v>
      </c>
      <c r="B2861" s="149" t="str">
        <f>IFERROR(VLOOKUP(Proc[[#This Row],[App]],Table2[],3,0),"open")</f>
        <v>ok</v>
      </c>
      <c r="C2861" s="121" t="s">
        <v>369</v>
      </c>
      <c r="D2861" t="s">
        <v>4844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4893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155</v>
      </c>
      <c r="R2861" s="115" t="s">
        <v>856</v>
      </c>
      <c r="S2861" s="120"/>
    </row>
    <row r="2862" spans="1:19" hidden="1">
      <c r="A2862" t="s">
        <v>4845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4893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155</v>
      </c>
      <c r="R2862" s="115" t="s">
        <v>489</v>
      </c>
      <c r="S2862" s="120"/>
    </row>
    <row r="2863" spans="1:19" hidden="1">
      <c r="A2863" t="s">
        <v>4847</v>
      </c>
      <c r="B2863" s="149" t="str">
        <f>IFERROR(VLOOKUP(Proc[[#This Row],[App]],Table2[],3,0),"open")</f>
        <v>ok</v>
      </c>
      <c r="C2863" s="121" t="s">
        <v>369</v>
      </c>
      <c r="D2863" t="s">
        <v>4839</v>
      </c>
      <c r="E2863" t="s">
        <v>4846</v>
      </c>
      <c r="F2863" s="124" t="s">
        <v>4846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4852</v>
      </c>
      <c r="B2864" s="149" t="str">
        <f>IFERROR(VLOOKUP(Proc[[#This Row],[App]],Table2[],3,0),"open")</f>
        <v>ok</v>
      </c>
      <c r="C2864" t="s">
        <v>369</v>
      </c>
      <c r="D2864" t="s">
        <v>4848</v>
      </c>
      <c r="E2864" t="s">
        <v>4864</v>
      </c>
      <c r="F2864" s="125" t="s">
        <v>4864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4893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153</v>
      </c>
      <c r="R2864" s="115" t="s">
        <v>515</v>
      </c>
      <c r="S2864" s="120"/>
    </row>
    <row r="2865" spans="1:19" hidden="1">
      <c r="A2865" s="121" t="s">
        <v>4852</v>
      </c>
      <c r="B2865" s="149" t="str">
        <f>IFERROR(VLOOKUP(Proc[[#This Row],[App]],Table2[],3,0),"open")</f>
        <v>ok</v>
      </c>
      <c r="C2865" s="124" t="s">
        <v>369</v>
      </c>
      <c r="D2865" t="s">
        <v>4849</v>
      </c>
      <c r="E2865" t="s">
        <v>4864</v>
      </c>
      <c r="F2865" s="125" t="s">
        <v>4864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4893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153</v>
      </c>
      <c r="R2865" s="115" t="s">
        <v>515</v>
      </c>
      <c r="S2865" s="120"/>
    </row>
    <row r="2866" spans="1:19" hidden="1">
      <c r="A2866" s="121" t="s">
        <v>4852</v>
      </c>
      <c r="B2866" s="149" t="str">
        <f>IFERROR(VLOOKUP(Proc[[#This Row],[App]],Table2[],3,0),"open")</f>
        <v>ok</v>
      </c>
      <c r="C2866" s="121" t="s">
        <v>369</v>
      </c>
      <c r="D2866" t="s">
        <v>4850</v>
      </c>
      <c r="E2866" t="s">
        <v>4863</v>
      </c>
      <c r="F2866" s="124" t="s">
        <v>4863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4893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153</v>
      </c>
      <c r="R2866" s="115" t="s">
        <v>515</v>
      </c>
      <c r="S2866" s="120"/>
    </row>
    <row r="2867" spans="1:19" hidden="1">
      <c r="A2867" s="121" t="s">
        <v>4852</v>
      </c>
      <c r="B2867" s="149" t="str">
        <f>IFERROR(VLOOKUP(Proc[[#This Row],[App]],Table2[],3,0),"open")</f>
        <v>ok</v>
      </c>
      <c r="C2867" s="124" t="s">
        <v>369</v>
      </c>
      <c r="D2867" t="s">
        <v>4851</v>
      </c>
      <c r="E2867" t="s">
        <v>4863</v>
      </c>
      <c r="F2867" s="124" t="s">
        <v>4863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4893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153</v>
      </c>
      <c r="R2867" s="115" t="s">
        <v>515</v>
      </c>
      <c r="S2867" s="120"/>
    </row>
    <row r="2868" spans="1:19" hidden="1">
      <c r="A2868" t="s">
        <v>4853</v>
      </c>
      <c r="B2868" s="149" t="str">
        <f>IFERROR(VLOOKUP(Proc[[#This Row],[App]],Table2[],3,0),"open")</f>
        <v>ok</v>
      </c>
      <c r="C2868" s="124" t="s">
        <v>369</v>
      </c>
      <c r="D2868" t="s">
        <v>4860</v>
      </c>
      <c r="E2868" t="s">
        <v>4854</v>
      </c>
      <c r="F2868" s="124" t="s">
        <v>4854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4893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153</v>
      </c>
      <c r="R2868" s="115" t="s">
        <v>415</v>
      </c>
      <c r="S2868" s="120"/>
    </row>
    <row r="2869" spans="1:19" hidden="1">
      <c r="A2869" t="s">
        <v>4856</v>
      </c>
      <c r="B2869" s="149" t="str">
        <f>IFERROR(VLOOKUP(Proc[[#This Row],[App]],Table2[],3,0),"open")</f>
        <v>ok</v>
      </c>
      <c r="C2869" s="124" t="s">
        <v>369</v>
      </c>
      <c r="D2869" s="122" t="s">
        <v>4331</v>
      </c>
      <c r="E2869" s="125" t="s">
        <v>4855</v>
      </c>
      <c r="F2869" s="124" t="s">
        <v>4855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4893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153</v>
      </c>
      <c r="R2869" s="115" t="s">
        <v>410</v>
      </c>
      <c r="S2869" s="123"/>
    </row>
    <row r="2870" spans="1:19" hidden="1">
      <c r="A2870" t="s">
        <v>4857</v>
      </c>
      <c r="B2870" s="149" t="str">
        <f>IFERROR(VLOOKUP(Proc[[#This Row],[App]],Table2[],3,0),"open")</f>
        <v>ok</v>
      </c>
      <c r="C2870" s="124" t="s">
        <v>369</v>
      </c>
      <c r="D2870" t="s">
        <v>4858</v>
      </c>
      <c r="E2870" t="s">
        <v>4859</v>
      </c>
      <c r="F2870" s="124" t="s">
        <v>4859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4893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153</v>
      </c>
      <c r="R2870" s="115" t="s">
        <v>856</v>
      </c>
      <c r="S2870" s="125"/>
    </row>
    <row r="2871" spans="1:19" hidden="1">
      <c r="A2871" t="s">
        <v>4861</v>
      </c>
      <c r="B2871" s="149" t="str">
        <f>IFERROR(VLOOKUP(Proc[[#This Row],[App]],Table2[],3,0),"open")</f>
        <v>ok</v>
      </c>
      <c r="C2871" s="124" t="s">
        <v>369</v>
      </c>
      <c r="D2871" t="s">
        <v>4862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4893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150</v>
      </c>
      <c r="R2871" s="115" t="s">
        <v>415</v>
      </c>
      <c r="S2871" s="125"/>
    </row>
    <row r="2872" spans="1:19" hidden="1">
      <c r="A2872" t="s">
        <v>4865</v>
      </c>
      <c r="B2872" s="149" t="str">
        <f>IFERROR(VLOOKUP(Proc[[#This Row],[App]],Table2[],3,0),"open")</f>
        <v>ok</v>
      </c>
      <c r="C2872" s="124" t="s">
        <v>369</v>
      </c>
      <c r="D2872" t="s">
        <v>4866</v>
      </c>
      <c r="E2872" s="124" t="s">
        <v>4898</v>
      </c>
      <c r="F2872" s="125" t="s">
        <v>4898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4893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150</v>
      </c>
      <c r="R2872" s="115" t="s">
        <v>515</v>
      </c>
      <c r="S2872" s="125"/>
    </row>
    <row r="2873" spans="1:19" hidden="1">
      <c r="A2873" s="124" t="s">
        <v>4865</v>
      </c>
      <c r="B2873" s="149" t="str">
        <f>IFERROR(VLOOKUP(Proc[[#This Row],[App]],Table2[],3,0),"open")</f>
        <v>ok</v>
      </c>
      <c r="C2873" s="124" t="s">
        <v>369</v>
      </c>
      <c r="D2873" t="s">
        <v>4867</v>
      </c>
      <c r="E2873" s="124" t="s">
        <v>4898</v>
      </c>
      <c r="F2873" s="125" t="s">
        <v>4898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4893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150</v>
      </c>
      <c r="R2873" s="115" t="s">
        <v>515</v>
      </c>
      <c r="S2873" s="125"/>
    </row>
    <row r="2874" spans="1:19" hidden="1">
      <c r="A2874" s="124" t="s">
        <v>4865</v>
      </c>
      <c r="B2874" s="149" t="str">
        <f>IFERROR(VLOOKUP(Proc[[#This Row],[App]],Table2[],3,0),"open")</f>
        <v>ok</v>
      </c>
      <c r="C2874" s="124" t="s">
        <v>369</v>
      </c>
      <c r="D2874" t="s">
        <v>4868</v>
      </c>
      <c r="E2874" s="124" t="s">
        <v>4898</v>
      </c>
      <c r="F2874" s="125" t="s">
        <v>4898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4893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150</v>
      </c>
      <c r="R2874" s="115" t="s">
        <v>515</v>
      </c>
      <c r="S2874" s="125"/>
    </row>
    <row r="2875" spans="1:19" hidden="1">
      <c r="A2875" s="124" t="s">
        <v>4865</v>
      </c>
      <c r="B2875" s="149" t="str">
        <f>IFERROR(VLOOKUP(Proc[[#This Row],[App]],Table2[],3,0),"open")</f>
        <v>ok</v>
      </c>
      <c r="C2875" s="124" t="s">
        <v>369</v>
      </c>
      <c r="D2875" t="s">
        <v>4869</v>
      </c>
      <c r="E2875" s="124" t="s">
        <v>4898</v>
      </c>
      <c r="F2875" s="125" t="s">
        <v>4898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4893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150</v>
      </c>
      <c r="R2875" s="115" t="s">
        <v>515</v>
      </c>
      <c r="S2875" s="125"/>
    </row>
    <row r="2876" spans="1:19" hidden="1">
      <c r="A2876" s="124" t="s">
        <v>4865</v>
      </c>
      <c r="B2876" s="149" t="str">
        <f>IFERROR(VLOOKUP(Proc[[#This Row],[App]],Table2[],3,0),"open")</f>
        <v>ok</v>
      </c>
      <c r="C2876" s="124" t="s">
        <v>369</v>
      </c>
      <c r="D2876" t="s">
        <v>4870</v>
      </c>
      <c r="E2876" s="124" t="s">
        <v>4898</v>
      </c>
      <c r="F2876" s="125" t="s">
        <v>4898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4893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150</v>
      </c>
      <c r="R2876" s="115" t="s">
        <v>515</v>
      </c>
      <c r="S2876" s="125"/>
    </row>
    <row r="2877" spans="1:19" hidden="1">
      <c r="A2877" s="124" t="s">
        <v>4865</v>
      </c>
      <c r="B2877" s="149" t="str">
        <f>IFERROR(VLOOKUP(Proc[[#This Row],[App]],Table2[],3,0),"open")</f>
        <v>ok</v>
      </c>
      <c r="C2877" s="124" t="s">
        <v>369</v>
      </c>
      <c r="D2877" t="s">
        <v>4871</v>
      </c>
      <c r="E2877" s="124" t="s">
        <v>4898</v>
      </c>
      <c r="F2877" s="125" t="s">
        <v>4898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4893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150</v>
      </c>
      <c r="R2877" s="115" t="s">
        <v>515</v>
      </c>
      <c r="S2877" s="125"/>
    </row>
    <row r="2878" spans="1:19" hidden="1">
      <c r="A2878" s="124" t="s">
        <v>4865</v>
      </c>
      <c r="B2878" s="149" t="str">
        <f>IFERROR(VLOOKUP(Proc[[#This Row],[App]],Table2[],3,0),"open")</f>
        <v>ok</v>
      </c>
      <c r="C2878" s="124" t="s">
        <v>369</v>
      </c>
      <c r="D2878" t="s">
        <v>4872</v>
      </c>
      <c r="E2878" s="124" t="s">
        <v>4898</v>
      </c>
      <c r="F2878" s="125" t="s">
        <v>4898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4893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150</v>
      </c>
      <c r="R2878" s="115" t="s">
        <v>515</v>
      </c>
      <c r="S2878" s="125"/>
    </row>
    <row r="2879" spans="1:19" hidden="1">
      <c r="A2879" s="124" t="s">
        <v>4865</v>
      </c>
      <c r="B2879" s="149" t="str">
        <f>IFERROR(VLOOKUP(Proc[[#This Row],[App]],Table2[],3,0),"open")</f>
        <v>ok</v>
      </c>
      <c r="C2879" s="124" t="s">
        <v>369</v>
      </c>
      <c r="D2879" t="s">
        <v>4873</v>
      </c>
      <c r="E2879" s="124" t="s">
        <v>4898</v>
      </c>
      <c r="F2879" s="125" t="s">
        <v>4898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4893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150</v>
      </c>
      <c r="R2879" s="115" t="s">
        <v>515</v>
      </c>
      <c r="S2879" s="125"/>
    </row>
    <row r="2880" spans="1:19" hidden="1">
      <c r="A2880" s="124" t="s">
        <v>4865</v>
      </c>
      <c r="B2880" s="149" t="str">
        <f>IFERROR(VLOOKUP(Proc[[#This Row],[App]],Table2[],3,0),"open")</f>
        <v>ok</v>
      </c>
      <c r="C2880" s="124" t="s">
        <v>369</v>
      </c>
      <c r="D2880" t="s">
        <v>4874</v>
      </c>
      <c r="E2880" s="124" t="s">
        <v>4898</v>
      </c>
      <c r="F2880" s="125" t="s">
        <v>4898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4893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150</v>
      </c>
      <c r="R2880" s="115" t="s">
        <v>515</v>
      </c>
      <c r="S2880" s="125"/>
    </row>
    <row r="2881" spans="1:19" hidden="1">
      <c r="A2881" s="124" t="s">
        <v>4865</v>
      </c>
      <c r="B2881" s="149" t="str">
        <f>IFERROR(VLOOKUP(Proc[[#This Row],[App]],Table2[],3,0),"open")</f>
        <v>ok</v>
      </c>
      <c r="C2881" s="124" t="s">
        <v>369</v>
      </c>
      <c r="D2881" t="s">
        <v>4875</v>
      </c>
      <c r="E2881" s="124" t="s">
        <v>4898</v>
      </c>
      <c r="F2881" s="125" t="s">
        <v>4898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4893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150</v>
      </c>
      <c r="R2881" s="115" t="s">
        <v>515</v>
      </c>
      <c r="S2881" s="125"/>
    </row>
    <row r="2882" spans="1:19" hidden="1">
      <c r="A2882" s="124" t="s">
        <v>4865</v>
      </c>
      <c r="B2882" s="149" t="str">
        <f>IFERROR(VLOOKUP(Proc[[#This Row],[App]],Table2[],3,0),"open")</f>
        <v>ok</v>
      </c>
      <c r="C2882" s="124" t="s">
        <v>369</v>
      </c>
      <c r="D2882" t="s">
        <v>4876</v>
      </c>
      <c r="E2882" s="124" t="s">
        <v>4898</v>
      </c>
      <c r="F2882" s="125" t="s">
        <v>4898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4893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150</v>
      </c>
      <c r="R2882" s="115" t="s">
        <v>515</v>
      </c>
      <c r="S2882" s="125"/>
    </row>
    <row r="2883" spans="1:19" hidden="1">
      <c r="A2883" s="124" t="s">
        <v>4865</v>
      </c>
      <c r="B2883" s="149" t="str">
        <f>IFERROR(VLOOKUP(Proc[[#This Row],[App]],Table2[],3,0),"open")</f>
        <v>ok</v>
      </c>
      <c r="C2883" s="124" t="s">
        <v>369</v>
      </c>
      <c r="D2883" t="s">
        <v>4877</v>
      </c>
      <c r="E2883" s="124" t="s">
        <v>4898</v>
      </c>
      <c r="F2883" s="125" t="s">
        <v>4898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4893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150</v>
      </c>
      <c r="R2883" s="115" t="s">
        <v>515</v>
      </c>
      <c r="S2883" s="125"/>
    </row>
    <row r="2884" spans="1:19" hidden="1">
      <c r="A2884" s="124" t="s">
        <v>4865</v>
      </c>
      <c r="B2884" s="149" t="str">
        <f>IFERROR(VLOOKUP(Proc[[#This Row],[App]],Table2[],3,0),"open")</f>
        <v>ok</v>
      </c>
      <c r="C2884" s="124" t="s">
        <v>369</v>
      </c>
      <c r="D2884" t="s">
        <v>4878</v>
      </c>
      <c r="E2884" s="124" t="s">
        <v>4898</v>
      </c>
      <c r="F2884" s="125" t="s">
        <v>4898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4893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150</v>
      </c>
      <c r="R2884" s="115" t="s">
        <v>515</v>
      </c>
      <c r="S2884" s="125"/>
    </row>
    <row r="2885" spans="1:19" hidden="1">
      <c r="A2885" s="124" t="s">
        <v>4865</v>
      </c>
      <c r="B2885" s="149" t="str">
        <f>IFERROR(VLOOKUP(Proc[[#This Row],[App]],Table2[],3,0),"open")</f>
        <v>ok</v>
      </c>
      <c r="C2885" s="124" t="s">
        <v>369</v>
      </c>
      <c r="D2885" t="s">
        <v>4879</v>
      </c>
      <c r="E2885" s="124" t="s">
        <v>4898</v>
      </c>
      <c r="F2885" s="125" t="s">
        <v>4898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4893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150</v>
      </c>
      <c r="R2885" s="115" t="s">
        <v>515</v>
      </c>
      <c r="S2885" s="125"/>
    </row>
    <row r="2886" spans="1:19" hidden="1">
      <c r="A2886" s="124" t="s">
        <v>4865</v>
      </c>
      <c r="B2886" s="149" t="str">
        <f>IFERROR(VLOOKUP(Proc[[#This Row],[App]],Table2[],3,0),"open")</f>
        <v>ok</v>
      </c>
      <c r="C2886" s="124" t="s">
        <v>369</v>
      </c>
      <c r="D2886" t="s">
        <v>4880</v>
      </c>
      <c r="E2886" s="124" t="s">
        <v>4898</v>
      </c>
      <c r="F2886" s="125" t="s">
        <v>4898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4893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150</v>
      </c>
      <c r="R2886" s="115" t="s">
        <v>515</v>
      </c>
      <c r="S2886" s="125"/>
    </row>
    <row r="2887" spans="1:19" hidden="1">
      <c r="A2887" s="124" t="s">
        <v>4865</v>
      </c>
      <c r="B2887" s="149" t="str">
        <f>IFERROR(VLOOKUP(Proc[[#This Row],[App]],Table2[],3,0),"open")</f>
        <v>ok</v>
      </c>
      <c r="C2887" s="124" t="s">
        <v>369</v>
      </c>
      <c r="D2887" t="s">
        <v>4881</v>
      </c>
      <c r="E2887" s="124" t="s">
        <v>4898</v>
      </c>
      <c r="F2887" s="125" t="s">
        <v>4898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4893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150</v>
      </c>
      <c r="R2887" s="115" t="s">
        <v>515</v>
      </c>
      <c r="S2887" s="125"/>
    </row>
    <row r="2888" spans="1:19" hidden="1">
      <c r="A2888" s="124" t="s">
        <v>4865</v>
      </c>
      <c r="B2888" s="149" t="str">
        <f>IFERROR(VLOOKUP(Proc[[#This Row],[App]],Table2[],3,0),"open")</f>
        <v>ok</v>
      </c>
      <c r="C2888" s="124" t="s">
        <v>369</v>
      </c>
      <c r="D2888" t="s">
        <v>4882</v>
      </c>
      <c r="E2888" t="s">
        <v>4898</v>
      </c>
      <c r="F2888" s="125" t="s">
        <v>4898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4893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150</v>
      </c>
      <c r="R2888" s="115" t="s">
        <v>515</v>
      </c>
      <c r="S2888" s="125"/>
    </row>
    <row r="2889" spans="1:19" hidden="1">
      <c r="A2889" s="124" t="s">
        <v>4865</v>
      </c>
      <c r="B2889" s="149" t="str">
        <f>IFERROR(VLOOKUP(Proc[[#This Row],[App]],Table2[],3,0),"open")</f>
        <v>ok</v>
      </c>
      <c r="C2889" s="124" t="s">
        <v>369</v>
      </c>
      <c r="D2889" t="s">
        <v>4883</v>
      </c>
      <c r="E2889" s="124" t="s">
        <v>4898</v>
      </c>
      <c r="F2889" s="125" t="s">
        <v>4898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4893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150</v>
      </c>
      <c r="R2889" s="115" t="s">
        <v>515</v>
      </c>
      <c r="S2889" s="125"/>
    </row>
    <row r="2890" spans="1:19" hidden="1">
      <c r="A2890" t="s">
        <v>4891</v>
      </c>
      <c r="B2890" s="149" t="str">
        <f>IFERROR(VLOOKUP(Proc[[#This Row],[App]],Table2[],3,0),"open")</f>
        <v>ok</v>
      </c>
      <c r="C2890" s="124" t="s">
        <v>369</v>
      </c>
      <c r="D2890" t="s">
        <v>4884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4893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150</v>
      </c>
      <c r="R2890" s="115" t="s">
        <v>489</v>
      </c>
      <c r="S2890" s="125"/>
    </row>
    <row r="2891" spans="1:19" hidden="1">
      <c r="A2891" s="124" t="s">
        <v>4891</v>
      </c>
      <c r="B2891" s="149" t="str">
        <f>IFERROR(VLOOKUP(Proc[[#This Row],[App]],Table2[],3,0),"open")</f>
        <v>ok</v>
      </c>
      <c r="C2891" s="124" t="s">
        <v>369</v>
      </c>
      <c r="D2891" t="s">
        <v>4892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4893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150</v>
      </c>
      <c r="R2891" s="115" t="s">
        <v>489</v>
      </c>
      <c r="S2891" s="125"/>
    </row>
    <row r="2892" spans="1:19" hidden="1">
      <c r="A2892" s="124" t="s">
        <v>4891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4889</v>
      </c>
      <c r="F2892" s="125" t="s">
        <v>4889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4893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150</v>
      </c>
      <c r="R2892" s="115" t="s">
        <v>489</v>
      </c>
      <c r="S2892" s="125"/>
    </row>
    <row r="2893" spans="1:19" hidden="1">
      <c r="A2893" s="124" t="s">
        <v>4891</v>
      </c>
      <c r="B2893" s="149" t="str">
        <f>IFERROR(VLOOKUP(Proc[[#This Row],[App]],Table2[],3,0),"open")</f>
        <v>ok</v>
      </c>
      <c r="C2893" s="124" t="s">
        <v>369</v>
      </c>
      <c r="D2893" t="s">
        <v>4885</v>
      </c>
      <c r="E2893" s="124" t="s">
        <v>4388</v>
      </c>
      <c r="F2893" s="125" t="s">
        <v>4388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4893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150</v>
      </c>
      <c r="R2893" s="115" t="s">
        <v>489</v>
      </c>
      <c r="S2893" s="125"/>
    </row>
    <row r="2894" spans="1:19" hidden="1">
      <c r="A2894" s="124" t="s">
        <v>4891</v>
      </c>
      <c r="B2894" s="149" t="str">
        <f>IFERROR(VLOOKUP(Proc[[#This Row],[App]],Table2[],3,0),"open")</f>
        <v>ok</v>
      </c>
      <c r="C2894" s="124" t="s">
        <v>369</v>
      </c>
      <c r="D2894" t="s">
        <v>4886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4893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150</v>
      </c>
      <c r="R2894" s="115" t="s">
        <v>489</v>
      </c>
      <c r="S2894" s="125"/>
    </row>
    <row r="2895" spans="1:19" hidden="1">
      <c r="A2895" s="124" t="s">
        <v>4891</v>
      </c>
      <c r="B2895" s="149" t="str">
        <f>IFERROR(VLOOKUP(Proc[[#This Row],[App]],Table2[],3,0),"open")</f>
        <v>ok</v>
      </c>
      <c r="C2895" s="124" t="s">
        <v>369</v>
      </c>
      <c r="D2895" t="s">
        <v>4887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4893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150</v>
      </c>
      <c r="R2895" s="115" t="s">
        <v>489</v>
      </c>
      <c r="S2895" s="125"/>
    </row>
    <row r="2896" spans="1:19" hidden="1">
      <c r="A2896" s="124" t="s">
        <v>4891</v>
      </c>
      <c r="B2896" s="149" t="str">
        <f>IFERROR(VLOOKUP(Proc[[#This Row],[App]],Table2[],3,0),"open")</f>
        <v>ok</v>
      </c>
      <c r="C2896" s="124" t="s">
        <v>369</v>
      </c>
      <c r="D2896" t="s">
        <v>4888</v>
      </c>
      <c r="E2896" s="124" t="s">
        <v>4890</v>
      </c>
      <c r="F2896" s="125" t="s">
        <v>4890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4893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150</v>
      </c>
      <c r="R2896" s="115" t="s">
        <v>489</v>
      </c>
      <c r="S2896" s="125"/>
    </row>
    <row r="2897" spans="1:19" hidden="1">
      <c r="A2897" t="s">
        <v>4894</v>
      </c>
      <c r="B2897" s="149" t="str">
        <f>IFERROR(VLOOKUP(Proc[[#This Row],[App]],Table2[],3,0),"open")</f>
        <v>ok</v>
      </c>
      <c r="C2897" s="124" t="s">
        <v>369</v>
      </c>
      <c r="D2897" t="s">
        <v>4896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4893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150</v>
      </c>
      <c r="R2897" s="115" t="s">
        <v>972</v>
      </c>
      <c r="S2897" s="125"/>
    </row>
    <row r="2898" spans="1:19" hidden="1">
      <c r="A2898" s="124" t="s">
        <v>4894</v>
      </c>
      <c r="B2898" s="149" t="str">
        <f>IFERROR(VLOOKUP(Proc[[#This Row],[App]],Table2[],3,0),"open")</f>
        <v>ok</v>
      </c>
      <c r="C2898" s="124" t="s">
        <v>369</v>
      </c>
      <c r="D2898" t="s">
        <v>4897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4893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150</v>
      </c>
      <c r="R2898" s="115" t="s">
        <v>972</v>
      </c>
      <c r="S2898" s="125"/>
    </row>
    <row r="2899" spans="1:19" hidden="1">
      <c r="A2899" s="124" t="s">
        <v>4894</v>
      </c>
      <c r="B2899" s="149" t="str">
        <f>IFERROR(VLOOKUP(Proc[[#This Row],[App]],Table2[],3,0),"open")</f>
        <v>ok</v>
      </c>
      <c r="C2899" s="124" t="s">
        <v>369</v>
      </c>
      <c r="D2899" t="s">
        <v>4895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4893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150</v>
      </c>
      <c r="R2899" s="115" t="s">
        <v>972</v>
      </c>
      <c r="S2899" s="125"/>
    </row>
    <row r="2900" spans="1:19" hidden="1">
      <c r="A2900" t="s">
        <v>4901</v>
      </c>
      <c r="B2900" s="149" t="str">
        <f>IFERROR(VLOOKUP(Proc[[#This Row],[App]],Table2[],3,0),"open")</f>
        <v>ok</v>
      </c>
      <c r="C2900" t="s">
        <v>369</v>
      </c>
      <c r="D2900" t="s">
        <v>4899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4909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4893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149</v>
      </c>
      <c r="R2900" s="115" t="s">
        <v>515</v>
      </c>
      <c r="S2900" s="125"/>
    </row>
    <row r="2901" spans="1:19" hidden="1">
      <c r="A2901" t="s">
        <v>4901</v>
      </c>
      <c r="B2901" s="149" t="str">
        <f>IFERROR(VLOOKUP(Proc[[#This Row],[App]],Table2[],3,0),"open")</f>
        <v>ok</v>
      </c>
      <c r="C2901" s="124" t="s">
        <v>369</v>
      </c>
      <c r="D2901" t="s">
        <v>4900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4909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4893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149</v>
      </c>
      <c r="R2901" s="115" t="s">
        <v>515</v>
      </c>
      <c r="S2901" s="125"/>
    </row>
    <row r="2902" spans="1:19" hidden="1">
      <c r="A2902" t="s">
        <v>4902</v>
      </c>
      <c r="B2902" s="149" t="str">
        <f>IFERROR(VLOOKUP(Proc[[#This Row],[App]],Table2[],3,0),"open")</f>
        <v>ok</v>
      </c>
      <c r="C2902" s="124" t="s">
        <v>369</v>
      </c>
      <c r="D2902" t="s">
        <v>4899</v>
      </c>
      <c r="E2902" t="s">
        <v>4904</v>
      </c>
      <c r="F2902" s="125" t="s">
        <v>4904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4893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147</v>
      </c>
      <c r="R2902" s="115" t="s">
        <v>515</v>
      </c>
      <c r="S2902" s="125"/>
    </row>
    <row r="2903" spans="1:19" hidden="1">
      <c r="A2903" s="124" t="s">
        <v>4902</v>
      </c>
      <c r="B2903" s="149" t="str">
        <f>IFERROR(VLOOKUP(Proc[[#This Row],[App]],Table2[],3,0),"open")</f>
        <v>ok</v>
      </c>
      <c r="C2903" s="124" t="s">
        <v>369</v>
      </c>
      <c r="D2903" t="s">
        <v>4900</v>
      </c>
      <c r="E2903" t="s">
        <v>4904</v>
      </c>
      <c r="F2903" s="125" t="s">
        <v>4904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4893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147</v>
      </c>
      <c r="R2903" s="115" t="s">
        <v>515</v>
      </c>
      <c r="S2903" s="125"/>
    </row>
    <row r="2904" spans="1:19" hidden="1">
      <c r="A2904" s="124" t="s">
        <v>4902</v>
      </c>
      <c r="B2904" s="149" t="str">
        <f>IFERROR(VLOOKUP(Proc[[#This Row],[App]],Table2[],3,0),"open")</f>
        <v>ok</v>
      </c>
      <c r="C2904" s="124" t="s">
        <v>369</v>
      </c>
      <c r="D2904" t="s">
        <v>4903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4893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147</v>
      </c>
      <c r="R2904" s="115" t="s">
        <v>515</v>
      </c>
      <c r="S2904" s="125"/>
    </row>
    <row r="2905" spans="1:19" hidden="1">
      <c r="A2905" t="s">
        <v>4905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4919</v>
      </c>
      <c r="F2905" s="125" t="s">
        <v>4919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4893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147</v>
      </c>
      <c r="R2905" s="115" t="s">
        <v>489</v>
      </c>
      <c r="S2905" s="125"/>
    </row>
    <row r="2906" spans="1:19" hidden="1">
      <c r="A2906" s="124" t="s">
        <v>4905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4919</v>
      </c>
      <c r="F2906" s="125" t="s">
        <v>4919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4893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147</v>
      </c>
      <c r="R2906" s="115" t="s">
        <v>489</v>
      </c>
      <c r="S2906" s="125"/>
    </row>
    <row r="2907" spans="1:19" hidden="1">
      <c r="A2907" t="s">
        <v>4906</v>
      </c>
      <c r="B2907" s="149" t="str">
        <f>IFERROR(VLOOKUP(Proc[[#This Row],[App]],Table2[],3,0),"open")</f>
        <v>ok</v>
      </c>
      <c r="C2907" s="124" t="s">
        <v>369</v>
      </c>
      <c r="D2907" t="s">
        <v>4907</v>
      </c>
      <c r="E2907" t="s">
        <v>4908</v>
      </c>
      <c r="F2907" s="125" t="s">
        <v>4908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4893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147</v>
      </c>
      <c r="R2907" s="115" t="s">
        <v>972</v>
      </c>
      <c r="S2907" s="125"/>
    </row>
    <row r="2908" spans="1:19" hidden="1">
      <c r="A2908" t="s">
        <v>4916</v>
      </c>
      <c r="B2908" s="149" t="str">
        <f>IFERROR(VLOOKUP(Proc[[#This Row],[App]],Table2[],3,0),"open")</f>
        <v>ok</v>
      </c>
      <c r="C2908" s="124" t="s">
        <v>369</v>
      </c>
      <c r="D2908" t="s">
        <v>4910</v>
      </c>
      <c r="E2908" t="s">
        <v>4913</v>
      </c>
      <c r="F2908" s="124" t="s">
        <v>4913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4893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147</v>
      </c>
      <c r="R2908" s="115" t="s">
        <v>764</v>
      </c>
      <c r="S2908" s="125"/>
    </row>
    <row r="2909" spans="1:19" hidden="1">
      <c r="A2909" s="124" t="s">
        <v>4916</v>
      </c>
      <c r="B2909" s="149" t="str">
        <f>IFERROR(VLOOKUP(Proc[[#This Row],[App]],Table2[],3,0),"open")</f>
        <v>ok</v>
      </c>
      <c r="C2909" s="124" t="s">
        <v>369</v>
      </c>
      <c r="D2909" t="s">
        <v>4911</v>
      </c>
      <c r="E2909" t="s">
        <v>4914</v>
      </c>
      <c r="F2909" s="124" t="s">
        <v>4914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4893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147</v>
      </c>
      <c r="R2909" s="115" t="s">
        <v>764</v>
      </c>
      <c r="S2909" s="125"/>
    </row>
    <row r="2910" spans="1:19" hidden="1">
      <c r="A2910" s="124" t="s">
        <v>4916</v>
      </c>
      <c r="B2910" s="149" t="str">
        <f>IFERROR(VLOOKUP(Proc[[#This Row],[App]],Table2[],3,0),"open")</f>
        <v>ok</v>
      </c>
      <c r="C2910" s="124" t="s">
        <v>369</v>
      </c>
      <c r="D2910" t="s">
        <v>4912</v>
      </c>
      <c r="E2910" t="s">
        <v>4915</v>
      </c>
      <c r="F2910" s="124" t="s">
        <v>4915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4893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147</v>
      </c>
      <c r="R2910" s="115" t="s">
        <v>764</v>
      </c>
      <c r="S2910" s="125"/>
    </row>
    <row r="2911" spans="1:19" hidden="1">
      <c r="A2911" t="s">
        <v>4918</v>
      </c>
      <c r="B2911" s="149" t="str">
        <f>IFERROR(VLOOKUP(Proc[[#This Row],[App]],Table2[],3,0),"open")</f>
        <v>ok</v>
      </c>
      <c r="C2911" s="124" t="s">
        <v>369</v>
      </c>
      <c r="D2911" t="s">
        <v>4917</v>
      </c>
      <c r="E2911" t="s">
        <v>4332</v>
      </c>
      <c r="F2911" s="124" t="s">
        <v>4332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4893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147</v>
      </c>
      <c r="R2911" s="115" t="s">
        <v>410</v>
      </c>
      <c r="S2911" s="125"/>
    </row>
    <row r="2912" spans="1:19" hidden="1">
      <c r="A2912" t="s">
        <v>4932</v>
      </c>
      <c r="B2912" s="149" t="str">
        <f>IFERROR(VLOOKUP(Proc[[#This Row],[App]],Table2[],3,0),"open")</f>
        <v>ok</v>
      </c>
      <c r="C2912" s="124" t="s">
        <v>369</v>
      </c>
      <c r="D2912" t="s">
        <v>4920</v>
      </c>
      <c r="E2912" t="s">
        <v>4926</v>
      </c>
      <c r="F2912" s="125" t="s">
        <v>4926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4893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145</v>
      </c>
      <c r="R2912" s="115" t="s">
        <v>972</v>
      </c>
      <c r="S2912" s="125"/>
    </row>
    <row r="2913" spans="1:19" hidden="1">
      <c r="A2913" s="124" t="s">
        <v>4932</v>
      </c>
      <c r="B2913" s="149" t="str">
        <f>IFERROR(VLOOKUP(Proc[[#This Row],[App]],Table2[],3,0),"open")</f>
        <v>ok</v>
      </c>
      <c r="C2913" s="124" t="s">
        <v>369</v>
      </c>
      <c r="D2913" t="s">
        <v>4921</v>
      </c>
      <c r="E2913" t="s">
        <v>4927</v>
      </c>
      <c r="F2913" s="125" t="s">
        <v>4927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4893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145</v>
      </c>
      <c r="R2913" s="115" t="s">
        <v>972</v>
      </c>
      <c r="S2913" s="125"/>
    </row>
    <row r="2914" spans="1:19" hidden="1">
      <c r="A2914" s="124" t="s">
        <v>4932</v>
      </c>
      <c r="B2914" s="149" t="str">
        <f>IFERROR(VLOOKUP(Proc[[#This Row],[App]],Table2[],3,0),"open")</f>
        <v>ok</v>
      </c>
      <c r="C2914" s="124" t="s">
        <v>369</v>
      </c>
      <c r="D2914" t="s">
        <v>4922</v>
      </c>
      <c r="E2914" t="s">
        <v>4928</v>
      </c>
      <c r="F2914" s="125" t="s">
        <v>4928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4893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145</v>
      </c>
      <c r="R2914" s="115" t="s">
        <v>972</v>
      </c>
      <c r="S2914" s="125"/>
    </row>
    <row r="2915" spans="1:19" hidden="1">
      <c r="A2915" s="124" t="s">
        <v>4932</v>
      </c>
      <c r="B2915" s="149" t="str">
        <f>IFERROR(VLOOKUP(Proc[[#This Row],[App]],Table2[],3,0),"open")</f>
        <v>ok</v>
      </c>
      <c r="C2915" s="124" t="s">
        <v>369</v>
      </c>
      <c r="D2915" t="s">
        <v>4923</v>
      </c>
      <c r="E2915" t="s">
        <v>4929</v>
      </c>
      <c r="F2915" s="125" t="s">
        <v>4929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4893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145</v>
      </c>
      <c r="R2915" s="115" t="s">
        <v>972</v>
      </c>
      <c r="S2915" s="125"/>
    </row>
    <row r="2916" spans="1:19" hidden="1">
      <c r="A2916" s="124" t="s">
        <v>4932</v>
      </c>
      <c r="B2916" s="149" t="str">
        <f>IFERROR(VLOOKUP(Proc[[#This Row],[App]],Table2[],3,0),"open")</f>
        <v>ok</v>
      </c>
      <c r="C2916" s="124" t="s">
        <v>369</v>
      </c>
      <c r="D2916" t="s">
        <v>4924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4893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145</v>
      </c>
      <c r="R2916" s="115" t="s">
        <v>972</v>
      </c>
      <c r="S2916" s="125"/>
    </row>
    <row r="2917" spans="1:19" hidden="1">
      <c r="A2917" s="124" t="s">
        <v>4932</v>
      </c>
      <c r="B2917" s="149" t="str">
        <f>IFERROR(VLOOKUP(Proc[[#This Row],[App]],Table2[],3,0),"open")</f>
        <v>ok</v>
      </c>
      <c r="C2917" s="124" t="s">
        <v>369</v>
      </c>
      <c r="D2917" t="s">
        <v>4925</v>
      </c>
      <c r="E2917" t="s">
        <v>4930</v>
      </c>
      <c r="F2917" s="125" t="s">
        <v>4930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4893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145</v>
      </c>
      <c r="R2917" s="115" t="s">
        <v>972</v>
      </c>
      <c r="S2917" s="125"/>
    </row>
    <row r="2918" spans="1:19" hidden="1">
      <c r="A2918" s="124" t="s">
        <v>4932</v>
      </c>
      <c r="B2918" s="149" t="str">
        <f>IFERROR(VLOOKUP(Proc[[#This Row],[App]],Table2[],3,0),"open")</f>
        <v>ok</v>
      </c>
      <c r="C2918" s="124" t="s">
        <v>369</v>
      </c>
      <c r="D2918" t="s">
        <v>4931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4893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145</v>
      </c>
      <c r="R2918" s="115" t="s">
        <v>972</v>
      </c>
      <c r="S2918" s="125"/>
    </row>
    <row r="2919" spans="1:19" hidden="1">
      <c r="A2919" t="s">
        <v>4933</v>
      </c>
      <c r="B2919" s="149" t="str">
        <f>IFERROR(VLOOKUP(Proc[[#This Row],[App]],Table2[],3,0),"open")</f>
        <v>ok</v>
      </c>
      <c r="C2919" s="124" t="s">
        <v>369</v>
      </c>
      <c r="D2919" t="s">
        <v>4954</v>
      </c>
      <c r="E2919" t="s">
        <v>4934</v>
      </c>
      <c r="F2919" s="125" t="s">
        <v>4934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4893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145</v>
      </c>
      <c r="R2919" s="115" t="s">
        <v>515</v>
      </c>
      <c r="S2919" s="125"/>
    </row>
    <row r="2920" spans="1:19" hidden="1">
      <c r="A2920" s="124" t="s">
        <v>4933</v>
      </c>
      <c r="B2920" s="149" t="str">
        <f>IFERROR(VLOOKUP(Proc[[#This Row],[App]],Table2[],3,0),"open")</f>
        <v>ok</v>
      </c>
      <c r="C2920" s="124" t="s">
        <v>369</v>
      </c>
      <c r="D2920" t="s">
        <v>4940</v>
      </c>
      <c r="E2920" t="s">
        <v>4935</v>
      </c>
      <c r="F2920" s="125" t="s">
        <v>4935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4893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144</v>
      </c>
      <c r="R2920" s="115" t="s">
        <v>415</v>
      </c>
      <c r="S2920" s="125"/>
    </row>
    <row r="2921" spans="1:19" hidden="1">
      <c r="A2921" s="124" t="s">
        <v>4933</v>
      </c>
      <c r="B2921" s="149" t="str">
        <f>IFERROR(VLOOKUP(Proc[[#This Row],[App]],Table2[],3,0),"open")</f>
        <v>ok</v>
      </c>
      <c r="C2921" s="124" t="s">
        <v>369</v>
      </c>
      <c r="D2921" t="s">
        <v>4941</v>
      </c>
      <c r="E2921" t="s">
        <v>4935</v>
      </c>
      <c r="F2921" s="125" t="s">
        <v>4935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4893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144</v>
      </c>
      <c r="R2921" s="115" t="s">
        <v>415</v>
      </c>
      <c r="S2921" s="125"/>
    </row>
    <row r="2922" spans="1:19" hidden="1">
      <c r="A2922" s="124" t="s">
        <v>4933</v>
      </c>
      <c r="B2922" s="149" t="str">
        <f>IFERROR(VLOOKUP(Proc[[#This Row],[App]],Table2[],3,0),"open")</f>
        <v>ok</v>
      </c>
      <c r="C2922" s="124" t="s">
        <v>369</v>
      </c>
      <c r="D2922" t="s">
        <v>4942</v>
      </c>
      <c r="E2922" t="s">
        <v>4936</v>
      </c>
      <c r="F2922" s="125" t="s">
        <v>4936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4893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144</v>
      </c>
      <c r="R2922" s="115" t="s">
        <v>415</v>
      </c>
      <c r="S2922" s="125"/>
    </row>
    <row r="2923" spans="1:19" hidden="1">
      <c r="A2923" s="124" t="s">
        <v>4933</v>
      </c>
      <c r="B2923" s="149" t="str">
        <f>IFERROR(VLOOKUP(Proc[[#This Row],[App]],Table2[],3,0),"open")</f>
        <v>ok</v>
      </c>
      <c r="C2923" s="124" t="s">
        <v>369</v>
      </c>
      <c r="D2923" t="s">
        <v>4943</v>
      </c>
      <c r="E2923" t="s">
        <v>4936</v>
      </c>
      <c r="F2923" s="125" t="s">
        <v>4936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4893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144</v>
      </c>
      <c r="R2923" s="115" t="s">
        <v>415</v>
      </c>
      <c r="S2923" s="125"/>
    </row>
    <row r="2924" spans="1:19" hidden="1">
      <c r="A2924" s="124" t="s">
        <v>4933</v>
      </c>
      <c r="B2924" s="149" t="str">
        <f>IFERROR(VLOOKUP(Proc[[#This Row],[App]],Table2[],3,0),"open")</f>
        <v>ok</v>
      </c>
      <c r="C2924" s="124" t="s">
        <v>369</v>
      </c>
      <c r="D2924" t="s">
        <v>4944</v>
      </c>
      <c r="E2924" t="s">
        <v>4936</v>
      </c>
      <c r="F2924" s="125" t="s">
        <v>4936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4893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144</v>
      </c>
      <c r="R2924" s="115" t="s">
        <v>415</v>
      </c>
      <c r="S2924" s="125"/>
    </row>
    <row r="2925" spans="1:19" hidden="1">
      <c r="A2925" s="124" t="s">
        <v>4933</v>
      </c>
      <c r="B2925" s="149" t="str">
        <f>IFERROR(VLOOKUP(Proc[[#This Row],[App]],Table2[],3,0),"open")</f>
        <v>ok</v>
      </c>
      <c r="C2925" s="124" t="s">
        <v>369</v>
      </c>
      <c r="D2925" t="s">
        <v>4945</v>
      </c>
      <c r="E2925" t="s">
        <v>4936</v>
      </c>
      <c r="F2925" s="125" t="s">
        <v>4936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4893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144</v>
      </c>
      <c r="R2925" s="115" t="s">
        <v>415</v>
      </c>
      <c r="S2925" s="125"/>
    </row>
    <row r="2926" spans="1:19" hidden="1">
      <c r="A2926" s="124" t="s">
        <v>4933</v>
      </c>
      <c r="B2926" s="149" t="str">
        <f>IFERROR(VLOOKUP(Proc[[#This Row],[App]],Table2[],3,0),"open")</f>
        <v>ok</v>
      </c>
      <c r="C2926" s="124" t="s">
        <v>369</v>
      </c>
      <c r="D2926" t="s">
        <v>4946</v>
      </c>
      <c r="E2926" t="s">
        <v>4936</v>
      </c>
      <c r="F2926" s="125" t="s">
        <v>4936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4893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144</v>
      </c>
      <c r="R2926" s="115" t="s">
        <v>415</v>
      </c>
      <c r="S2926" s="125"/>
    </row>
    <row r="2927" spans="1:19" hidden="1">
      <c r="A2927" s="124" t="s">
        <v>4933</v>
      </c>
      <c r="B2927" s="149" t="str">
        <f>IFERROR(VLOOKUP(Proc[[#This Row],[App]],Table2[],3,0),"open")</f>
        <v>ok</v>
      </c>
      <c r="C2927" s="124" t="s">
        <v>369</v>
      </c>
      <c r="D2927" t="s">
        <v>4947</v>
      </c>
      <c r="E2927" t="s">
        <v>4936</v>
      </c>
      <c r="F2927" s="125" t="s">
        <v>4936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4893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144</v>
      </c>
      <c r="R2927" s="115" t="s">
        <v>415</v>
      </c>
      <c r="S2927" s="125"/>
    </row>
    <row r="2928" spans="1:19" hidden="1">
      <c r="A2928" s="124" t="s">
        <v>4933</v>
      </c>
      <c r="B2928" s="149" t="str">
        <f>IFERROR(VLOOKUP(Proc[[#This Row],[App]],Table2[],3,0),"open")</f>
        <v>ok</v>
      </c>
      <c r="C2928" s="124" t="s">
        <v>369</v>
      </c>
      <c r="D2928" t="s">
        <v>4948</v>
      </c>
      <c r="E2928" t="s">
        <v>4936</v>
      </c>
      <c r="F2928" s="125" t="s">
        <v>4936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4893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144</v>
      </c>
      <c r="R2928" s="115" t="s">
        <v>415</v>
      </c>
      <c r="S2928" s="125"/>
    </row>
    <row r="2929" spans="1:19" hidden="1">
      <c r="A2929" s="124" t="s">
        <v>4933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4937</v>
      </c>
      <c r="F2929" s="125" t="s">
        <v>4937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4893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144</v>
      </c>
      <c r="R2929" s="115" t="s">
        <v>415</v>
      </c>
      <c r="S2929" s="125"/>
    </row>
    <row r="2930" spans="1:19" hidden="1">
      <c r="A2930" s="124" t="s">
        <v>4933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4937</v>
      </c>
      <c r="F2930" s="125" t="s">
        <v>4937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4893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144</v>
      </c>
      <c r="R2930" s="115" t="s">
        <v>415</v>
      </c>
      <c r="S2930" s="125"/>
    </row>
    <row r="2931" spans="1:19" hidden="1">
      <c r="A2931" s="124" t="s">
        <v>4933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4937</v>
      </c>
      <c r="F2931" s="125" t="s">
        <v>4937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4893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144</v>
      </c>
      <c r="R2931" s="115" t="s">
        <v>415</v>
      </c>
      <c r="S2931" s="125"/>
    </row>
    <row r="2932" spans="1:19" hidden="1">
      <c r="A2932" s="124" t="s">
        <v>4933</v>
      </c>
      <c r="B2932" s="149" t="str">
        <f>IFERROR(VLOOKUP(Proc[[#This Row],[App]],Table2[],3,0),"open")</f>
        <v>ok</v>
      </c>
      <c r="C2932" s="124" t="s">
        <v>369</v>
      </c>
      <c r="D2932" t="s">
        <v>4949</v>
      </c>
      <c r="E2932" t="s">
        <v>4938</v>
      </c>
      <c r="F2932" s="125" t="s">
        <v>4938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4893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144</v>
      </c>
      <c r="R2932" s="115" t="s">
        <v>415</v>
      </c>
      <c r="S2932" s="125"/>
    </row>
    <row r="2933" spans="1:19" hidden="1">
      <c r="A2933" s="124" t="s">
        <v>4933</v>
      </c>
      <c r="B2933" s="149" t="str">
        <f>IFERROR(VLOOKUP(Proc[[#This Row],[App]],Table2[],3,0),"open")</f>
        <v>ok</v>
      </c>
      <c r="C2933" s="124" t="s">
        <v>369</v>
      </c>
      <c r="D2933" t="s">
        <v>4950</v>
      </c>
      <c r="E2933" t="s">
        <v>4938</v>
      </c>
      <c r="F2933" s="125" t="s">
        <v>4938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4893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144</v>
      </c>
      <c r="R2933" s="115" t="s">
        <v>415</v>
      </c>
      <c r="S2933" s="125"/>
    </row>
    <row r="2934" spans="1:19" hidden="1">
      <c r="A2934" s="124" t="s">
        <v>4933</v>
      </c>
      <c r="B2934" s="149" t="str">
        <f>IFERROR(VLOOKUP(Proc[[#This Row],[App]],Table2[],3,0),"open")</f>
        <v>ok</v>
      </c>
      <c r="C2934" s="124" t="s">
        <v>369</v>
      </c>
      <c r="D2934" t="s">
        <v>4951</v>
      </c>
      <c r="E2934" t="s">
        <v>4936</v>
      </c>
      <c r="F2934" s="125" t="s">
        <v>4936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4893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144</v>
      </c>
      <c r="R2934" s="115" t="s">
        <v>415</v>
      </c>
      <c r="S2934" s="125"/>
    </row>
    <row r="2935" spans="1:19" hidden="1">
      <c r="A2935" s="124" t="s">
        <v>4933</v>
      </c>
      <c r="B2935" s="149" t="str">
        <f>IFERROR(VLOOKUP(Proc[[#This Row],[App]],Table2[],3,0),"open")</f>
        <v>ok</v>
      </c>
      <c r="C2935" s="124" t="s">
        <v>369</v>
      </c>
      <c r="D2935" t="s">
        <v>4952</v>
      </c>
      <c r="E2935" t="s">
        <v>4939</v>
      </c>
      <c r="F2935" s="125" t="s">
        <v>4939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4893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144</v>
      </c>
      <c r="R2935" s="115" t="s">
        <v>415</v>
      </c>
      <c r="S2935" s="125"/>
    </row>
    <row r="2936" spans="1:19" hidden="1">
      <c r="A2936" s="124" t="s">
        <v>4933</v>
      </c>
      <c r="B2936" s="149" t="str">
        <f>IFERROR(VLOOKUP(Proc[[#This Row],[App]],Table2[],3,0),"open")</f>
        <v>ok</v>
      </c>
      <c r="C2936" s="124" t="s">
        <v>369</v>
      </c>
      <c r="D2936" t="s">
        <v>4953</v>
      </c>
      <c r="E2936" t="s">
        <v>4939</v>
      </c>
      <c r="F2936" s="125" t="s">
        <v>4939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4893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144</v>
      </c>
      <c r="R2936" s="115" t="s">
        <v>415</v>
      </c>
      <c r="S2936" s="125"/>
    </row>
    <row r="2937" spans="1:19" hidden="1">
      <c r="A2937" t="s">
        <v>5257</v>
      </c>
      <c r="B2937" s="149" t="str">
        <f>IFERROR(VLOOKUP(Proc[[#This Row],[App]],Table2[],3,0),"open")</f>
        <v>ok</v>
      </c>
      <c r="C2937" s="124" t="s">
        <v>369</v>
      </c>
      <c r="D2937" t="s">
        <v>4955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4893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142</v>
      </c>
      <c r="R2937" s="115" t="s">
        <v>1013</v>
      </c>
      <c r="S2937" s="125"/>
    </row>
    <row r="2938" spans="1:19" hidden="1">
      <c r="A2938" s="124" t="s">
        <v>5257</v>
      </c>
      <c r="B2938" s="149" t="str">
        <f>IFERROR(VLOOKUP(Proc[[#This Row],[App]],Table2[],3,0),"open")</f>
        <v>ok</v>
      </c>
      <c r="C2938" s="124" t="s">
        <v>369</v>
      </c>
      <c r="D2938" t="s">
        <v>4956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4893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142</v>
      </c>
      <c r="R2938" s="115" t="s">
        <v>1013</v>
      </c>
      <c r="S2938" s="125"/>
    </row>
    <row r="2939" spans="1:19" hidden="1">
      <c r="A2939" s="124" t="s">
        <v>5257</v>
      </c>
      <c r="B2939" s="149" t="str">
        <f>IFERROR(VLOOKUP(Proc[[#This Row],[App]],Table2[],3,0),"open")</f>
        <v>ok</v>
      </c>
      <c r="C2939" s="124" t="s">
        <v>369</v>
      </c>
      <c r="D2939" t="s">
        <v>4957</v>
      </c>
      <c r="E2939" t="s">
        <v>5250</v>
      </c>
      <c r="F2939" s="125" t="s">
        <v>5250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4893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142</v>
      </c>
      <c r="R2939" s="115" t="s">
        <v>1013</v>
      </c>
      <c r="S2939" s="125"/>
    </row>
    <row r="2940" spans="1:19" hidden="1">
      <c r="A2940" s="124" t="s">
        <v>5257</v>
      </c>
      <c r="B2940" s="149" t="str">
        <f>IFERROR(VLOOKUP(Proc[[#This Row],[App]],Table2[],3,0),"open")</f>
        <v>ok</v>
      </c>
      <c r="C2940" s="124" t="s">
        <v>369</v>
      </c>
      <c r="D2940" t="s">
        <v>4958</v>
      </c>
      <c r="E2940" t="s">
        <v>5250</v>
      </c>
      <c r="F2940" s="125" t="s">
        <v>5250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4893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142</v>
      </c>
      <c r="R2940" s="115" t="s">
        <v>1013</v>
      </c>
      <c r="S2940" s="125"/>
    </row>
    <row r="2941" spans="1:19" hidden="1">
      <c r="A2941" s="124" t="s">
        <v>5257</v>
      </c>
      <c r="B2941" s="149" t="str">
        <f>IFERROR(VLOOKUP(Proc[[#This Row],[App]],Table2[],3,0),"open")</f>
        <v>ok</v>
      </c>
      <c r="C2941" s="124" t="s">
        <v>369</v>
      </c>
      <c r="D2941" t="s">
        <v>4959</v>
      </c>
      <c r="E2941" t="s">
        <v>5250</v>
      </c>
      <c r="F2941" s="125" t="s">
        <v>5250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4893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142</v>
      </c>
      <c r="R2941" s="115" t="s">
        <v>1013</v>
      </c>
      <c r="S2941" s="125"/>
    </row>
    <row r="2942" spans="1:19" hidden="1">
      <c r="A2942" s="124" t="s">
        <v>5257</v>
      </c>
      <c r="B2942" s="149" t="str">
        <f>IFERROR(VLOOKUP(Proc[[#This Row],[App]],Table2[],3,0),"open")</f>
        <v>ok</v>
      </c>
      <c r="C2942" s="124" t="s">
        <v>369</v>
      </c>
      <c r="D2942" t="s">
        <v>4960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4893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142</v>
      </c>
      <c r="R2942" s="115" t="s">
        <v>1013</v>
      </c>
      <c r="S2942" s="125"/>
    </row>
    <row r="2943" spans="1:19" hidden="1">
      <c r="A2943" s="124" t="s">
        <v>5257</v>
      </c>
      <c r="B2943" s="149" t="str">
        <f>IFERROR(VLOOKUP(Proc[[#This Row],[App]],Table2[],3,0),"open")</f>
        <v>ok</v>
      </c>
      <c r="C2943" s="124" t="s">
        <v>369</v>
      </c>
      <c r="D2943" t="s">
        <v>4961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4893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142</v>
      </c>
      <c r="R2943" s="115" t="s">
        <v>1013</v>
      </c>
      <c r="S2943" s="125"/>
    </row>
    <row r="2944" spans="1:19" hidden="1">
      <c r="A2944" s="124" t="s">
        <v>5257</v>
      </c>
      <c r="B2944" s="149" t="str">
        <f>IFERROR(VLOOKUP(Proc[[#This Row],[App]],Table2[],3,0),"open")</f>
        <v>ok</v>
      </c>
      <c r="C2944" s="124" t="s">
        <v>369</v>
      </c>
      <c r="D2944" t="s">
        <v>4962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4893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142</v>
      </c>
      <c r="R2944" s="115" t="s">
        <v>1013</v>
      </c>
      <c r="S2944" s="125"/>
    </row>
    <row r="2945" spans="1:19" hidden="1">
      <c r="A2945" s="124" t="s">
        <v>5257</v>
      </c>
      <c r="B2945" s="149" t="str">
        <f>IFERROR(VLOOKUP(Proc[[#This Row],[App]],Table2[],3,0),"open")</f>
        <v>ok</v>
      </c>
      <c r="C2945" s="124" t="s">
        <v>369</v>
      </c>
      <c r="D2945" t="s">
        <v>4963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4893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142</v>
      </c>
      <c r="R2945" s="115" t="s">
        <v>1013</v>
      </c>
      <c r="S2945" s="125"/>
    </row>
    <row r="2946" spans="1:19" hidden="1">
      <c r="A2946" s="124" t="s">
        <v>5257</v>
      </c>
      <c r="B2946" s="149" t="str">
        <f>IFERROR(VLOOKUP(Proc[[#This Row],[App]],Table2[],3,0),"open")</f>
        <v>ok</v>
      </c>
      <c r="C2946" s="124" t="s">
        <v>369</v>
      </c>
      <c r="D2946" t="s">
        <v>4964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4893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142</v>
      </c>
      <c r="R2946" s="115" t="s">
        <v>1013</v>
      </c>
      <c r="S2946" s="125"/>
    </row>
    <row r="2947" spans="1:19" hidden="1">
      <c r="A2947" s="124" t="s">
        <v>5257</v>
      </c>
      <c r="B2947" s="149" t="str">
        <f>IFERROR(VLOOKUP(Proc[[#This Row],[App]],Table2[],3,0),"open")</f>
        <v>ok</v>
      </c>
      <c r="C2947" s="124" t="s">
        <v>369</v>
      </c>
      <c r="D2947" t="s">
        <v>4965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4893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142</v>
      </c>
      <c r="R2947" s="115" t="s">
        <v>1013</v>
      </c>
      <c r="S2947" s="125"/>
    </row>
    <row r="2948" spans="1:19" hidden="1">
      <c r="A2948" s="124" t="s">
        <v>5257</v>
      </c>
      <c r="B2948" s="149" t="str">
        <f>IFERROR(VLOOKUP(Proc[[#This Row],[App]],Table2[],3,0),"open")</f>
        <v>ok</v>
      </c>
      <c r="C2948" s="124" t="s">
        <v>369</v>
      </c>
      <c r="D2948" t="s">
        <v>4966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4893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142</v>
      </c>
      <c r="R2948" s="115" t="s">
        <v>1013</v>
      </c>
      <c r="S2948" s="125"/>
    </row>
    <row r="2949" spans="1:19" hidden="1">
      <c r="A2949" s="124" t="s">
        <v>5257</v>
      </c>
      <c r="B2949" s="149" t="str">
        <f>IFERROR(VLOOKUP(Proc[[#This Row],[App]],Table2[],3,0),"open")</f>
        <v>ok</v>
      </c>
      <c r="C2949" s="124" t="s">
        <v>369</v>
      </c>
      <c r="D2949" t="s">
        <v>4967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4893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142</v>
      </c>
      <c r="R2949" s="115" t="s">
        <v>1013</v>
      </c>
      <c r="S2949" s="125"/>
    </row>
    <row r="2950" spans="1:19" hidden="1">
      <c r="A2950" s="124" t="s">
        <v>5257</v>
      </c>
      <c r="B2950" s="149" t="str">
        <f>IFERROR(VLOOKUP(Proc[[#This Row],[App]],Table2[],3,0),"open")</f>
        <v>ok</v>
      </c>
      <c r="C2950" s="124" t="s">
        <v>369</v>
      </c>
      <c r="D2950" t="s">
        <v>4968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4893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142</v>
      </c>
      <c r="R2950" s="115" t="s">
        <v>1013</v>
      </c>
      <c r="S2950" s="125"/>
    </row>
    <row r="2951" spans="1:19" hidden="1">
      <c r="A2951" s="124" t="s">
        <v>5257</v>
      </c>
      <c r="B2951" s="149" t="str">
        <f>IFERROR(VLOOKUP(Proc[[#This Row],[App]],Table2[],3,0),"open")</f>
        <v>ok</v>
      </c>
      <c r="C2951" s="124" t="s">
        <v>369</v>
      </c>
      <c r="D2951" t="s">
        <v>4969</v>
      </c>
      <c r="E2951" t="s">
        <v>5250</v>
      </c>
      <c r="F2951" s="125" t="s">
        <v>5250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4893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142</v>
      </c>
      <c r="R2951" s="115" t="s">
        <v>1013</v>
      </c>
      <c r="S2951" s="125"/>
    </row>
    <row r="2952" spans="1:19" hidden="1">
      <c r="A2952" s="124" t="s">
        <v>5257</v>
      </c>
      <c r="B2952" s="149" t="str">
        <f>IFERROR(VLOOKUP(Proc[[#This Row],[App]],Table2[],3,0),"open")</f>
        <v>ok</v>
      </c>
      <c r="C2952" s="124" t="s">
        <v>369</v>
      </c>
      <c r="D2952" t="s">
        <v>4970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4893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142</v>
      </c>
      <c r="R2952" s="115" t="s">
        <v>1013</v>
      </c>
      <c r="S2952" s="125"/>
    </row>
    <row r="2953" spans="1:19" hidden="1">
      <c r="A2953" s="124" t="s">
        <v>5257</v>
      </c>
      <c r="B2953" s="149" t="str">
        <f>IFERROR(VLOOKUP(Proc[[#This Row],[App]],Table2[],3,0),"open")</f>
        <v>ok</v>
      </c>
      <c r="C2953" s="124" t="s">
        <v>369</v>
      </c>
      <c r="D2953" t="s">
        <v>4971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4893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142</v>
      </c>
      <c r="R2953" s="115" t="s">
        <v>1013</v>
      </c>
      <c r="S2953" s="125"/>
    </row>
    <row r="2954" spans="1:19" hidden="1">
      <c r="A2954" s="124" t="s">
        <v>5257</v>
      </c>
      <c r="B2954" s="149" t="str">
        <f>IFERROR(VLOOKUP(Proc[[#This Row],[App]],Table2[],3,0),"open")</f>
        <v>ok</v>
      </c>
      <c r="C2954" s="124" t="s">
        <v>369</v>
      </c>
      <c r="D2954" t="s">
        <v>4972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4893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142</v>
      </c>
      <c r="R2954" s="115" t="s">
        <v>1013</v>
      </c>
      <c r="S2954" s="125"/>
    </row>
    <row r="2955" spans="1:19" hidden="1">
      <c r="A2955" s="124" t="s">
        <v>5257</v>
      </c>
      <c r="B2955" s="149" t="str">
        <f>IFERROR(VLOOKUP(Proc[[#This Row],[App]],Table2[],3,0),"open")</f>
        <v>ok</v>
      </c>
      <c r="C2955" s="124" t="s">
        <v>369</v>
      </c>
      <c r="D2955" t="s">
        <v>4973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4893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142</v>
      </c>
      <c r="R2955" s="115" t="s">
        <v>1013</v>
      </c>
      <c r="S2955" s="125"/>
    </row>
    <row r="2956" spans="1:19" hidden="1">
      <c r="A2956" s="124" t="s">
        <v>5257</v>
      </c>
      <c r="B2956" s="149" t="str">
        <f>IFERROR(VLOOKUP(Proc[[#This Row],[App]],Table2[],3,0),"open")</f>
        <v>ok</v>
      </c>
      <c r="C2956" s="124" t="s">
        <v>369</v>
      </c>
      <c r="D2956" t="s">
        <v>4974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4893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142</v>
      </c>
      <c r="R2956" s="115" t="s">
        <v>1013</v>
      </c>
      <c r="S2956" s="125"/>
    </row>
    <row r="2957" spans="1:19" hidden="1">
      <c r="A2957" s="124" t="s">
        <v>5257</v>
      </c>
      <c r="B2957" s="149" t="str">
        <f>IFERROR(VLOOKUP(Proc[[#This Row],[App]],Table2[],3,0),"open")</f>
        <v>ok</v>
      </c>
      <c r="C2957" s="124" t="s">
        <v>369</v>
      </c>
      <c r="D2957" t="s">
        <v>4975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4893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142</v>
      </c>
      <c r="R2957" s="115" t="s">
        <v>1013</v>
      </c>
      <c r="S2957" s="125"/>
    </row>
    <row r="2958" spans="1:19" hidden="1">
      <c r="A2958" s="124" t="s">
        <v>5257</v>
      </c>
      <c r="B2958" s="149" t="str">
        <f>IFERROR(VLOOKUP(Proc[[#This Row],[App]],Table2[],3,0),"open")</f>
        <v>ok</v>
      </c>
      <c r="C2958" s="124" t="s">
        <v>369</v>
      </c>
      <c r="D2958" t="s">
        <v>4976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4893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142</v>
      </c>
      <c r="R2958" s="115" t="s">
        <v>1013</v>
      </c>
      <c r="S2958" s="125"/>
    </row>
    <row r="2959" spans="1:19" hidden="1">
      <c r="A2959" s="124" t="s">
        <v>5257</v>
      </c>
      <c r="B2959" s="149" t="str">
        <f>IFERROR(VLOOKUP(Proc[[#This Row],[App]],Table2[],3,0),"open")</f>
        <v>ok</v>
      </c>
      <c r="C2959" s="124" t="s">
        <v>369</v>
      </c>
      <c r="D2959" t="s">
        <v>4977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4893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142</v>
      </c>
      <c r="R2959" s="115" t="s">
        <v>1013</v>
      </c>
      <c r="S2959" s="125"/>
    </row>
    <row r="2960" spans="1:19" hidden="1">
      <c r="A2960" s="124" t="s">
        <v>5257</v>
      </c>
      <c r="B2960" s="149" t="str">
        <f>IFERROR(VLOOKUP(Proc[[#This Row],[App]],Table2[],3,0),"open")</f>
        <v>ok</v>
      </c>
      <c r="C2960" s="124" t="s">
        <v>369</v>
      </c>
      <c r="D2960" t="s">
        <v>4978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4893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142</v>
      </c>
      <c r="R2960" s="115" t="s">
        <v>1013</v>
      </c>
      <c r="S2960" s="125"/>
    </row>
    <row r="2961" spans="1:19" hidden="1">
      <c r="A2961" s="124" t="s">
        <v>5257</v>
      </c>
      <c r="B2961" s="149" t="str">
        <f>IFERROR(VLOOKUP(Proc[[#This Row],[App]],Table2[],3,0),"open")</f>
        <v>ok</v>
      </c>
      <c r="C2961" s="124" t="s">
        <v>369</v>
      </c>
      <c r="D2961" t="s">
        <v>4979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4893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142</v>
      </c>
      <c r="R2961" s="115" t="s">
        <v>1013</v>
      </c>
      <c r="S2961" s="125"/>
    </row>
    <row r="2962" spans="1:19" hidden="1">
      <c r="A2962" s="124" t="s">
        <v>5257</v>
      </c>
      <c r="B2962" s="149" t="str">
        <f>IFERROR(VLOOKUP(Proc[[#This Row],[App]],Table2[],3,0),"open")</f>
        <v>ok</v>
      </c>
      <c r="C2962" s="124" t="s">
        <v>369</v>
      </c>
      <c r="D2962" t="s">
        <v>4980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4893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142</v>
      </c>
      <c r="R2962" s="115" t="s">
        <v>1013</v>
      </c>
      <c r="S2962" s="125"/>
    </row>
    <row r="2963" spans="1:19" hidden="1">
      <c r="A2963" s="124" t="s">
        <v>5257</v>
      </c>
      <c r="B2963" s="149" t="str">
        <f>IFERROR(VLOOKUP(Proc[[#This Row],[App]],Table2[],3,0),"open")</f>
        <v>ok</v>
      </c>
      <c r="C2963" s="124" t="s">
        <v>369</v>
      </c>
      <c r="D2963" t="s">
        <v>4981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4893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142</v>
      </c>
      <c r="R2963" s="115" t="s">
        <v>1013</v>
      </c>
      <c r="S2963" s="125"/>
    </row>
    <row r="2964" spans="1:19" hidden="1">
      <c r="A2964" s="124" t="s">
        <v>5257</v>
      </c>
      <c r="B2964" s="149" t="str">
        <f>IFERROR(VLOOKUP(Proc[[#This Row],[App]],Table2[],3,0),"open")</f>
        <v>ok</v>
      </c>
      <c r="C2964" s="124" t="s">
        <v>369</v>
      </c>
      <c r="D2964" t="s">
        <v>4982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4893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142</v>
      </c>
      <c r="R2964" s="115" t="s">
        <v>1013</v>
      </c>
      <c r="S2964" s="125"/>
    </row>
    <row r="2965" spans="1:19" hidden="1">
      <c r="A2965" s="124" t="s">
        <v>5257</v>
      </c>
      <c r="B2965" s="149" t="str">
        <f>IFERROR(VLOOKUP(Proc[[#This Row],[App]],Table2[],3,0),"open")</f>
        <v>ok</v>
      </c>
      <c r="C2965" s="124" t="s">
        <v>369</v>
      </c>
      <c r="D2965" t="s">
        <v>4983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4893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142</v>
      </c>
      <c r="R2965" s="115" t="s">
        <v>1013</v>
      </c>
      <c r="S2965" s="125"/>
    </row>
    <row r="2966" spans="1:19" hidden="1">
      <c r="A2966" s="124" t="s">
        <v>5257</v>
      </c>
      <c r="B2966" s="149" t="str">
        <f>IFERROR(VLOOKUP(Proc[[#This Row],[App]],Table2[],3,0),"open")</f>
        <v>ok</v>
      </c>
      <c r="C2966" s="124" t="s">
        <v>369</v>
      </c>
      <c r="D2966" t="s">
        <v>4984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4893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142</v>
      </c>
      <c r="R2966" s="115" t="s">
        <v>1013</v>
      </c>
      <c r="S2966" s="125"/>
    </row>
    <row r="2967" spans="1:19" hidden="1">
      <c r="A2967" s="124" t="s">
        <v>5257</v>
      </c>
      <c r="B2967" s="149" t="str">
        <f>IFERROR(VLOOKUP(Proc[[#This Row],[App]],Table2[],3,0),"open")</f>
        <v>ok</v>
      </c>
      <c r="C2967" s="124" t="s">
        <v>369</v>
      </c>
      <c r="D2967" t="s">
        <v>4985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4893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142</v>
      </c>
      <c r="R2967" s="115" t="s">
        <v>1013</v>
      </c>
      <c r="S2967" s="125"/>
    </row>
    <row r="2968" spans="1:19" hidden="1">
      <c r="A2968" s="124" t="s">
        <v>5257</v>
      </c>
      <c r="B2968" s="149" t="str">
        <f>IFERROR(VLOOKUP(Proc[[#This Row],[App]],Table2[],3,0),"open")</f>
        <v>ok</v>
      </c>
      <c r="C2968" s="124" t="s">
        <v>369</v>
      </c>
      <c r="D2968" t="s">
        <v>4986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4893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142</v>
      </c>
      <c r="R2968" s="115" t="s">
        <v>1013</v>
      </c>
      <c r="S2968" s="125"/>
    </row>
    <row r="2969" spans="1:19" hidden="1">
      <c r="A2969" s="124" t="s">
        <v>5257</v>
      </c>
      <c r="B2969" s="149" t="str">
        <f>IFERROR(VLOOKUP(Proc[[#This Row],[App]],Table2[],3,0),"open")</f>
        <v>ok</v>
      </c>
      <c r="C2969" s="124" t="s">
        <v>369</v>
      </c>
      <c r="D2969" t="s">
        <v>4987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4893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142</v>
      </c>
      <c r="R2969" s="115" t="s">
        <v>1013</v>
      </c>
      <c r="S2969" s="125"/>
    </row>
    <row r="2970" spans="1:19" hidden="1">
      <c r="A2970" s="124" t="s">
        <v>5257</v>
      </c>
      <c r="B2970" s="149" t="str">
        <f>IFERROR(VLOOKUP(Proc[[#This Row],[App]],Table2[],3,0),"open")</f>
        <v>ok</v>
      </c>
      <c r="C2970" s="124" t="s">
        <v>369</v>
      </c>
      <c r="D2970" t="s">
        <v>4988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4893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142</v>
      </c>
      <c r="R2970" s="115" t="s">
        <v>1013</v>
      </c>
      <c r="S2970" s="125"/>
    </row>
    <row r="2971" spans="1:19" hidden="1">
      <c r="A2971" s="124" t="s">
        <v>5257</v>
      </c>
      <c r="B2971" s="149" t="str">
        <f>IFERROR(VLOOKUP(Proc[[#This Row],[App]],Table2[],3,0),"open")</f>
        <v>ok</v>
      </c>
      <c r="C2971" s="124" t="s">
        <v>369</v>
      </c>
      <c r="D2971" t="s">
        <v>4989</v>
      </c>
      <c r="E2971" t="s">
        <v>5250</v>
      </c>
      <c r="F2971" s="125" t="s">
        <v>5250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4893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142</v>
      </c>
      <c r="R2971" s="115" t="s">
        <v>1013</v>
      </c>
      <c r="S2971" s="125"/>
    </row>
    <row r="2972" spans="1:19" hidden="1">
      <c r="A2972" s="124" t="s">
        <v>5257</v>
      </c>
      <c r="B2972" s="149" t="str">
        <f>IFERROR(VLOOKUP(Proc[[#This Row],[App]],Table2[],3,0),"open")</f>
        <v>ok</v>
      </c>
      <c r="C2972" s="124" t="s">
        <v>369</v>
      </c>
      <c r="D2972" t="s">
        <v>4990</v>
      </c>
      <c r="E2972" t="s">
        <v>5251</v>
      </c>
      <c r="F2972" s="125" t="s">
        <v>5251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4893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142</v>
      </c>
      <c r="R2972" s="115" t="s">
        <v>1013</v>
      </c>
      <c r="S2972" s="125"/>
    </row>
    <row r="2973" spans="1:19" hidden="1">
      <c r="A2973" s="124" t="s">
        <v>5257</v>
      </c>
      <c r="B2973" s="149" t="str">
        <f>IFERROR(VLOOKUP(Proc[[#This Row],[App]],Table2[],3,0),"open")</f>
        <v>ok</v>
      </c>
      <c r="C2973" s="124" t="s">
        <v>369</v>
      </c>
      <c r="D2973" t="s">
        <v>4991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4893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142</v>
      </c>
      <c r="R2973" s="115" t="s">
        <v>1013</v>
      </c>
      <c r="S2973" s="125"/>
    </row>
    <row r="2974" spans="1:19" hidden="1">
      <c r="A2974" s="124" t="s">
        <v>5257</v>
      </c>
      <c r="B2974" s="149" t="str">
        <f>IFERROR(VLOOKUP(Proc[[#This Row],[App]],Table2[],3,0),"open")</f>
        <v>ok</v>
      </c>
      <c r="C2974" s="124" t="s">
        <v>369</v>
      </c>
      <c r="D2974" t="s">
        <v>4992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4893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142</v>
      </c>
      <c r="R2974" s="115" t="s">
        <v>1013</v>
      </c>
      <c r="S2974" s="125"/>
    </row>
    <row r="2975" spans="1:19" hidden="1">
      <c r="A2975" s="124" t="s">
        <v>5257</v>
      </c>
      <c r="B2975" s="149" t="str">
        <f>IFERROR(VLOOKUP(Proc[[#This Row],[App]],Table2[],3,0),"open")</f>
        <v>ok</v>
      </c>
      <c r="C2975" s="124" t="s">
        <v>369</v>
      </c>
      <c r="D2975" t="s">
        <v>4993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4893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142</v>
      </c>
      <c r="R2975" s="115" t="s">
        <v>1013</v>
      </c>
      <c r="S2975" s="125"/>
    </row>
    <row r="2976" spans="1:19" hidden="1">
      <c r="A2976" s="124" t="s">
        <v>5257</v>
      </c>
      <c r="B2976" s="149" t="str">
        <f>IFERROR(VLOOKUP(Proc[[#This Row],[App]],Table2[],3,0),"open")</f>
        <v>ok</v>
      </c>
      <c r="C2976" s="124" t="s">
        <v>369</v>
      </c>
      <c r="D2976" t="s">
        <v>4994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4893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142</v>
      </c>
      <c r="R2976" s="115" t="s">
        <v>1013</v>
      </c>
      <c r="S2976" s="125"/>
    </row>
    <row r="2977" spans="1:19" hidden="1">
      <c r="A2977" s="124" t="s">
        <v>5257</v>
      </c>
      <c r="B2977" s="149" t="str">
        <f>IFERROR(VLOOKUP(Proc[[#This Row],[App]],Table2[],3,0),"open")</f>
        <v>ok</v>
      </c>
      <c r="C2977" s="124" t="s">
        <v>369</v>
      </c>
      <c r="D2977" t="s">
        <v>4995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4893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142</v>
      </c>
      <c r="R2977" s="115" t="s">
        <v>1013</v>
      </c>
      <c r="S2977" s="125"/>
    </row>
    <row r="2978" spans="1:19" hidden="1">
      <c r="A2978" s="124" t="s">
        <v>5257</v>
      </c>
      <c r="B2978" s="149" t="str">
        <f>IFERROR(VLOOKUP(Proc[[#This Row],[App]],Table2[],3,0),"open")</f>
        <v>ok</v>
      </c>
      <c r="C2978" s="124" t="s">
        <v>369</v>
      </c>
      <c r="D2978" t="s">
        <v>4996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4893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142</v>
      </c>
      <c r="R2978" s="115" t="s">
        <v>1013</v>
      </c>
      <c r="S2978" s="125"/>
    </row>
    <row r="2979" spans="1:19" hidden="1">
      <c r="A2979" s="124" t="s">
        <v>5257</v>
      </c>
      <c r="B2979" s="149" t="str">
        <f>IFERROR(VLOOKUP(Proc[[#This Row],[App]],Table2[],3,0),"open")</f>
        <v>ok</v>
      </c>
      <c r="C2979" s="124" t="s">
        <v>369</v>
      </c>
      <c r="D2979" t="s">
        <v>4997</v>
      </c>
      <c r="E2979" t="s">
        <v>5250</v>
      </c>
      <c r="F2979" s="125" t="s">
        <v>5250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4893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142</v>
      </c>
      <c r="R2979" s="115" t="s">
        <v>1013</v>
      </c>
      <c r="S2979" s="125"/>
    </row>
    <row r="2980" spans="1:19" hidden="1">
      <c r="A2980" s="124" t="s">
        <v>5257</v>
      </c>
      <c r="B2980" s="149" t="str">
        <f>IFERROR(VLOOKUP(Proc[[#This Row],[App]],Table2[],3,0),"open")</f>
        <v>ok</v>
      </c>
      <c r="C2980" s="124" t="s">
        <v>369</v>
      </c>
      <c r="D2980" t="s">
        <v>4998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4893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142</v>
      </c>
      <c r="R2980" s="115" t="s">
        <v>1013</v>
      </c>
      <c r="S2980" s="125"/>
    </row>
    <row r="2981" spans="1:19" hidden="1">
      <c r="A2981" s="124" t="s">
        <v>5257</v>
      </c>
      <c r="B2981" s="149" t="str">
        <f>IFERROR(VLOOKUP(Proc[[#This Row],[App]],Table2[],3,0),"open")</f>
        <v>ok</v>
      </c>
      <c r="C2981" s="124" t="s">
        <v>369</v>
      </c>
      <c r="D2981" t="s">
        <v>4999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4893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142</v>
      </c>
      <c r="R2981" s="115" t="s">
        <v>1013</v>
      </c>
      <c r="S2981" s="125"/>
    </row>
    <row r="2982" spans="1:19" hidden="1">
      <c r="A2982" s="124" t="s">
        <v>5257</v>
      </c>
      <c r="B2982" s="149" t="str">
        <f>IFERROR(VLOOKUP(Proc[[#This Row],[App]],Table2[],3,0),"open")</f>
        <v>ok</v>
      </c>
      <c r="C2982" s="124" t="s">
        <v>369</v>
      </c>
      <c r="D2982" t="s">
        <v>5000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4893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142</v>
      </c>
      <c r="R2982" s="115" t="s">
        <v>1013</v>
      </c>
      <c r="S2982" s="125"/>
    </row>
    <row r="2983" spans="1:19" hidden="1">
      <c r="A2983" s="124" t="s">
        <v>5257</v>
      </c>
      <c r="B2983" s="149" t="str">
        <f>IFERROR(VLOOKUP(Proc[[#This Row],[App]],Table2[],3,0),"open")</f>
        <v>ok</v>
      </c>
      <c r="C2983" s="124" t="s">
        <v>369</v>
      </c>
      <c r="D2983" t="s">
        <v>5001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4893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142</v>
      </c>
      <c r="R2983" s="115" t="s">
        <v>1013</v>
      </c>
      <c r="S2983" s="125"/>
    </row>
    <row r="2984" spans="1:19" hidden="1">
      <c r="A2984" s="124" t="s">
        <v>5257</v>
      </c>
      <c r="B2984" s="149" t="str">
        <f>IFERROR(VLOOKUP(Proc[[#This Row],[App]],Table2[],3,0),"open")</f>
        <v>ok</v>
      </c>
      <c r="C2984" s="124" t="s">
        <v>369</v>
      </c>
      <c r="D2984" t="s">
        <v>5002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4893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142</v>
      </c>
      <c r="R2984" s="115" t="s">
        <v>1013</v>
      </c>
      <c r="S2984" s="125"/>
    </row>
    <row r="2985" spans="1:19" hidden="1">
      <c r="A2985" s="124" t="s">
        <v>5257</v>
      </c>
      <c r="B2985" s="149" t="str">
        <f>IFERROR(VLOOKUP(Proc[[#This Row],[App]],Table2[],3,0),"open")</f>
        <v>ok</v>
      </c>
      <c r="C2985" s="124" t="s">
        <v>369</v>
      </c>
      <c r="D2985" t="s">
        <v>5003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4893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142</v>
      </c>
      <c r="R2985" s="115" t="s">
        <v>1013</v>
      </c>
      <c r="S2985" s="125"/>
    </row>
    <row r="2986" spans="1:19" hidden="1">
      <c r="A2986" s="124" t="s">
        <v>5257</v>
      </c>
      <c r="B2986" s="149" t="str">
        <f>IFERROR(VLOOKUP(Proc[[#This Row],[App]],Table2[],3,0),"open")</f>
        <v>ok</v>
      </c>
      <c r="C2986" s="124" t="s">
        <v>369</v>
      </c>
      <c r="D2986" t="s">
        <v>5004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4893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142</v>
      </c>
      <c r="R2986" s="115" t="s">
        <v>1013</v>
      </c>
      <c r="S2986" s="125"/>
    </row>
    <row r="2987" spans="1:19" hidden="1">
      <c r="A2987" s="124" t="s">
        <v>5257</v>
      </c>
      <c r="B2987" s="149" t="str">
        <f>IFERROR(VLOOKUP(Proc[[#This Row],[App]],Table2[],3,0),"open")</f>
        <v>ok</v>
      </c>
      <c r="C2987" s="124" t="s">
        <v>369</v>
      </c>
      <c r="D2987" t="s">
        <v>5005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4893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142</v>
      </c>
      <c r="R2987" s="115" t="s">
        <v>1013</v>
      </c>
      <c r="S2987" s="125"/>
    </row>
    <row r="2988" spans="1:19" hidden="1">
      <c r="A2988" s="124" t="s">
        <v>5257</v>
      </c>
      <c r="B2988" s="149" t="str">
        <f>IFERROR(VLOOKUP(Proc[[#This Row],[App]],Table2[],3,0),"open")</f>
        <v>ok</v>
      </c>
      <c r="C2988" s="124" t="s">
        <v>369</v>
      </c>
      <c r="D2988" t="s">
        <v>5006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4893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142</v>
      </c>
      <c r="R2988" s="115" t="s">
        <v>1013</v>
      </c>
      <c r="S2988" s="125"/>
    </row>
    <row r="2989" spans="1:19" hidden="1">
      <c r="A2989" s="124" t="s">
        <v>5257</v>
      </c>
      <c r="B2989" s="149" t="str">
        <f>IFERROR(VLOOKUP(Proc[[#This Row],[App]],Table2[],3,0),"open")</f>
        <v>ok</v>
      </c>
      <c r="C2989" s="124" t="s">
        <v>369</v>
      </c>
      <c r="D2989" t="s">
        <v>5007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4893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142</v>
      </c>
      <c r="R2989" s="115" t="s">
        <v>1013</v>
      </c>
      <c r="S2989" s="125"/>
    </row>
    <row r="2990" spans="1:19" hidden="1">
      <c r="A2990" s="124" t="s">
        <v>5257</v>
      </c>
      <c r="B2990" s="149" t="str">
        <f>IFERROR(VLOOKUP(Proc[[#This Row],[App]],Table2[],3,0),"open")</f>
        <v>ok</v>
      </c>
      <c r="C2990" s="124" t="s">
        <v>369</v>
      </c>
      <c r="D2990" t="s">
        <v>5008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4893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142</v>
      </c>
      <c r="R2990" s="115" t="s">
        <v>1013</v>
      </c>
      <c r="S2990" s="125"/>
    </row>
    <row r="2991" spans="1:19" hidden="1">
      <c r="A2991" s="124" t="s">
        <v>5257</v>
      </c>
      <c r="B2991" s="149" t="str">
        <f>IFERROR(VLOOKUP(Proc[[#This Row],[App]],Table2[],3,0),"open")</f>
        <v>ok</v>
      </c>
      <c r="C2991" s="124" t="s">
        <v>369</v>
      </c>
      <c r="D2991" t="s">
        <v>5009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4893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142</v>
      </c>
      <c r="R2991" s="115" t="s">
        <v>1013</v>
      </c>
      <c r="S2991" s="125"/>
    </row>
    <row r="2992" spans="1:19" hidden="1">
      <c r="A2992" s="124" t="s">
        <v>5257</v>
      </c>
      <c r="B2992" s="149" t="str">
        <f>IFERROR(VLOOKUP(Proc[[#This Row],[App]],Table2[],3,0),"open")</f>
        <v>ok</v>
      </c>
      <c r="C2992" s="124" t="s">
        <v>369</v>
      </c>
      <c r="D2992" t="s">
        <v>5010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4893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142</v>
      </c>
      <c r="R2992" s="115" t="s">
        <v>1013</v>
      </c>
      <c r="S2992" s="125"/>
    </row>
    <row r="2993" spans="1:19" hidden="1">
      <c r="A2993" s="124" t="s">
        <v>5257</v>
      </c>
      <c r="B2993" s="149" t="str">
        <f>IFERROR(VLOOKUP(Proc[[#This Row],[App]],Table2[],3,0),"open")</f>
        <v>ok</v>
      </c>
      <c r="C2993" s="124" t="s">
        <v>369</v>
      </c>
      <c r="D2993" t="s">
        <v>5011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4893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142</v>
      </c>
      <c r="R2993" s="115" t="s">
        <v>1013</v>
      </c>
      <c r="S2993" s="125"/>
    </row>
    <row r="2994" spans="1:19" hidden="1">
      <c r="A2994" s="124" t="s">
        <v>5257</v>
      </c>
      <c r="B2994" s="149" t="str">
        <f>IFERROR(VLOOKUP(Proc[[#This Row],[App]],Table2[],3,0),"open")</f>
        <v>ok</v>
      </c>
      <c r="C2994" s="124" t="s">
        <v>369</v>
      </c>
      <c r="D2994" t="s">
        <v>5012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4893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142</v>
      </c>
      <c r="R2994" s="115" t="s">
        <v>1013</v>
      </c>
      <c r="S2994" s="125"/>
    </row>
    <row r="2995" spans="1:19" hidden="1">
      <c r="A2995" s="124" t="s">
        <v>5257</v>
      </c>
      <c r="B2995" s="149" t="str">
        <f>IFERROR(VLOOKUP(Proc[[#This Row],[App]],Table2[],3,0),"open")</f>
        <v>ok</v>
      </c>
      <c r="C2995" s="124" t="s">
        <v>369</v>
      </c>
      <c r="D2995" t="s">
        <v>5013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4893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142</v>
      </c>
      <c r="R2995" s="115" t="s">
        <v>1013</v>
      </c>
      <c r="S2995" s="125"/>
    </row>
    <row r="2996" spans="1:19" hidden="1">
      <c r="A2996" s="124" t="s">
        <v>5257</v>
      </c>
      <c r="B2996" s="149" t="str">
        <f>IFERROR(VLOOKUP(Proc[[#This Row],[App]],Table2[],3,0),"open")</f>
        <v>ok</v>
      </c>
      <c r="C2996" s="124" t="s">
        <v>369</v>
      </c>
      <c r="D2996" t="s">
        <v>5014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4893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142</v>
      </c>
      <c r="R2996" s="115" t="s">
        <v>1013</v>
      </c>
      <c r="S2996" s="125"/>
    </row>
    <row r="2997" spans="1:19" hidden="1">
      <c r="A2997" s="124" t="s">
        <v>5257</v>
      </c>
      <c r="B2997" s="149" t="str">
        <f>IFERROR(VLOOKUP(Proc[[#This Row],[App]],Table2[],3,0),"open")</f>
        <v>ok</v>
      </c>
      <c r="C2997" s="124" t="s">
        <v>369</v>
      </c>
      <c r="D2997" t="s">
        <v>5015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4893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142</v>
      </c>
      <c r="R2997" s="115" t="s">
        <v>1013</v>
      </c>
      <c r="S2997" s="125"/>
    </row>
    <row r="2998" spans="1:19" hidden="1">
      <c r="A2998" s="124" t="s">
        <v>5257</v>
      </c>
      <c r="B2998" s="149" t="str">
        <f>IFERROR(VLOOKUP(Proc[[#This Row],[App]],Table2[],3,0),"open")</f>
        <v>ok</v>
      </c>
      <c r="C2998" s="124" t="s">
        <v>369</v>
      </c>
      <c r="D2998" t="s">
        <v>5016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4893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142</v>
      </c>
      <c r="R2998" s="115" t="s">
        <v>1013</v>
      </c>
      <c r="S2998" s="125"/>
    </row>
    <row r="2999" spans="1:19" hidden="1">
      <c r="A2999" s="124" t="s">
        <v>5257</v>
      </c>
      <c r="B2999" s="149" t="str">
        <f>IFERROR(VLOOKUP(Proc[[#This Row],[App]],Table2[],3,0),"open")</f>
        <v>ok</v>
      </c>
      <c r="C2999" s="124" t="s">
        <v>369</v>
      </c>
      <c r="D2999" t="s">
        <v>5017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4893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142</v>
      </c>
      <c r="R2999" s="115" t="s">
        <v>1013</v>
      </c>
      <c r="S2999" s="125"/>
    </row>
    <row r="3000" spans="1:19" hidden="1">
      <c r="A3000" s="124" t="s">
        <v>5257</v>
      </c>
      <c r="B3000" s="149" t="str">
        <f>IFERROR(VLOOKUP(Proc[[#This Row],[App]],Table2[],3,0),"open")</f>
        <v>ok</v>
      </c>
      <c r="C3000" s="124" t="s">
        <v>369</v>
      </c>
      <c r="D3000" t="s">
        <v>5018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4893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142</v>
      </c>
      <c r="R3000" s="115" t="s">
        <v>1013</v>
      </c>
      <c r="S3000" s="125"/>
    </row>
    <row r="3001" spans="1:19" hidden="1">
      <c r="A3001" s="124" t="s">
        <v>5257</v>
      </c>
      <c r="B3001" s="149" t="str">
        <f>IFERROR(VLOOKUP(Proc[[#This Row],[App]],Table2[],3,0),"open")</f>
        <v>ok</v>
      </c>
      <c r="C3001" s="124" t="s">
        <v>369</v>
      </c>
      <c r="D3001" t="s">
        <v>5019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4893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142</v>
      </c>
      <c r="R3001" s="115" t="s">
        <v>1013</v>
      </c>
      <c r="S3001" s="125"/>
    </row>
    <row r="3002" spans="1:19" hidden="1">
      <c r="A3002" s="124" t="s">
        <v>5257</v>
      </c>
      <c r="B3002" s="149" t="str">
        <f>IFERROR(VLOOKUP(Proc[[#This Row],[App]],Table2[],3,0),"open")</f>
        <v>ok</v>
      </c>
      <c r="C3002" s="124" t="s">
        <v>369</v>
      </c>
      <c r="D3002" t="s">
        <v>5020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4893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142</v>
      </c>
      <c r="R3002" s="115" t="s">
        <v>1013</v>
      </c>
      <c r="S3002" s="125"/>
    </row>
    <row r="3003" spans="1:19" hidden="1">
      <c r="A3003" s="124" t="s">
        <v>5257</v>
      </c>
      <c r="B3003" s="149" t="str">
        <f>IFERROR(VLOOKUP(Proc[[#This Row],[App]],Table2[],3,0),"open")</f>
        <v>ok</v>
      </c>
      <c r="C3003" s="124" t="s">
        <v>369</v>
      </c>
      <c r="D3003" t="s">
        <v>5021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4893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142</v>
      </c>
      <c r="R3003" s="115" t="s">
        <v>1013</v>
      </c>
      <c r="S3003" s="125"/>
    </row>
    <row r="3004" spans="1:19" hidden="1">
      <c r="A3004" s="124" t="s">
        <v>5257</v>
      </c>
      <c r="B3004" s="149" t="str">
        <f>IFERROR(VLOOKUP(Proc[[#This Row],[App]],Table2[],3,0),"open")</f>
        <v>ok</v>
      </c>
      <c r="C3004" s="124" t="s">
        <v>369</v>
      </c>
      <c r="D3004" t="s">
        <v>5022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4893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142</v>
      </c>
      <c r="R3004" s="115" t="s">
        <v>1013</v>
      </c>
      <c r="S3004" s="125"/>
    </row>
    <row r="3005" spans="1:19" hidden="1">
      <c r="A3005" s="124" t="s">
        <v>5257</v>
      </c>
      <c r="B3005" s="149" t="str">
        <f>IFERROR(VLOOKUP(Proc[[#This Row],[App]],Table2[],3,0),"open")</f>
        <v>ok</v>
      </c>
      <c r="C3005" s="124" t="s">
        <v>369</v>
      </c>
      <c r="D3005" t="s">
        <v>5023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4893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142</v>
      </c>
      <c r="R3005" s="115" t="s">
        <v>1013</v>
      </c>
      <c r="S3005" s="125"/>
    </row>
    <row r="3006" spans="1:19" hidden="1">
      <c r="A3006" s="124" t="s">
        <v>5257</v>
      </c>
      <c r="B3006" s="149" t="str">
        <f>IFERROR(VLOOKUP(Proc[[#This Row],[App]],Table2[],3,0),"open")</f>
        <v>ok</v>
      </c>
      <c r="C3006" s="124" t="s">
        <v>369</v>
      </c>
      <c r="D3006" t="s">
        <v>5024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4893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142</v>
      </c>
      <c r="R3006" s="115" t="s">
        <v>1013</v>
      </c>
      <c r="S3006" s="125"/>
    </row>
    <row r="3007" spans="1:19" hidden="1">
      <c r="A3007" s="124" t="s">
        <v>5257</v>
      </c>
      <c r="B3007" s="149" t="str">
        <f>IFERROR(VLOOKUP(Proc[[#This Row],[App]],Table2[],3,0),"open")</f>
        <v>ok</v>
      </c>
      <c r="C3007" s="124" t="s">
        <v>369</v>
      </c>
      <c r="D3007" t="s">
        <v>5025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4893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142</v>
      </c>
      <c r="R3007" s="115" t="s">
        <v>1013</v>
      </c>
      <c r="S3007" s="125"/>
    </row>
    <row r="3008" spans="1:19" hidden="1">
      <c r="A3008" s="124" t="s">
        <v>5257</v>
      </c>
      <c r="B3008" s="149" t="str">
        <f>IFERROR(VLOOKUP(Proc[[#This Row],[App]],Table2[],3,0),"open")</f>
        <v>ok</v>
      </c>
      <c r="C3008" s="124" t="s">
        <v>369</v>
      </c>
      <c r="D3008" t="s">
        <v>5026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4893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142</v>
      </c>
      <c r="R3008" s="115" t="s">
        <v>1013</v>
      </c>
      <c r="S3008" s="125"/>
    </row>
    <row r="3009" spans="1:19" hidden="1">
      <c r="A3009" s="124" t="s">
        <v>5257</v>
      </c>
      <c r="B3009" s="149" t="str">
        <f>IFERROR(VLOOKUP(Proc[[#This Row],[App]],Table2[],3,0),"open")</f>
        <v>ok</v>
      </c>
      <c r="C3009" s="124" t="s">
        <v>369</v>
      </c>
      <c r="D3009" t="s">
        <v>5027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4893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142</v>
      </c>
      <c r="R3009" s="115" t="s">
        <v>1013</v>
      </c>
      <c r="S3009" s="125"/>
    </row>
    <row r="3010" spans="1:19" hidden="1">
      <c r="A3010" s="124" t="s">
        <v>5257</v>
      </c>
      <c r="B3010" s="149" t="str">
        <f>IFERROR(VLOOKUP(Proc[[#This Row],[App]],Table2[],3,0),"open")</f>
        <v>ok</v>
      </c>
      <c r="C3010" s="124" t="s">
        <v>369</v>
      </c>
      <c r="D3010" t="s">
        <v>5028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4893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142</v>
      </c>
      <c r="R3010" s="115" t="s">
        <v>1013</v>
      </c>
      <c r="S3010" s="125"/>
    </row>
    <row r="3011" spans="1:19" hidden="1">
      <c r="A3011" s="124" t="s">
        <v>5257</v>
      </c>
      <c r="B3011" s="149" t="str">
        <f>IFERROR(VLOOKUP(Proc[[#This Row],[App]],Table2[],3,0),"open")</f>
        <v>ok</v>
      </c>
      <c r="C3011" s="124" t="s">
        <v>369</v>
      </c>
      <c r="D3011" t="s">
        <v>5029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4893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142</v>
      </c>
      <c r="R3011" s="115" t="s">
        <v>1013</v>
      </c>
      <c r="S3011" s="125"/>
    </row>
    <row r="3012" spans="1:19" hidden="1">
      <c r="A3012" s="124" t="s">
        <v>5257</v>
      </c>
      <c r="B3012" s="149" t="str">
        <f>IFERROR(VLOOKUP(Proc[[#This Row],[App]],Table2[],3,0),"open")</f>
        <v>ok</v>
      </c>
      <c r="C3012" s="124" t="s">
        <v>369</v>
      </c>
      <c r="D3012" t="s">
        <v>5030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4893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142</v>
      </c>
      <c r="R3012" s="115" t="s">
        <v>1013</v>
      </c>
      <c r="S3012" s="125"/>
    </row>
    <row r="3013" spans="1:19" hidden="1">
      <c r="A3013" s="124" t="s">
        <v>5257</v>
      </c>
      <c r="B3013" s="149" t="str">
        <f>IFERROR(VLOOKUP(Proc[[#This Row],[App]],Table2[],3,0),"open")</f>
        <v>ok</v>
      </c>
      <c r="C3013" s="124" t="s">
        <v>369</v>
      </c>
      <c r="D3013" t="s">
        <v>5031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4893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142</v>
      </c>
      <c r="R3013" s="115" t="s">
        <v>1013</v>
      </c>
      <c r="S3013" s="125"/>
    </row>
    <row r="3014" spans="1:19" hidden="1">
      <c r="A3014" s="124" t="s">
        <v>5257</v>
      </c>
      <c r="B3014" s="149" t="str">
        <f>IFERROR(VLOOKUP(Proc[[#This Row],[App]],Table2[],3,0),"open")</f>
        <v>ok</v>
      </c>
      <c r="C3014" s="124" t="s">
        <v>369</v>
      </c>
      <c r="D3014" t="s">
        <v>5032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4893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142</v>
      </c>
      <c r="R3014" s="115" t="s">
        <v>1013</v>
      </c>
      <c r="S3014" s="125"/>
    </row>
    <row r="3015" spans="1:19" hidden="1">
      <c r="A3015" s="124" t="s">
        <v>5257</v>
      </c>
      <c r="B3015" s="149" t="str">
        <f>IFERROR(VLOOKUP(Proc[[#This Row],[App]],Table2[],3,0),"open")</f>
        <v>ok</v>
      </c>
      <c r="C3015" s="124" t="s">
        <v>369</v>
      </c>
      <c r="D3015" t="s">
        <v>5033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4893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142</v>
      </c>
      <c r="R3015" s="115" t="s">
        <v>1013</v>
      </c>
      <c r="S3015" s="125"/>
    </row>
    <row r="3016" spans="1:19" hidden="1">
      <c r="A3016" s="124" t="s">
        <v>5257</v>
      </c>
      <c r="B3016" s="149" t="str">
        <f>IFERROR(VLOOKUP(Proc[[#This Row],[App]],Table2[],3,0),"open")</f>
        <v>ok</v>
      </c>
      <c r="C3016" s="124" t="s">
        <v>369</v>
      </c>
      <c r="D3016" t="s">
        <v>5034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4893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142</v>
      </c>
      <c r="R3016" s="115" t="s">
        <v>1013</v>
      </c>
      <c r="S3016" s="125"/>
    </row>
    <row r="3017" spans="1:19" hidden="1">
      <c r="A3017" s="124" t="s">
        <v>5257</v>
      </c>
      <c r="B3017" s="149" t="str">
        <f>IFERROR(VLOOKUP(Proc[[#This Row],[App]],Table2[],3,0),"open")</f>
        <v>ok</v>
      </c>
      <c r="C3017" s="124" t="s">
        <v>369</v>
      </c>
      <c r="D3017" t="s">
        <v>5035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4893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142</v>
      </c>
      <c r="R3017" s="115" t="s">
        <v>1013</v>
      </c>
      <c r="S3017" s="125"/>
    </row>
    <row r="3018" spans="1:19" hidden="1">
      <c r="A3018" s="124" t="s">
        <v>5257</v>
      </c>
      <c r="B3018" s="149" t="str">
        <f>IFERROR(VLOOKUP(Proc[[#This Row],[App]],Table2[],3,0),"open")</f>
        <v>ok</v>
      </c>
      <c r="C3018" s="124" t="s">
        <v>369</v>
      </c>
      <c r="D3018" t="s">
        <v>5036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4893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142</v>
      </c>
      <c r="R3018" s="115" t="s">
        <v>1013</v>
      </c>
      <c r="S3018" s="125"/>
    </row>
    <row r="3019" spans="1:19" hidden="1">
      <c r="A3019" s="124" t="s">
        <v>5257</v>
      </c>
      <c r="B3019" s="149" t="str">
        <f>IFERROR(VLOOKUP(Proc[[#This Row],[App]],Table2[],3,0),"open")</f>
        <v>ok</v>
      </c>
      <c r="C3019" s="124" t="s">
        <v>369</v>
      </c>
      <c r="D3019" t="s">
        <v>5037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4893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142</v>
      </c>
      <c r="R3019" s="115" t="s">
        <v>1013</v>
      </c>
      <c r="S3019" s="125"/>
    </row>
    <row r="3020" spans="1:19" hidden="1">
      <c r="A3020" s="124" t="s">
        <v>5257</v>
      </c>
      <c r="B3020" s="149" t="str">
        <f>IFERROR(VLOOKUP(Proc[[#This Row],[App]],Table2[],3,0),"open")</f>
        <v>ok</v>
      </c>
      <c r="C3020" s="124" t="s">
        <v>369</v>
      </c>
      <c r="D3020" t="s">
        <v>5038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4893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142</v>
      </c>
      <c r="R3020" s="115" t="s">
        <v>1013</v>
      </c>
      <c r="S3020" s="125"/>
    </row>
    <row r="3021" spans="1:19" hidden="1">
      <c r="A3021" s="124" t="s">
        <v>5257</v>
      </c>
      <c r="B3021" s="149" t="str">
        <f>IFERROR(VLOOKUP(Proc[[#This Row],[App]],Table2[],3,0),"open")</f>
        <v>ok</v>
      </c>
      <c r="C3021" s="124" t="s">
        <v>369</v>
      </c>
      <c r="D3021" t="s">
        <v>5039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4893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142</v>
      </c>
      <c r="R3021" s="115" t="s">
        <v>1013</v>
      </c>
      <c r="S3021" s="125"/>
    </row>
    <row r="3022" spans="1:19" hidden="1">
      <c r="A3022" s="124" t="s">
        <v>5257</v>
      </c>
      <c r="B3022" s="149" t="str">
        <f>IFERROR(VLOOKUP(Proc[[#This Row],[App]],Table2[],3,0),"open")</f>
        <v>ok</v>
      </c>
      <c r="C3022" s="124" t="s">
        <v>369</v>
      </c>
      <c r="D3022" t="s">
        <v>5040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4893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142</v>
      </c>
      <c r="R3022" s="115" t="s">
        <v>1013</v>
      </c>
      <c r="S3022" s="125"/>
    </row>
    <row r="3023" spans="1:19" hidden="1">
      <c r="A3023" s="124" t="s">
        <v>5257</v>
      </c>
      <c r="B3023" s="149" t="str">
        <f>IFERROR(VLOOKUP(Proc[[#This Row],[App]],Table2[],3,0),"open")</f>
        <v>ok</v>
      </c>
      <c r="C3023" s="124" t="s">
        <v>369</v>
      </c>
      <c r="D3023" t="s">
        <v>5041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4893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142</v>
      </c>
      <c r="R3023" s="115" t="s">
        <v>1013</v>
      </c>
      <c r="S3023" s="125"/>
    </row>
    <row r="3024" spans="1:19" hidden="1">
      <c r="A3024" s="124" t="s">
        <v>5257</v>
      </c>
      <c r="B3024" s="149" t="str">
        <f>IFERROR(VLOOKUP(Proc[[#This Row],[App]],Table2[],3,0),"open")</f>
        <v>ok</v>
      </c>
      <c r="C3024" s="124" t="s">
        <v>369</v>
      </c>
      <c r="D3024" t="s">
        <v>5042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4893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142</v>
      </c>
      <c r="R3024" s="115" t="s">
        <v>1013</v>
      </c>
      <c r="S3024" s="125"/>
    </row>
    <row r="3025" spans="1:19" hidden="1">
      <c r="A3025" s="124" t="s">
        <v>5257</v>
      </c>
      <c r="B3025" s="149" t="str">
        <f>IFERROR(VLOOKUP(Proc[[#This Row],[App]],Table2[],3,0),"open")</f>
        <v>ok</v>
      </c>
      <c r="C3025" s="124" t="s">
        <v>369</v>
      </c>
      <c r="D3025" t="s">
        <v>5043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4893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142</v>
      </c>
      <c r="R3025" s="115" t="s">
        <v>1013</v>
      </c>
      <c r="S3025" s="125"/>
    </row>
    <row r="3026" spans="1:19" hidden="1">
      <c r="A3026" s="124" t="s">
        <v>5257</v>
      </c>
      <c r="B3026" s="149" t="str">
        <f>IFERROR(VLOOKUP(Proc[[#This Row],[App]],Table2[],3,0),"open")</f>
        <v>ok</v>
      </c>
      <c r="C3026" s="124" t="s">
        <v>369</v>
      </c>
      <c r="D3026" t="s">
        <v>5044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4893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142</v>
      </c>
      <c r="R3026" s="115" t="s">
        <v>1013</v>
      </c>
      <c r="S3026" s="125"/>
    </row>
    <row r="3027" spans="1:19" hidden="1">
      <c r="A3027" s="124" t="s">
        <v>5257</v>
      </c>
      <c r="B3027" s="149" t="str">
        <f>IFERROR(VLOOKUP(Proc[[#This Row],[App]],Table2[],3,0),"open")</f>
        <v>ok</v>
      </c>
      <c r="C3027" s="124" t="s">
        <v>369</v>
      </c>
      <c r="D3027" t="s">
        <v>5045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4893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142</v>
      </c>
      <c r="R3027" s="115" t="s">
        <v>1013</v>
      </c>
      <c r="S3027" s="125"/>
    </row>
    <row r="3028" spans="1:19" hidden="1">
      <c r="A3028" s="124" t="s">
        <v>5257</v>
      </c>
      <c r="B3028" s="149" t="str">
        <f>IFERROR(VLOOKUP(Proc[[#This Row],[App]],Table2[],3,0),"open")</f>
        <v>ok</v>
      </c>
      <c r="C3028" s="124" t="s">
        <v>369</v>
      </c>
      <c r="D3028" t="s">
        <v>5046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4893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142</v>
      </c>
      <c r="R3028" s="115" t="s">
        <v>1013</v>
      </c>
      <c r="S3028" s="125"/>
    </row>
    <row r="3029" spans="1:19" hidden="1">
      <c r="A3029" s="124" t="s">
        <v>5257</v>
      </c>
      <c r="B3029" s="149" t="str">
        <f>IFERROR(VLOOKUP(Proc[[#This Row],[App]],Table2[],3,0),"open")</f>
        <v>ok</v>
      </c>
      <c r="C3029" s="124" t="s">
        <v>369</v>
      </c>
      <c r="D3029" t="s">
        <v>5047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4893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142</v>
      </c>
      <c r="R3029" s="115" t="s">
        <v>1013</v>
      </c>
      <c r="S3029" s="125"/>
    </row>
    <row r="3030" spans="1:19" hidden="1">
      <c r="A3030" s="124" t="s">
        <v>5257</v>
      </c>
      <c r="B3030" s="149" t="str">
        <f>IFERROR(VLOOKUP(Proc[[#This Row],[App]],Table2[],3,0),"open")</f>
        <v>ok</v>
      </c>
      <c r="C3030" s="124" t="s">
        <v>369</v>
      </c>
      <c r="D3030" t="s">
        <v>5048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4893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142</v>
      </c>
      <c r="R3030" s="115" t="s">
        <v>1013</v>
      </c>
      <c r="S3030" s="125"/>
    </row>
    <row r="3031" spans="1:19" hidden="1">
      <c r="A3031" s="124" t="s">
        <v>5257</v>
      </c>
      <c r="B3031" s="149" t="str">
        <f>IFERROR(VLOOKUP(Proc[[#This Row],[App]],Table2[],3,0),"open")</f>
        <v>ok</v>
      </c>
      <c r="C3031" s="124" t="s">
        <v>369</v>
      </c>
      <c r="D3031" t="s">
        <v>5049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4893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142</v>
      </c>
      <c r="R3031" s="115" t="s">
        <v>1013</v>
      </c>
      <c r="S3031" s="125"/>
    </row>
    <row r="3032" spans="1:19" hidden="1">
      <c r="A3032" s="124" t="s">
        <v>5257</v>
      </c>
      <c r="B3032" s="149" t="str">
        <f>IFERROR(VLOOKUP(Proc[[#This Row],[App]],Table2[],3,0),"open")</f>
        <v>ok</v>
      </c>
      <c r="C3032" s="124" t="s">
        <v>369</v>
      </c>
      <c r="D3032" t="s">
        <v>5050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4893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142</v>
      </c>
      <c r="R3032" s="115" t="s">
        <v>1013</v>
      </c>
      <c r="S3032" s="125"/>
    </row>
    <row r="3033" spans="1:19" hidden="1">
      <c r="A3033" s="124" t="s">
        <v>5257</v>
      </c>
      <c r="B3033" s="149" t="str">
        <f>IFERROR(VLOOKUP(Proc[[#This Row],[App]],Table2[],3,0),"open")</f>
        <v>ok</v>
      </c>
      <c r="C3033" s="124" t="s">
        <v>369</v>
      </c>
      <c r="D3033" t="s">
        <v>5051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4893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142</v>
      </c>
      <c r="R3033" s="115" t="s">
        <v>1013</v>
      </c>
      <c r="S3033" s="125"/>
    </row>
    <row r="3034" spans="1:19" hidden="1">
      <c r="A3034" s="124" t="s">
        <v>5257</v>
      </c>
      <c r="B3034" s="149" t="str">
        <f>IFERROR(VLOOKUP(Proc[[#This Row],[App]],Table2[],3,0),"open")</f>
        <v>ok</v>
      </c>
      <c r="C3034" s="124" t="s">
        <v>369</v>
      </c>
      <c r="D3034" t="s">
        <v>5052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4893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142</v>
      </c>
      <c r="R3034" s="115" t="s">
        <v>1013</v>
      </c>
      <c r="S3034" s="125"/>
    </row>
    <row r="3035" spans="1:19" hidden="1">
      <c r="A3035" s="124" t="s">
        <v>5257</v>
      </c>
      <c r="B3035" s="149" t="str">
        <f>IFERROR(VLOOKUP(Proc[[#This Row],[App]],Table2[],3,0),"open")</f>
        <v>ok</v>
      </c>
      <c r="C3035" s="124" t="s">
        <v>369</v>
      </c>
      <c r="D3035" t="s">
        <v>5053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4893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142</v>
      </c>
      <c r="R3035" s="115" t="s">
        <v>1013</v>
      </c>
      <c r="S3035" s="125"/>
    </row>
    <row r="3036" spans="1:19" hidden="1">
      <c r="A3036" s="124" t="s">
        <v>5257</v>
      </c>
      <c r="B3036" s="149" t="str">
        <f>IFERROR(VLOOKUP(Proc[[#This Row],[App]],Table2[],3,0),"open")</f>
        <v>ok</v>
      </c>
      <c r="C3036" s="124" t="s">
        <v>369</v>
      </c>
      <c r="D3036" t="s">
        <v>5054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4893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142</v>
      </c>
      <c r="R3036" s="115" t="s">
        <v>1013</v>
      </c>
      <c r="S3036" s="125"/>
    </row>
    <row r="3037" spans="1:19" hidden="1">
      <c r="A3037" s="124" t="s">
        <v>5257</v>
      </c>
      <c r="B3037" s="149" t="str">
        <f>IFERROR(VLOOKUP(Proc[[#This Row],[App]],Table2[],3,0),"open")</f>
        <v>ok</v>
      </c>
      <c r="C3037" s="124" t="s">
        <v>369</v>
      </c>
      <c r="D3037" t="s">
        <v>5055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4893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142</v>
      </c>
      <c r="R3037" s="115" t="s">
        <v>1013</v>
      </c>
      <c r="S3037" s="125"/>
    </row>
    <row r="3038" spans="1:19" hidden="1">
      <c r="A3038" s="124" t="s">
        <v>5257</v>
      </c>
      <c r="B3038" s="149" t="str">
        <f>IFERROR(VLOOKUP(Proc[[#This Row],[App]],Table2[],3,0),"open")</f>
        <v>ok</v>
      </c>
      <c r="C3038" s="124" t="s">
        <v>369</v>
      </c>
      <c r="D3038" t="s">
        <v>5056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4893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142</v>
      </c>
      <c r="R3038" s="115" t="s">
        <v>1013</v>
      </c>
      <c r="S3038" s="125"/>
    </row>
    <row r="3039" spans="1:19" hidden="1">
      <c r="A3039" s="124" t="s">
        <v>5257</v>
      </c>
      <c r="B3039" s="149" t="str">
        <f>IFERROR(VLOOKUP(Proc[[#This Row],[App]],Table2[],3,0),"open")</f>
        <v>ok</v>
      </c>
      <c r="C3039" s="124" t="s">
        <v>369</v>
      </c>
      <c r="D3039" t="s">
        <v>5057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4893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142</v>
      </c>
      <c r="R3039" s="115" t="s">
        <v>1013</v>
      </c>
      <c r="S3039" s="125"/>
    </row>
    <row r="3040" spans="1:19" hidden="1">
      <c r="A3040" s="124" t="s">
        <v>5257</v>
      </c>
      <c r="B3040" s="149" t="str">
        <f>IFERROR(VLOOKUP(Proc[[#This Row],[App]],Table2[],3,0),"open")</f>
        <v>ok</v>
      </c>
      <c r="C3040" s="124" t="s">
        <v>369</v>
      </c>
      <c r="D3040" t="s">
        <v>5058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4893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142</v>
      </c>
      <c r="R3040" s="115" t="s">
        <v>1013</v>
      </c>
      <c r="S3040" s="125"/>
    </row>
    <row r="3041" spans="1:19" hidden="1">
      <c r="A3041" s="124" t="s">
        <v>5257</v>
      </c>
      <c r="B3041" s="149" t="str">
        <f>IFERROR(VLOOKUP(Proc[[#This Row],[App]],Table2[],3,0),"open")</f>
        <v>ok</v>
      </c>
      <c r="C3041" s="124" t="s">
        <v>369</v>
      </c>
      <c r="D3041" t="s">
        <v>5059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4893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142</v>
      </c>
      <c r="R3041" s="115" t="s">
        <v>1013</v>
      </c>
      <c r="S3041" s="125"/>
    </row>
    <row r="3042" spans="1:19" hidden="1">
      <c r="A3042" s="124" t="s">
        <v>5257</v>
      </c>
      <c r="B3042" s="149" t="str">
        <f>IFERROR(VLOOKUP(Proc[[#This Row],[App]],Table2[],3,0),"open")</f>
        <v>ok</v>
      </c>
      <c r="C3042" s="124" t="s">
        <v>369</v>
      </c>
      <c r="D3042" t="s">
        <v>5060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4893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142</v>
      </c>
      <c r="R3042" s="115" t="s">
        <v>1013</v>
      </c>
      <c r="S3042" s="125"/>
    </row>
    <row r="3043" spans="1:19" hidden="1">
      <c r="A3043" s="124" t="s">
        <v>5257</v>
      </c>
      <c r="B3043" s="149" t="str">
        <f>IFERROR(VLOOKUP(Proc[[#This Row],[App]],Table2[],3,0),"open")</f>
        <v>ok</v>
      </c>
      <c r="C3043" s="124" t="s">
        <v>369</v>
      </c>
      <c r="D3043" t="s">
        <v>5061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4893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142</v>
      </c>
      <c r="R3043" s="115" t="s">
        <v>1013</v>
      </c>
      <c r="S3043" s="125"/>
    </row>
    <row r="3044" spans="1:19" hidden="1">
      <c r="A3044" s="124" t="s">
        <v>5257</v>
      </c>
      <c r="B3044" s="149" t="str">
        <f>IFERROR(VLOOKUP(Proc[[#This Row],[App]],Table2[],3,0),"open")</f>
        <v>ok</v>
      </c>
      <c r="C3044" s="124" t="s">
        <v>369</v>
      </c>
      <c r="D3044" t="s">
        <v>5062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4893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142</v>
      </c>
      <c r="R3044" s="115" t="s">
        <v>1013</v>
      </c>
      <c r="S3044" s="125"/>
    </row>
    <row r="3045" spans="1:19" hidden="1">
      <c r="A3045" s="124" t="s">
        <v>5257</v>
      </c>
      <c r="B3045" s="149" t="str">
        <f>IFERROR(VLOOKUP(Proc[[#This Row],[App]],Table2[],3,0),"open")</f>
        <v>ok</v>
      </c>
      <c r="C3045" s="124" t="s">
        <v>369</v>
      </c>
      <c r="D3045" t="s">
        <v>5063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4893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142</v>
      </c>
      <c r="R3045" s="115" t="s">
        <v>1013</v>
      </c>
      <c r="S3045" s="125"/>
    </row>
    <row r="3046" spans="1:19" hidden="1">
      <c r="A3046" s="124" t="s">
        <v>5257</v>
      </c>
      <c r="B3046" s="149" t="str">
        <f>IFERROR(VLOOKUP(Proc[[#This Row],[App]],Table2[],3,0),"open")</f>
        <v>ok</v>
      </c>
      <c r="C3046" s="124" t="s">
        <v>369</v>
      </c>
      <c r="D3046" t="s">
        <v>5064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4893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142</v>
      </c>
      <c r="R3046" s="115" t="s">
        <v>1013</v>
      </c>
      <c r="S3046" s="125"/>
    </row>
    <row r="3047" spans="1:19" hidden="1">
      <c r="A3047" s="124" t="s">
        <v>5257</v>
      </c>
      <c r="B3047" s="149" t="str">
        <f>IFERROR(VLOOKUP(Proc[[#This Row],[App]],Table2[],3,0),"open")</f>
        <v>ok</v>
      </c>
      <c r="C3047" s="124" t="s">
        <v>369</v>
      </c>
      <c r="D3047" t="s">
        <v>5065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4893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142</v>
      </c>
      <c r="R3047" s="115" t="s">
        <v>1013</v>
      </c>
      <c r="S3047" s="125"/>
    </row>
    <row r="3048" spans="1:19" hidden="1">
      <c r="A3048" s="124" t="s">
        <v>5257</v>
      </c>
      <c r="B3048" s="149" t="str">
        <f>IFERROR(VLOOKUP(Proc[[#This Row],[App]],Table2[],3,0),"open")</f>
        <v>ok</v>
      </c>
      <c r="C3048" s="124" t="s">
        <v>369</v>
      </c>
      <c r="D3048" t="s">
        <v>5066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4893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142</v>
      </c>
      <c r="R3048" s="115" t="s">
        <v>1013</v>
      </c>
      <c r="S3048" s="125"/>
    </row>
    <row r="3049" spans="1:19" hidden="1">
      <c r="A3049" s="124" t="s">
        <v>5257</v>
      </c>
      <c r="B3049" s="149" t="str">
        <f>IFERROR(VLOOKUP(Proc[[#This Row],[App]],Table2[],3,0),"open")</f>
        <v>ok</v>
      </c>
      <c r="C3049" s="124" t="s">
        <v>369</v>
      </c>
      <c r="D3049" t="s">
        <v>5067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4893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142</v>
      </c>
      <c r="R3049" s="115" t="s">
        <v>1013</v>
      </c>
      <c r="S3049" s="125"/>
    </row>
    <row r="3050" spans="1:19" hidden="1">
      <c r="A3050" s="124" t="s">
        <v>5257</v>
      </c>
      <c r="B3050" s="149" t="str">
        <f>IFERROR(VLOOKUP(Proc[[#This Row],[App]],Table2[],3,0),"open")</f>
        <v>ok</v>
      </c>
      <c r="C3050" s="124" t="s">
        <v>369</v>
      </c>
      <c r="D3050" t="s">
        <v>5068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4893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142</v>
      </c>
      <c r="R3050" s="115" t="s">
        <v>1013</v>
      </c>
      <c r="S3050" s="125"/>
    </row>
    <row r="3051" spans="1:19" hidden="1">
      <c r="A3051" s="124" t="s">
        <v>5257</v>
      </c>
      <c r="B3051" s="149" t="str">
        <f>IFERROR(VLOOKUP(Proc[[#This Row],[App]],Table2[],3,0),"open")</f>
        <v>ok</v>
      </c>
      <c r="C3051" s="124" t="s">
        <v>369</v>
      </c>
      <c r="D3051" t="s">
        <v>5069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4893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142</v>
      </c>
      <c r="R3051" s="115" t="s">
        <v>1013</v>
      </c>
      <c r="S3051" s="125"/>
    </row>
    <row r="3052" spans="1:19" hidden="1">
      <c r="A3052" s="124" t="s">
        <v>5257</v>
      </c>
      <c r="B3052" s="149" t="str">
        <f>IFERROR(VLOOKUP(Proc[[#This Row],[App]],Table2[],3,0),"open")</f>
        <v>ok</v>
      </c>
      <c r="C3052" s="124" t="s">
        <v>369</v>
      </c>
      <c r="D3052" t="s">
        <v>5070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4893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142</v>
      </c>
      <c r="R3052" s="115" t="s">
        <v>1013</v>
      </c>
      <c r="S3052" s="125"/>
    </row>
    <row r="3053" spans="1:19" hidden="1">
      <c r="A3053" s="124" t="s">
        <v>5257</v>
      </c>
      <c r="B3053" s="149" t="str">
        <f>IFERROR(VLOOKUP(Proc[[#This Row],[App]],Table2[],3,0),"open")</f>
        <v>ok</v>
      </c>
      <c r="C3053" s="124" t="s">
        <v>369</v>
      </c>
      <c r="D3053" t="s">
        <v>5071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4893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142</v>
      </c>
      <c r="R3053" s="115" t="s">
        <v>1013</v>
      </c>
      <c r="S3053" s="125"/>
    </row>
    <row r="3054" spans="1:19" hidden="1">
      <c r="A3054" s="124" t="s">
        <v>5257</v>
      </c>
      <c r="B3054" s="149" t="str">
        <f>IFERROR(VLOOKUP(Proc[[#This Row],[App]],Table2[],3,0),"open")</f>
        <v>ok</v>
      </c>
      <c r="C3054" s="124" t="s">
        <v>369</v>
      </c>
      <c r="D3054" t="s">
        <v>5072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4893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142</v>
      </c>
      <c r="R3054" s="115" t="s">
        <v>1013</v>
      </c>
      <c r="S3054" s="125"/>
    </row>
    <row r="3055" spans="1:19" hidden="1">
      <c r="A3055" s="124" t="s">
        <v>5257</v>
      </c>
      <c r="B3055" s="149" t="str">
        <f>IFERROR(VLOOKUP(Proc[[#This Row],[App]],Table2[],3,0),"open")</f>
        <v>ok</v>
      </c>
      <c r="C3055" s="124" t="s">
        <v>369</v>
      </c>
      <c r="D3055" t="s">
        <v>5073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4893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142</v>
      </c>
      <c r="R3055" s="115" t="s">
        <v>1013</v>
      </c>
      <c r="S3055" s="125"/>
    </row>
    <row r="3056" spans="1:19" hidden="1">
      <c r="A3056" s="124" t="s">
        <v>5257</v>
      </c>
      <c r="B3056" s="149" t="str">
        <f>IFERROR(VLOOKUP(Proc[[#This Row],[App]],Table2[],3,0),"open")</f>
        <v>ok</v>
      </c>
      <c r="C3056" s="124" t="s">
        <v>369</v>
      </c>
      <c r="D3056" t="s">
        <v>5074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4893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142</v>
      </c>
      <c r="R3056" s="115" t="s">
        <v>1013</v>
      </c>
      <c r="S3056" s="125"/>
    </row>
    <row r="3057" spans="1:19" hidden="1">
      <c r="A3057" s="124" t="s">
        <v>5257</v>
      </c>
      <c r="B3057" s="149" t="str">
        <f>IFERROR(VLOOKUP(Proc[[#This Row],[App]],Table2[],3,0),"open")</f>
        <v>ok</v>
      </c>
      <c r="C3057" s="124" t="s">
        <v>369</v>
      </c>
      <c r="D3057" t="s">
        <v>5075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4893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142</v>
      </c>
      <c r="R3057" s="115" t="s">
        <v>1013</v>
      </c>
      <c r="S3057" s="125"/>
    </row>
    <row r="3058" spans="1:19" hidden="1">
      <c r="A3058" s="124" t="s">
        <v>5257</v>
      </c>
      <c r="B3058" s="149" t="str">
        <f>IFERROR(VLOOKUP(Proc[[#This Row],[App]],Table2[],3,0),"open")</f>
        <v>ok</v>
      </c>
      <c r="C3058" s="124" t="s">
        <v>369</v>
      </c>
      <c r="D3058" t="s">
        <v>5076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4893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142</v>
      </c>
      <c r="R3058" s="115" t="s">
        <v>1013</v>
      </c>
      <c r="S3058" s="125"/>
    </row>
    <row r="3059" spans="1:19" hidden="1">
      <c r="A3059" s="124" t="s">
        <v>5257</v>
      </c>
      <c r="B3059" s="149" t="str">
        <f>IFERROR(VLOOKUP(Proc[[#This Row],[App]],Table2[],3,0),"open")</f>
        <v>ok</v>
      </c>
      <c r="C3059" s="124" t="s">
        <v>369</v>
      </c>
      <c r="D3059" t="s">
        <v>5077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4893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142</v>
      </c>
      <c r="R3059" s="115" t="s">
        <v>1013</v>
      </c>
      <c r="S3059" s="125"/>
    </row>
    <row r="3060" spans="1:19" hidden="1">
      <c r="A3060" s="124" t="s">
        <v>5257</v>
      </c>
      <c r="B3060" s="149" t="str">
        <f>IFERROR(VLOOKUP(Proc[[#This Row],[App]],Table2[],3,0),"open")</f>
        <v>ok</v>
      </c>
      <c r="C3060" s="124" t="s">
        <v>369</v>
      </c>
      <c r="D3060" t="s">
        <v>5078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4893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142</v>
      </c>
      <c r="R3060" s="115" t="s">
        <v>1013</v>
      </c>
      <c r="S3060" s="125"/>
    </row>
    <row r="3061" spans="1:19" hidden="1">
      <c r="A3061" s="124" t="s">
        <v>5257</v>
      </c>
      <c r="B3061" s="149" t="str">
        <f>IFERROR(VLOOKUP(Proc[[#This Row],[App]],Table2[],3,0),"open")</f>
        <v>ok</v>
      </c>
      <c r="C3061" s="124" t="s">
        <v>369</v>
      </c>
      <c r="D3061" t="s">
        <v>5079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4893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142</v>
      </c>
      <c r="R3061" s="115" t="s">
        <v>1013</v>
      </c>
      <c r="S3061" s="125"/>
    </row>
    <row r="3062" spans="1:19" hidden="1">
      <c r="A3062" s="124" t="s">
        <v>5257</v>
      </c>
      <c r="B3062" s="149" t="str">
        <f>IFERROR(VLOOKUP(Proc[[#This Row],[App]],Table2[],3,0),"open")</f>
        <v>ok</v>
      </c>
      <c r="C3062" s="124" t="s">
        <v>369</v>
      </c>
      <c r="D3062" t="s">
        <v>5080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4893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142</v>
      </c>
      <c r="R3062" s="115" t="s">
        <v>1013</v>
      </c>
      <c r="S3062" s="125"/>
    </row>
    <row r="3063" spans="1:19" hidden="1">
      <c r="A3063" s="124" t="s">
        <v>5257</v>
      </c>
      <c r="B3063" s="149" t="str">
        <f>IFERROR(VLOOKUP(Proc[[#This Row],[App]],Table2[],3,0),"open")</f>
        <v>ok</v>
      </c>
      <c r="C3063" s="124" t="s">
        <v>369</v>
      </c>
      <c r="D3063" t="s">
        <v>5081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4893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142</v>
      </c>
      <c r="R3063" s="115" t="s">
        <v>1013</v>
      </c>
      <c r="S3063" s="125"/>
    </row>
    <row r="3064" spans="1:19" hidden="1">
      <c r="A3064" s="124" t="s">
        <v>5257</v>
      </c>
      <c r="B3064" s="149" t="str">
        <f>IFERROR(VLOOKUP(Proc[[#This Row],[App]],Table2[],3,0),"open")</f>
        <v>ok</v>
      </c>
      <c r="C3064" s="124" t="s">
        <v>369</v>
      </c>
      <c r="D3064" t="s">
        <v>5082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4893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142</v>
      </c>
      <c r="R3064" s="115" t="s">
        <v>1013</v>
      </c>
      <c r="S3064" s="125"/>
    </row>
    <row r="3065" spans="1:19" hidden="1">
      <c r="A3065" s="124" t="s">
        <v>5257</v>
      </c>
      <c r="B3065" s="149" t="str">
        <f>IFERROR(VLOOKUP(Proc[[#This Row],[App]],Table2[],3,0),"open")</f>
        <v>ok</v>
      </c>
      <c r="C3065" s="124" t="s">
        <v>369</v>
      </c>
      <c r="D3065" t="s">
        <v>5083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4893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142</v>
      </c>
      <c r="R3065" s="115" t="s">
        <v>1013</v>
      </c>
      <c r="S3065" s="125"/>
    </row>
    <row r="3066" spans="1:19" hidden="1">
      <c r="A3066" s="124" t="s">
        <v>5257</v>
      </c>
      <c r="B3066" s="149" t="str">
        <f>IFERROR(VLOOKUP(Proc[[#This Row],[App]],Table2[],3,0),"open")</f>
        <v>ok</v>
      </c>
      <c r="C3066" s="124" t="s">
        <v>369</v>
      </c>
      <c r="D3066" t="s">
        <v>5084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4893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142</v>
      </c>
      <c r="R3066" s="115" t="s">
        <v>1013</v>
      </c>
      <c r="S3066" s="125"/>
    </row>
    <row r="3067" spans="1:19" hidden="1">
      <c r="A3067" s="124" t="s">
        <v>5257</v>
      </c>
      <c r="B3067" s="149" t="str">
        <f>IFERROR(VLOOKUP(Proc[[#This Row],[App]],Table2[],3,0),"open")</f>
        <v>ok</v>
      </c>
      <c r="C3067" s="124" t="s">
        <v>369</v>
      </c>
      <c r="D3067" t="s">
        <v>5085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4893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142</v>
      </c>
      <c r="R3067" s="115" t="s">
        <v>1013</v>
      </c>
      <c r="S3067" s="125"/>
    </row>
    <row r="3068" spans="1:19" hidden="1">
      <c r="A3068" s="124" t="s">
        <v>5257</v>
      </c>
      <c r="B3068" s="149" t="str">
        <f>IFERROR(VLOOKUP(Proc[[#This Row],[App]],Table2[],3,0),"open")</f>
        <v>ok</v>
      </c>
      <c r="C3068" s="124" t="s">
        <v>369</v>
      </c>
      <c r="D3068" t="s">
        <v>5086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4893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142</v>
      </c>
      <c r="R3068" s="115" t="s">
        <v>1013</v>
      </c>
      <c r="S3068" s="125"/>
    </row>
    <row r="3069" spans="1:19" hidden="1">
      <c r="A3069" s="124" t="s">
        <v>5257</v>
      </c>
      <c r="B3069" s="149" t="str">
        <f>IFERROR(VLOOKUP(Proc[[#This Row],[App]],Table2[],3,0),"open")</f>
        <v>ok</v>
      </c>
      <c r="C3069" s="124" t="s">
        <v>369</v>
      </c>
      <c r="D3069" t="s">
        <v>5087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4893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142</v>
      </c>
      <c r="R3069" s="115" t="s">
        <v>1013</v>
      </c>
      <c r="S3069" s="125"/>
    </row>
    <row r="3070" spans="1:19" hidden="1">
      <c r="A3070" s="124" t="s">
        <v>5257</v>
      </c>
      <c r="B3070" s="149" t="str">
        <f>IFERROR(VLOOKUP(Proc[[#This Row],[App]],Table2[],3,0),"open")</f>
        <v>ok</v>
      </c>
      <c r="C3070" s="124" t="s">
        <v>369</v>
      </c>
      <c r="D3070" t="s">
        <v>5088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4893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142</v>
      </c>
      <c r="R3070" s="115" t="s">
        <v>1013</v>
      </c>
      <c r="S3070" s="125"/>
    </row>
    <row r="3071" spans="1:19" hidden="1">
      <c r="A3071" s="124" t="s">
        <v>5257</v>
      </c>
      <c r="B3071" s="149" t="str">
        <f>IFERROR(VLOOKUP(Proc[[#This Row],[App]],Table2[],3,0),"open")</f>
        <v>ok</v>
      </c>
      <c r="C3071" s="124" t="s">
        <v>369</v>
      </c>
      <c r="D3071" t="s">
        <v>5089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4893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142</v>
      </c>
      <c r="R3071" s="115" t="s">
        <v>1013</v>
      </c>
      <c r="S3071" s="125"/>
    </row>
    <row r="3072" spans="1:19" hidden="1">
      <c r="A3072" s="124" t="s">
        <v>5257</v>
      </c>
      <c r="B3072" s="149" t="str">
        <f>IFERROR(VLOOKUP(Proc[[#This Row],[App]],Table2[],3,0),"open")</f>
        <v>ok</v>
      </c>
      <c r="C3072" s="124" t="s">
        <v>369</v>
      </c>
      <c r="D3072" t="s">
        <v>5090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4893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142</v>
      </c>
      <c r="R3072" s="115" t="s">
        <v>1013</v>
      </c>
      <c r="S3072" s="125"/>
    </row>
    <row r="3073" spans="1:19" hidden="1">
      <c r="A3073" s="124" t="s">
        <v>5257</v>
      </c>
      <c r="B3073" s="149" t="str">
        <f>IFERROR(VLOOKUP(Proc[[#This Row],[App]],Table2[],3,0),"open")</f>
        <v>ok</v>
      </c>
      <c r="C3073" s="124" t="s">
        <v>369</v>
      </c>
      <c r="D3073" t="s">
        <v>5091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4893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142</v>
      </c>
      <c r="R3073" s="115" t="s">
        <v>1013</v>
      </c>
      <c r="S3073" s="125"/>
    </row>
    <row r="3074" spans="1:19" hidden="1">
      <c r="A3074" s="124" t="s">
        <v>5257</v>
      </c>
      <c r="B3074" s="149" t="str">
        <f>IFERROR(VLOOKUP(Proc[[#This Row],[App]],Table2[],3,0),"open")</f>
        <v>ok</v>
      </c>
      <c r="C3074" s="124" t="s">
        <v>369</v>
      </c>
      <c r="D3074" t="s">
        <v>5092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4893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142</v>
      </c>
      <c r="R3074" s="115" t="s">
        <v>1013</v>
      </c>
      <c r="S3074" s="125"/>
    </row>
    <row r="3075" spans="1:19" hidden="1">
      <c r="A3075" s="124" t="s">
        <v>5257</v>
      </c>
      <c r="B3075" s="149" t="str">
        <f>IFERROR(VLOOKUP(Proc[[#This Row],[App]],Table2[],3,0),"open")</f>
        <v>ok</v>
      </c>
      <c r="C3075" s="124" t="s">
        <v>369</v>
      </c>
      <c r="D3075" t="s">
        <v>5093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4893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142</v>
      </c>
      <c r="R3075" s="115" t="s">
        <v>1013</v>
      </c>
      <c r="S3075" s="125"/>
    </row>
    <row r="3076" spans="1:19" hidden="1">
      <c r="A3076" s="124" t="s">
        <v>5257</v>
      </c>
      <c r="B3076" s="149" t="str">
        <f>IFERROR(VLOOKUP(Proc[[#This Row],[App]],Table2[],3,0),"open")</f>
        <v>ok</v>
      </c>
      <c r="C3076" s="124" t="s">
        <v>369</v>
      </c>
      <c r="D3076" t="s">
        <v>5094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4893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142</v>
      </c>
      <c r="R3076" s="115" t="s">
        <v>1013</v>
      </c>
      <c r="S3076" s="125"/>
    </row>
    <row r="3077" spans="1:19" hidden="1">
      <c r="A3077" s="124" t="s">
        <v>5257</v>
      </c>
      <c r="B3077" s="149" t="str">
        <f>IFERROR(VLOOKUP(Proc[[#This Row],[App]],Table2[],3,0),"open")</f>
        <v>ok</v>
      </c>
      <c r="C3077" s="124" t="s">
        <v>369</v>
      </c>
      <c r="D3077" t="s">
        <v>5095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4893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142</v>
      </c>
      <c r="R3077" s="115" t="s">
        <v>1013</v>
      </c>
      <c r="S3077" s="125"/>
    </row>
    <row r="3078" spans="1:19" hidden="1">
      <c r="A3078" s="124" t="s">
        <v>5257</v>
      </c>
      <c r="B3078" s="149" t="str">
        <f>IFERROR(VLOOKUP(Proc[[#This Row],[App]],Table2[],3,0),"open")</f>
        <v>ok</v>
      </c>
      <c r="C3078" s="124" t="s">
        <v>369</v>
      </c>
      <c r="D3078" t="s">
        <v>5096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4893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142</v>
      </c>
      <c r="R3078" s="115" t="s">
        <v>1013</v>
      </c>
      <c r="S3078" s="125"/>
    </row>
    <row r="3079" spans="1:19" hidden="1">
      <c r="A3079" s="124" t="s">
        <v>5257</v>
      </c>
      <c r="B3079" s="149" t="str">
        <f>IFERROR(VLOOKUP(Proc[[#This Row],[App]],Table2[],3,0),"open")</f>
        <v>ok</v>
      </c>
      <c r="C3079" s="124" t="s">
        <v>369</v>
      </c>
      <c r="D3079" t="s">
        <v>5097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4893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142</v>
      </c>
      <c r="R3079" s="115" t="s">
        <v>1013</v>
      </c>
      <c r="S3079" s="125"/>
    </row>
    <row r="3080" spans="1:19" hidden="1">
      <c r="A3080" s="124" t="s">
        <v>5257</v>
      </c>
      <c r="B3080" s="149" t="str">
        <f>IFERROR(VLOOKUP(Proc[[#This Row],[App]],Table2[],3,0),"open")</f>
        <v>ok</v>
      </c>
      <c r="C3080" s="124" t="s">
        <v>369</v>
      </c>
      <c r="D3080" t="s">
        <v>5098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4893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142</v>
      </c>
      <c r="R3080" s="115" t="s">
        <v>1013</v>
      </c>
      <c r="S3080" s="125"/>
    </row>
    <row r="3081" spans="1:19" hidden="1">
      <c r="A3081" s="124" t="s">
        <v>5257</v>
      </c>
      <c r="B3081" s="149" t="str">
        <f>IFERROR(VLOOKUP(Proc[[#This Row],[App]],Table2[],3,0),"open")</f>
        <v>ok</v>
      </c>
      <c r="C3081" s="124" t="s">
        <v>369</v>
      </c>
      <c r="D3081" t="s">
        <v>5099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4893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142</v>
      </c>
      <c r="R3081" s="115" t="s">
        <v>1013</v>
      </c>
      <c r="S3081" s="125"/>
    </row>
    <row r="3082" spans="1:19" hidden="1">
      <c r="A3082" s="124" t="s">
        <v>5257</v>
      </c>
      <c r="B3082" s="149" t="str">
        <f>IFERROR(VLOOKUP(Proc[[#This Row],[App]],Table2[],3,0),"open")</f>
        <v>ok</v>
      </c>
      <c r="C3082" s="124" t="s">
        <v>369</v>
      </c>
      <c r="D3082" t="s">
        <v>5100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4893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142</v>
      </c>
      <c r="R3082" s="115" t="s">
        <v>1013</v>
      </c>
      <c r="S3082" s="125"/>
    </row>
    <row r="3083" spans="1:19" hidden="1">
      <c r="A3083" s="124" t="s">
        <v>5257</v>
      </c>
      <c r="B3083" s="149" t="str">
        <f>IFERROR(VLOOKUP(Proc[[#This Row],[App]],Table2[],3,0),"open")</f>
        <v>ok</v>
      </c>
      <c r="C3083" s="124" t="s">
        <v>369</v>
      </c>
      <c r="D3083" t="s">
        <v>5101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4893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142</v>
      </c>
      <c r="R3083" s="115" t="s">
        <v>1013</v>
      </c>
      <c r="S3083" s="125"/>
    </row>
    <row r="3084" spans="1:19" hidden="1">
      <c r="A3084" s="124" t="s">
        <v>5257</v>
      </c>
      <c r="B3084" s="149" t="str">
        <f>IFERROR(VLOOKUP(Proc[[#This Row],[App]],Table2[],3,0),"open")</f>
        <v>ok</v>
      </c>
      <c r="C3084" s="124" t="s">
        <v>369</v>
      </c>
      <c r="D3084" t="s">
        <v>5102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4893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142</v>
      </c>
      <c r="R3084" s="115" t="s">
        <v>1013</v>
      </c>
      <c r="S3084" s="125"/>
    </row>
    <row r="3085" spans="1:19" hidden="1">
      <c r="A3085" s="124" t="s">
        <v>5257</v>
      </c>
      <c r="B3085" s="149" t="str">
        <f>IFERROR(VLOOKUP(Proc[[#This Row],[App]],Table2[],3,0),"open")</f>
        <v>ok</v>
      </c>
      <c r="C3085" s="124" t="s">
        <v>369</v>
      </c>
      <c r="D3085" t="s">
        <v>5103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4893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142</v>
      </c>
      <c r="R3085" s="115" t="s">
        <v>1013</v>
      </c>
      <c r="S3085" s="125"/>
    </row>
    <row r="3086" spans="1:19" hidden="1">
      <c r="A3086" s="124" t="s">
        <v>5257</v>
      </c>
      <c r="B3086" s="149" t="str">
        <f>IFERROR(VLOOKUP(Proc[[#This Row],[App]],Table2[],3,0),"open")</f>
        <v>ok</v>
      </c>
      <c r="C3086" s="124" t="s">
        <v>369</v>
      </c>
      <c r="D3086" t="s">
        <v>5104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4893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142</v>
      </c>
      <c r="R3086" s="115" t="s">
        <v>1013</v>
      </c>
      <c r="S3086" s="125"/>
    </row>
    <row r="3087" spans="1:19" hidden="1">
      <c r="A3087" s="124" t="s">
        <v>5257</v>
      </c>
      <c r="B3087" s="149" t="str">
        <f>IFERROR(VLOOKUP(Proc[[#This Row],[App]],Table2[],3,0),"open")</f>
        <v>ok</v>
      </c>
      <c r="C3087" s="124" t="s">
        <v>369</v>
      </c>
      <c r="D3087" t="s">
        <v>5105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4893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142</v>
      </c>
      <c r="R3087" s="115" t="s">
        <v>1013</v>
      </c>
      <c r="S3087" s="125"/>
    </row>
    <row r="3088" spans="1:19" hidden="1">
      <c r="A3088" s="124" t="s">
        <v>5257</v>
      </c>
      <c r="B3088" s="149" t="str">
        <f>IFERROR(VLOOKUP(Proc[[#This Row],[App]],Table2[],3,0),"open")</f>
        <v>ok</v>
      </c>
      <c r="C3088" s="124" t="s">
        <v>369</v>
      </c>
      <c r="D3088" t="s">
        <v>5106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4893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142</v>
      </c>
      <c r="R3088" s="115" t="s">
        <v>1013</v>
      </c>
      <c r="S3088" s="125"/>
    </row>
    <row r="3089" spans="1:19" hidden="1">
      <c r="A3089" s="124" t="s">
        <v>5257</v>
      </c>
      <c r="B3089" s="149" t="str">
        <f>IFERROR(VLOOKUP(Proc[[#This Row],[App]],Table2[],3,0),"open")</f>
        <v>ok</v>
      </c>
      <c r="C3089" s="124" t="s">
        <v>369</v>
      </c>
      <c r="D3089" t="s">
        <v>5107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4893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142</v>
      </c>
      <c r="R3089" s="115" t="s">
        <v>1013</v>
      </c>
      <c r="S3089" s="125"/>
    </row>
    <row r="3090" spans="1:19" hidden="1">
      <c r="A3090" s="124" t="s">
        <v>5257</v>
      </c>
      <c r="B3090" s="149" t="str">
        <f>IFERROR(VLOOKUP(Proc[[#This Row],[App]],Table2[],3,0),"open")</f>
        <v>ok</v>
      </c>
      <c r="C3090" s="124" t="s">
        <v>369</v>
      </c>
      <c r="D3090" t="s">
        <v>5108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4893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142</v>
      </c>
      <c r="R3090" s="115" t="s">
        <v>1013</v>
      </c>
      <c r="S3090" s="125"/>
    </row>
    <row r="3091" spans="1:19" hidden="1">
      <c r="A3091" s="124" t="s">
        <v>5257</v>
      </c>
      <c r="B3091" s="149" t="str">
        <f>IFERROR(VLOOKUP(Proc[[#This Row],[App]],Table2[],3,0),"open")</f>
        <v>ok</v>
      </c>
      <c r="C3091" s="124" t="s">
        <v>369</v>
      </c>
      <c r="D3091" t="s">
        <v>5109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4893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142</v>
      </c>
      <c r="R3091" s="115" t="s">
        <v>1013</v>
      </c>
      <c r="S3091" s="125"/>
    </row>
    <row r="3092" spans="1:19" hidden="1">
      <c r="A3092" s="124" t="s">
        <v>5257</v>
      </c>
      <c r="B3092" s="149" t="str">
        <f>IFERROR(VLOOKUP(Proc[[#This Row],[App]],Table2[],3,0),"open")</f>
        <v>ok</v>
      </c>
      <c r="C3092" s="124" t="s">
        <v>369</v>
      </c>
      <c r="D3092" t="s">
        <v>5110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4893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142</v>
      </c>
      <c r="R3092" s="115" t="s">
        <v>1013</v>
      </c>
      <c r="S3092" s="125"/>
    </row>
    <row r="3093" spans="1:19" hidden="1">
      <c r="A3093" s="124" t="s">
        <v>5257</v>
      </c>
      <c r="B3093" s="149" t="str">
        <f>IFERROR(VLOOKUP(Proc[[#This Row],[App]],Table2[],3,0),"open")</f>
        <v>ok</v>
      </c>
      <c r="C3093" s="124" t="s">
        <v>369</v>
      </c>
      <c r="D3093" t="s">
        <v>5111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4893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142</v>
      </c>
      <c r="R3093" s="115" t="s">
        <v>1013</v>
      </c>
      <c r="S3093" s="125"/>
    </row>
    <row r="3094" spans="1:19" hidden="1">
      <c r="A3094" s="124" t="s">
        <v>5257</v>
      </c>
      <c r="B3094" s="149" t="str">
        <f>IFERROR(VLOOKUP(Proc[[#This Row],[App]],Table2[],3,0),"open")</f>
        <v>ok</v>
      </c>
      <c r="C3094" s="124" t="s">
        <v>369</v>
      </c>
      <c r="D3094" t="s">
        <v>5112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4893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142</v>
      </c>
      <c r="R3094" s="115" t="s">
        <v>1013</v>
      </c>
      <c r="S3094" s="125"/>
    </row>
    <row r="3095" spans="1:19" hidden="1">
      <c r="A3095" s="124" t="s">
        <v>5257</v>
      </c>
      <c r="B3095" s="149" t="str">
        <f>IFERROR(VLOOKUP(Proc[[#This Row],[App]],Table2[],3,0),"open")</f>
        <v>ok</v>
      </c>
      <c r="C3095" s="124" t="s">
        <v>369</v>
      </c>
      <c r="D3095" t="s">
        <v>5113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4893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142</v>
      </c>
      <c r="R3095" s="115" t="s">
        <v>1013</v>
      </c>
      <c r="S3095" s="125"/>
    </row>
    <row r="3096" spans="1:19" hidden="1">
      <c r="A3096" s="124" t="s">
        <v>5257</v>
      </c>
      <c r="B3096" s="149" t="str">
        <f>IFERROR(VLOOKUP(Proc[[#This Row],[App]],Table2[],3,0),"open")</f>
        <v>ok</v>
      </c>
      <c r="C3096" s="124" t="s">
        <v>369</v>
      </c>
      <c r="D3096" t="s">
        <v>5114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4893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142</v>
      </c>
      <c r="R3096" s="115" t="s">
        <v>1013</v>
      </c>
      <c r="S3096" s="125"/>
    </row>
    <row r="3097" spans="1:19" hidden="1">
      <c r="A3097" s="124" t="s">
        <v>5257</v>
      </c>
      <c r="B3097" s="149" t="str">
        <f>IFERROR(VLOOKUP(Proc[[#This Row],[App]],Table2[],3,0),"open")</f>
        <v>ok</v>
      </c>
      <c r="C3097" s="124" t="s">
        <v>369</v>
      </c>
      <c r="D3097" t="s">
        <v>5115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4893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142</v>
      </c>
      <c r="R3097" s="115" t="s">
        <v>1013</v>
      </c>
      <c r="S3097" s="125"/>
    </row>
    <row r="3098" spans="1:19" hidden="1">
      <c r="A3098" s="124" t="s">
        <v>5257</v>
      </c>
      <c r="B3098" s="149" t="str">
        <f>IFERROR(VLOOKUP(Proc[[#This Row],[App]],Table2[],3,0),"open")</f>
        <v>ok</v>
      </c>
      <c r="C3098" s="124" t="s">
        <v>369</v>
      </c>
      <c r="D3098" t="s">
        <v>5116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4893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142</v>
      </c>
      <c r="R3098" s="115" t="s">
        <v>1013</v>
      </c>
      <c r="S3098" s="125"/>
    </row>
    <row r="3099" spans="1:19" hidden="1">
      <c r="A3099" s="124" t="s">
        <v>5257</v>
      </c>
      <c r="B3099" s="149" t="str">
        <f>IFERROR(VLOOKUP(Proc[[#This Row],[App]],Table2[],3,0),"open")</f>
        <v>ok</v>
      </c>
      <c r="C3099" s="124" t="s">
        <v>369</v>
      </c>
      <c r="D3099" t="s">
        <v>5117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4893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142</v>
      </c>
      <c r="R3099" s="115" t="s">
        <v>1013</v>
      </c>
      <c r="S3099" s="125"/>
    </row>
    <row r="3100" spans="1:19" hidden="1">
      <c r="A3100" s="124" t="s">
        <v>5257</v>
      </c>
      <c r="B3100" s="149" t="str">
        <f>IFERROR(VLOOKUP(Proc[[#This Row],[App]],Table2[],3,0),"open")</f>
        <v>ok</v>
      </c>
      <c r="C3100" s="124" t="s">
        <v>369</v>
      </c>
      <c r="D3100" t="s">
        <v>5118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4893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142</v>
      </c>
      <c r="R3100" s="115" t="s">
        <v>1013</v>
      </c>
      <c r="S3100" s="125"/>
    </row>
    <row r="3101" spans="1:19" hidden="1">
      <c r="A3101" s="124" t="s">
        <v>5257</v>
      </c>
      <c r="B3101" s="149" t="str">
        <f>IFERROR(VLOOKUP(Proc[[#This Row],[App]],Table2[],3,0),"open")</f>
        <v>ok</v>
      </c>
      <c r="C3101" s="124" t="s">
        <v>369</v>
      </c>
      <c r="D3101" t="s">
        <v>5119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4893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142</v>
      </c>
      <c r="R3101" s="115" t="s">
        <v>1013</v>
      </c>
      <c r="S3101" s="125"/>
    </row>
    <row r="3102" spans="1:19" hidden="1">
      <c r="A3102" s="124" t="s">
        <v>5257</v>
      </c>
      <c r="B3102" s="149" t="str">
        <f>IFERROR(VLOOKUP(Proc[[#This Row],[App]],Table2[],3,0),"open")</f>
        <v>ok</v>
      </c>
      <c r="C3102" s="124" t="s">
        <v>369</v>
      </c>
      <c r="D3102" t="s">
        <v>5120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4893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142</v>
      </c>
      <c r="R3102" s="115" t="s">
        <v>1013</v>
      </c>
      <c r="S3102" s="125"/>
    </row>
    <row r="3103" spans="1:19" hidden="1">
      <c r="A3103" s="124" t="s">
        <v>5257</v>
      </c>
      <c r="B3103" s="149" t="str">
        <f>IFERROR(VLOOKUP(Proc[[#This Row],[App]],Table2[],3,0),"open")</f>
        <v>ok</v>
      </c>
      <c r="C3103" s="124" t="s">
        <v>369</v>
      </c>
      <c r="D3103" t="s">
        <v>5121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4893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142</v>
      </c>
      <c r="R3103" s="115" t="s">
        <v>1013</v>
      </c>
      <c r="S3103" s="125"/>
    </row>
    <row r="3104" spans="1:19" hidden="1">
      <c r="A3104" s="124" t="s">
        <v>5257</v>
      </c>
      <c r="B3104" s="149" t="str">
        <f>IFERROR(VLOOKUP(Proc[[#This Row],[App]],Table2[],3,0),"open")</f>
        <v>ok</v>
      </c>
      <c r="C3104" s="124" t="s">
        <v>369</v>
      </c>
      <c r="D3104" t="s">
        <v>5122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4893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142</v>
      </c>
      <c r="R3104" s="115" t="s">
        <v>1013</v>
      </c>
      <c r="S3104" s="125"/>
    </row>
    <row r="3105" spans="1:19" hidden="1">
      <c r="A3105" s="124" t="s">
        <v>5257</v>
      </c>
      <c r="B3105" s="149" t="str">
        <f>IFERROR(VLOOKUP(Proc[[#This Row],[App]],Table2[],3,0),"open")</f>
        <v>ok</v>
      </c>
      <c r="C3105" s="124" t="s">
        <v>369</v>
      </c>
      <c r="D3105" t="s">
        <v>5123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4893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142</v>
      </c>
      <c r="R3105" s="115" t="s">
        <v>1013</v>
      </c>
      <c r="S3105" s="125"/>
    </row>
    <row r="3106" spans="1:19" hidden="1">
      <c r="A3106" s="124" t="s">
        <v>5257</v>
      </c>
      <c r="B3106" s="149" t="str">
        <f>IFERROR(VLOOKUP(Proc[[#This Row],[App]],Table2[],3,0),"open")</f>
        <v>ok</v>
      </c>
      <c r="C3106" s="124" t="s">
        <v>369</v>
      </c>
      <c r="D3106" t="s">
        <v>5124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4893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142</v>
      </c>
      <c r="R3106" s="115" t="s">
        <v>1013</v>
      </c>
      <c r="S3106" s="125"/>
    </row>
    <row r="3107" spans="1:19" hidden="1">
      <c r="A3107" s="124" t="s">
        <v>5257</v>
      </c>
      <c r="B3107" s="149" t="str">
        <f>IFERROR(VLOOKUP(Proc[[#This Row],[App]],Table2[],3,0),"open")</f>
        <v>ok</v>
      </c>
      <c r="C3107" s="124" t="s">
        <v>369</v>
      </c>
      <c r="D3107" t="s">
        <v>5125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4893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142</v>
      </c>
      <c r="R3107" s="115" t="s">
        <v>1013</v>
      </c>
      <c r="S3107" s="125"/>
    </row>
    <row r="3108" spans="1:19" hidden="1">
      <c r="A3108" s="124" t="s">
        <v>5257</v>
      </c>
      <c r="B3108" s="149" t="str">
        <f>IFERROR(VLOOKUP(Proc[[#This Row],[App]],Table2[],3,0),"open")</f>
        <v>ok</v>
      </c>
      <c r="C3108" s="124" t="s">
        <v>369</v>
      </c>
      <c r="D3108" t="s">
        <v>5126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4893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142</v>
      </c>
      <c r="R3108" s="115" t="s">
        <v>1013</v>
      </c>
      <c r="S3108" s="125"/>
    </row>
    <row r="3109" spans="1:19" hidden="1">
      <c r="A3109" s="124" t="s">
        <v>5257</v>
      </c>
      <c r="B3109" s="149" t="str">
        <f>IFERROR(VLOOKUP(Proc[[#This Row],[App]],Table2[],3,0),"open")</f>
        <v>ok</v>
      </c>
      <c r="C3109" s="124" t="s">
        <v>369</v>
      </c>
      <c r="D3109" t="s">
        <v>5127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4893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142</v>
      </c>
      <c r="R3109" s="115" t="s">
        <v>1013</v>
      </c>
      <c r="S3109" s="125"/>
    </row>
    <row r="3110" spans="1:19" hidden="1">
      <c r="A3110" s="124" t="s">
        <v>5257</v>
      </c>
      <c r="B3110" s="149" t="str">
        <f>IFERROR(VLOOKUP(Proc[[#This Row],[App]],Table2[],3,0),"open")</f>
        <v>ok</v>
      </c>
      <c r="C3110" s="124" t="s">
        <v>369</v>
      </c>
      <c r="D3110" t="s">
        <v>5128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4893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142</v>
      </c>
      <c r="R3110" s="115" t="s">
        <v>1013</v>
      </c>
      <c r="S3110" s="125"/>
    </row>
    <row r="3111" spans="1:19" hidden="1">
      <c r="A3111" s="124" t="s">
        <v>5257</v>
      </c>
      <c r="B3111" s="149" t="str">
        <f>IFERROR(VLOOKUP(Proc[[#This Row],[App]],Table2[],3,0),"open")</f>
        <v>ok</v>
      </c>
      <c r="C3111" s="124" t="s">
        <v>369</v>
      </c>
      <c r="D3111" t="s">
        <v>5129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4893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142</v>
      </c>
      <c r="R3111" s="115" t="s">
        <v>1013</v>
      </c>
      <c r="S3111" s="125"/>
    </row>
    <row r="3112" spans="1:19" hidden="1">
      <c r="A3112" s="124" t="s">
        <v>5257</v>
      </c>
      <c r="B3112" s="149" t="str">
        <f>IFERROR(VLOOKUP(Proc[[#This Row],[App]],Table2[],3,0),"open")</f>
        <v>ok</v>
      </c>
      <c r="C3112" s="124" t="s">
        <v>369</v>
      </c>
      <c r="D3112" t="s">
        <v>5130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4893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142</v>
      </c>
      <c r="R3112" s="115" t="s">
        <v>1013</v>
      </c>
      <c r="S3112" s="125"/>
    </row>
    <row r="3113" spans="1:19" hidden="1">
      <c r="A3113" s="124" t="s">
        <v>5257</v>
      </c>
      <c r="B3113" s="149" t="str">
        <f>IFERROR(VLOOKUP(Proc[[#This Row],[App]],Table2[],3,0),"open")</f>
        <v>ok</v>
      </c>
      <c r="C3113" s="124" t="s">
        <v>369</v>
      </c>
      <c r="D3113" t="s">
        <v>5131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4893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142</v>
      </c>
      <c r="R3113" s="115" t="s">
        <v>1013</v>
      </c>
      <c r="S3113" s="125"/>
    </row>
    <row r="3114" spans="1:19" hidden="1">
      <c r="A3114" s="124" t="s">
        <v>5257</v>
      </c>
      <c r="B3114" s="149" t="str">
        <f>IFERROR(VLOOKUP(Proc[[#This Row],[App]],Table2[],3,0),"open")</f>
        <v>ok</v>
      </c>
      <c r="C3114" s="124" t="s">
        <v>369</v>
      </c>
      <c r="D3114" t="s">
        <v>5132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4893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142</v>
      </c>
      <c r="R3114" s="115" t="s">
        <v>1013</v>
      </c>
      <c r="S3114" s="125"/>
    </row>
    <row r="3115" spans="1:19" hidden="1">
      <c r="A3115" s="124" t="s">
        <v>5257</v>
      </c>
      <c r="B3115" s="149" t="str">
        <f>IFERROR(VLOOKUP(Proc[[#This Row],[App]],Table2[],3,0),"open")</f>
        <v>ok</v>
      </c>
      <c r="C3115" s="124" t="s">
        <v>369</v>
      </c>
      <c r="D3115" t="s">
        <v>5133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4893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142</v>
      </c>
      <c r="R3115" s="115" t="s">
        <v>1013</v>
      </c>
      <c r="S3115" s="125"/>
    </row>
    <row r="3116" spans="1:19" hidden="1">
      <c r="A3116" s="124" t="s">
        <v>5257</v>
      </c>
      <c r="B3116" s="149" t="str">
        <f>IFERROR(VLOOKUP(Proc[[#This Row],[App]],Table2[],3,0),"open")</f>
        <v>ok</v>
      </c>
      <c r="C3116" s="124" t="s">
        <v>369</v>
      </c>
      <c r="D3116" t="s">
        <v>5134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4893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142</v>
      </c>
      <c r="R3116" s="115" t="s">
        <v>1013</v>
      </c>
      <c r="S3116" s="125"/>
    </row>
    <row r="3117" spans="1:19" hidden="1">
      <c r="A3117" s="124" t="s">
        <v>5257</v>
      </c>
      <c r="B3117" s="149" t="str">
        <f>IFERROR(VLOOKUP(Proc[[#This Row],[App]],Table2[],3,0),"open")</f>
        <v>ok</v>
      </c>
      <c r="C3117" s="124" t="s">
        <v>369</v>
      </c>
      <c r="D3117" t="s">
        <v>5135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4893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142</v>
      </c>
      <c r="R3117" s="115" t="s">
        <v>1013</v>
      </c>
      <c r="S3117" s="125"/>
    </row>
    <row r="3118" spans="1:19" hidden="1">
      <c r="A3118" s="124" t="s">
        <v>5257</v>
      </c>
      <c r="B3118" s="149" t="str">
        <f>IFERROR(VLOOKUP(Proc[[#This Row],[App]],Table2[],3,0),"open")</f>
        <v>ok</v>
      </c>
      <c r="C3118" s="124" t="s">
        <v>369</v>
      </c>
      <c r="D3118" t="s">
        <v>5136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4893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142</v>
      </c>
      <c r="R3118" s="115" t="s">
        <v>1013</v>
      </c>
      <c r="S3118" s="125"/>
    </row>
    <row r="3119" spans="1:19" hidden="1">
      <c r="A3119" s="124" t="s">
        <v>5257</v>
      </c>
      <c r="B3119" s="149" t="str">
        <f>IFERROR(VLOOKUP(Proc[[#This Row],[App]],Table2[],3,0),"open")</f>
        <v>ok</v>
      </c>
      <c r="C3119" s="124" t="s">
        <v>369</v>
      </c>
      <c r="D3119" t="s">
        <v>5137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4893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142</v>
      </c>
      <c r="R3119" s="115" t="s">
        <v>1013</v>
      </c>
      <c r="S3119" s="125"/>
    </row>
    <row r="3120" spans="1:19" hidden="1">
      <c r="A3120" s="124" t="s">
        <v>5257</v>
      </c>
      <c r="B3120" s="149" t="str">
        <f>IFERROR(VLOOKUP(Proc[[#This Row],[App]],Table2[],3,0),"open")</f>
        <v>ok</v>
      </c>
      <c r="C3120" s="124" t="s">
        <v>369</v>
      </c>
      <c r="D3120" t="s">
        <v>5138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4893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142</v>
      </c>
      <c r="R3120" s="115" t="s">
        <v>1013</v>
      </c>
      <c r="S3120" s="125"/>
    </row>
    <row r="3121" spans="1:19" hidden="1">
      <c r="A3121" s="124" t="s">
        <v>5257</v>
      </c>
      <c r="B3121" s="149" t="str">
        <f>IFERROR(VLOOKUP(Proc[[#This Row],[App]],Table2[],3,0),"open")</f>
        <v>ok</v>
      </c>
      <c r="C3121" s="124" t="s">
        <v>369</v>
      </c>
      <c r="D3121" t="s">
        <v>5139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4893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142</v>
      </c>
      <c r="R3121" s="115" t="s">
        <v>1013</v>
      </c>
      <c r="S3121" s="125"/>
    </row>
    <row r="3122" spans="1:19" hidden="1">
      <c r="A3122" s="124" t="s">
        <v>5257</v>
      </c>
      <c r="B3122" s="149" t="str">
        <f>IFERROR(VLOOKUP(Proc[[#This Row],[App]],Table2[],3,0),"open")</f>
        <v>ok</v>
      </c>
      <c r="C3122" s="124" t="s">
        <v>369</v>
      </c>
      <c r="D3122" t="s">
        <v>5140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4893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142</v>
      </c>
      <c r="R3122" s="115" t="s">
        <v>1013</v>
      </c>
      <c r="S3122" s="125"/>
    </row>
    <row r="3123" spans="1:19" hidden="1">
      <c r="A3123" s="124" t="s">
        <v>5257</v>
      </c>
      <c r="B3123" s="149" t="str">
        <f>IFERROR(VLOOKUP(Proc[[#This Row],[App]],Table2[],3,0),"open")</f>
        <v>ok</v>
      </c>
      <c r="C3123" s="124" t="s">
        <v>369</v>
      </c>
      <c r="D3123" t="s">
        <v>5141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4893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142</v>
      </c>
      <c r="R3123" s="115" t="s">
        <v>1013</v>
      </c>
      <c r="S3123" s="125"/>
    </row>
    <row r="3124" spans="1:19" hidden="1">
      <c r="A3124" s="124" t="s">
        <v>5257</v>
      </c>
      <c r="B3124" s="149" t="str">
        <f>IFERROR(VLOOKUP(Proc[[#This Row],[App]],Table2[],3,0),"open")</f>
        <v>ok</v>
      </c>
      <c r="C3124" s="124" t="s">
        <v>369</v>
      </c>
      <c r="D3124" t="s">
        <v>5142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4893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142</v>
      </c>
      <c r="R3124" s="115" t="s">
        <v>1013</v>
      </c>
      <c r="S3124" s="125"/>
    </row>
    <row r="3125" spans="1:19" hidden="1">
      <c r="A3125" s="124" t="s">
        <v>5257</v>
      </c>
      <c r="B3125" s="149" t="str">
        <f>IFERROR(VLOOKUP(Proc[[#This Row],[App]],Table2[],3,0),"open")</f>
        <v>ok</v>
      </c>
      <c r="C3125" s="124" t="s">
        <v>369</v>
      </c>
      <c r="D3125" t="s">
        <v>5143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4893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142</v>
      </c>
      <c r="R3125" s="115" t="s">
        <v>1013</v>
      </c>
      <c r="S3125" s="125"/>
    </row>
    <row r="3126" spans="1:19" hidden="1">
      <c r="A3126" s="124" t="s">
        <v>5257</v>
      </c>
      <c r="B3126" s="149" t="str">
        <f>IFERROR(VLOOKUP(Proc[[#This Row],[App]],Table2[],3,0),"open")</f>
        <v>ok</v>
      </c>
      <c r="C3126" s="124" t="s">
        <v>369</v>
      </c>
      <c r="D3126" t="s">
        <v>5144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4893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142</v>
      </c>
      <c r="R3126" s="115" t="s">
        <v>1013</v>
      </c>
      <c r="S3126" s="125"/>
    </row>
    <row r="3127" spans="1:19" hidden="1">
      <c r="A3127" s="124" t="s">
        <v>5257</v>
      </c>
      <c r="B3127" s="149" t="str">
        <f>IFERROR(VLOOKUP(Proc[[#This Row],[App]],Table2[],3,0),"open")</f>
        <v>ok</v>
      </c>
      <c r="C3127" s="124" t="s">
        <v>369</v>
      </c>
      <c r="D3127" t="s">
        <v>5145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4893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142</v>
      </c>
      <c r="R3127" s="115" t="s">
        <v>1013</v>
      </c>
      <c r="S3127" s="125"/>
    </row>
    <row r="3128" spans="1:19" hidden="1">
      <c r="A3128" s="124" t="s">
        <v>5257</v>
      </c>
      <c r="B3128" s="149" t="str">
        <f>IFERROR(VLOOKUP(Proc[[#This Row],[App]],Table2[],3,0),"open")</f>
        <v>ok</v>
      </c>
      <c r="C3128" s="124" t="s">
        <v>369</v>
      </c>
      <c r="D3128" t="s">
        <v>5146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4893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142</v>
      </c>
      <c r="R3128" s="115" t="s">
        <v>1013</v>
      </c>
      <c r="S3128" s="125"/>
    </row>
    <row r="3129" spans="1:19" hidden="1">
      <c r="A3129" s="124" t="s">
        <v>5257</v>
      </c>
      <c r="B3129" s="149" t="str">
        <f>IFERROR(VLOOKUP(Proc[[#This Row],[App]],Table2[],3,0),"open")</f>
        <v>ok</v>
      </c>
      <c r="C3129" s="124" t="s">
        <v>369</v>
      </c>
      <c r="D3129" t="s">
        <v>5147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4893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142</v>
      </c>
      <c r="R3129" s="115" t="s">
        <v>1013</v>
      </c>
      <c r="S3129" s="125"/>
    </row>
    <row r="3130" spans="1:19" hidden="1">
      <c r="A3130" s="124" t="s">
        <v>5257</v>
      </c>
      <c r="B3130" s="149" t="str">
        <f>IFERROR(VLOOKUP(Proc[[#This Row],[App]],Table2[],3,0),"open")</f>
        <v>ok</v>
      </c>
      <c r="C3130" s="124" t="s">
        <v>369</v>
      </c>
      <c r="D3130" t="s">
        <v>5148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4893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142</v>
      </c>
      <c r="R3130" s="115" t="s">
        <v>1013</v>
      </c>
      <c r="S3130" s="125"/>
    </row>
    <row r="3131" spans="1:19" hidden="1">
      <c r="A3131" s="124" t="s">
        <v>5257</v>
      </c>
      <c r="B3131" s="149" t="str">
        <f>IFERROR(VLOOKUP(Proc[[#This Row],[App]],Table2[],3,0),"open")</f>
        <v>ok</v>
      </c>
      <c r="C3131" s="124" t="s">
        <v>369</v>
      </c>
      <c r="D3131" t="s">
        <v>5149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4893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142</v>
      </c>
      <c r="R3131" s="115" t="s">
        <v>1013</v>
      </c>
      <c r="S3131" s="125"/>
    </row>
    <row r="3132" spans="1:19" hidden="1">
      <c r="A3132" s="124" t="s">
        <v>5257</v>
      </c>
      <c r="B3132" s="149" t="str">
        <f>IFERROR(VLOOKUP(Proc[[#This Row],[App]],Table2[],3,0),"open")</f>
        <v>ok</v>
      </c>
      <c r="C3132" s="124" t="s">
        <v>369</v>
      </c>
      <c r="D3132" t="s">
        <v>5150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4893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142</v>
      </c>
      <c r="R3132" s="115" t="s">
        <v>1013</v>
      </c>
      <c r="S3132" s="125"/>
    </row>
    <row r="3133" spans="1:19" hidden="1">
      <c r="A3133" s="124" t="s">
        <v>5257</v>
      </c>
      <c r="B3133" s="149" t="str">
        <f>IFERROR(VLOOKUP(Proc[[#This Row],[App]],Table2[],3,0),"open")</f>
        <v>ok</v>
      </c>
      <c r="C3133" s="124" t="s">
        <v>369</v>
      </c>
      <c r="D3133" t="s">
        <v>5151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4893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142</v>
      </c>
      <c r="R3133" s="115" t="s">
        <v>1013</v>
      </c>
      <c r="S3133" s="125"/>
    </row>
    <row r="3134" spans="1:19" hidden="1">
      <c r="A3134" s="124" t="s">
        <v>5257</v>
      </c>
      <c r="B3134" s="149" t="str">
        <f>IFERROR(VLOOKUP(Proc[[#This Row],[App]],Table2[],3,0),"open")</f>
        <v>ok</v>
      </c>
      <c r="C3134" s="124" t="s">
        <v>369</v>
      </c>
      <c r="D3134" t="s">
        <v>5152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4893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142</v>
      </c>
      <c r="R3134" s="115" t="s">
        <v>1013</v>
      </c>
      <c r="S3134" s="125"/>
    </row>
    <row r="3135" spans="1:19" hidden="1">
      <c r="A3135" s="124" t="s">
        <v>5257</v>
      </c>
      <c r="B3135" s="149" t="str">
        <f>IFERROR(VLOOKUP(Proc[[#This Row],[App]],Table2[],3,0),"open")</f>
        <v>ok</v>
      </c>
      <c r="C3135" s="124" t="s">
        <v>369</v>
      </c>
      <c r="D3135" t="s">
        <v>5153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4893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142</v>
      </c>
      <c r="R3135" s="115" t="s">
        <v>1013</v>
      </c>
      <c r="S3135" s="125"/>
    </row>
    <row r="3136" spans="1:19" hidden="1">
      <c r="A3136" s="124" t="s">
        <v>5257</v>
      </c>
      <c r="B3136" s="149" t="str">
        <f>IFERROR(VLOOKUP(Proc[[#This Row],[App]],Table2[],3,0),"open")</f>
        <v>ok</v>
      </c>
      <c r="C3136" s="124" t="s">
        <v>369</v>
      </c>
      <c r="D3136" t="s">
        <v>5154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4893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142</v>
      </c>
      <c r="R3136" s="115" t="s">
        <v>1013</v>
      </c>
      <c r="S3136" s="125"/>
    </row>
    <row r="3137" spans="1:19" hidden="1">
      <c r="A3137" s="124" t="s">
        <v>5257</v>
      </c>
      <c r="B3137" s="149" t="str">
        <f>IFERROR(VLOOKUP(Proc[[#This Row],[App]],Table2[],3,0),"open")</f>
        <v>ok</v>
      </c>
      <c r="C3137" s="124" t="s">
        <v>369</v>
      </c>
      <c r="D3137" t="s">
        <v>5155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4893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142</v>
      </c>
      <c r="R3137" s="115" t="s">
        <v>1013</v>
      </c>
      <c r="S3137" s="125"/>
    </row>
    <row r="3138" spans="1:19" hidden="1">
      <c r="A3138" s="124" t="s">
        <v>5257</v>
      </c>
      <c r="B3138" s="149" t="str">
        <f>IFERROR(VLOOKUP(Proc[[#This Row],[App]],Table2[],3,0),"open")</f>
        <v>ok</v>
      </c>
      <c r="C3138" s="124" t="s">
        <v>369</v>
      </c>
      <c r="D3138" t="s">
        <v>5156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4893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142</v>
      </c>
      <c r="R3138" s="115" t="s">
        <v>1013</v>
      </c>
      <c r="S3138" s="125"/>
    </row>
    <row r="3139" spans="1:19" hidden="1">
      <c r="A3139" s="124" t="s">
        <v>5257</v>
      </c>
      <c r="B3139" s="149" t="str">
        <f>IFERROR(VLOOKUP(Proc[[#This Row],[App]],Table2[],3,0),"open")</f>
        <v>ok</v>
      </c>
      <c r="C3139" s="124" t="s">
        <v>369</v>
      </c>
      <c r="D3139" t="s">
        <v>5157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4893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142</v>
      </c>
      <c r="R3139" s="115" t="s">
        <v>1013</v>
      </c>
      <c r="S3139" s="125"/>
    </row>
    <row r="3140" spans="1:19" hidden="1">
      <c r="A3140" s="124" t="s">
        <v>5257</v>
      </c>
      <c r="B3140" s="149" t="str">
        <f>IFERROR(VLOOKUP(Proc[[#This Row],[App]],Table2[],3,0),"open")</f>
        <v>ok</v>
      </c>
      <c r="C3140" s="124" t="s">
        <v>369</v>
      </c>
      <c r="D3140" t="s">
        <v>5158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4893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142</v>
      </c>
      <c r="R3140" s="115" t="s">
        <v>1013</v>
      </c>
      <c r="S3140" s="125"/>
    </row>
    <row r="3141" spans="1:19" hidden="1">
      <c r="A3141" s="124" t="s">
        <v>5257</v>
      </c>
      <c r="B3141" s="149" t="str">
        <f>IFERROR(VLOOKUP(Proc[[#This Row],[App]],Table2[],3,0),"open")</f>
        <v>ok</v>
      </c>
      <c r="C3141" s="124" t="s">
        <v>369</v>
      </c>
      <c r="D3141" t="s">
        <v>5159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4893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142</v>
      </c>
      <c r="R3141" s="115" t="s">
        <v>1013</v>
      </c>
      <c r="S3141" s="125"/>
    </row>
    <row r="3142" spans="1:19" hidden="1">
      <c r="A3142" s="124" t="s">
        <v>5257</v>
      </c>
      <c r="B3142" s="149" t="str">
        <f>IFERROR(VLOOKUP(Proc[[#This Row],[App]],Table2[],3,0),"open")</f>
        <v>ok</v>
      </c>
      <c r="C3142" s="124" t="s">
        <v>369</v>
      </c>
      <c r="D3142" t="s">
        <v>5160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4893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142</v>
      </c>
      <c r="R3142" s="115" t="s">
        <v>1013</v>
      </c>
      <c r="S3142" s="125"/>
    </row>
    <row r="3143" spans="1:19" hidden="1">
      <c r="A3143" s="124" t="s">
        <v>5257</v>
      </c>
      <c r="B3143" s="149" t="str">
        <f>IFERROR(VLOOKUP(Proc[[#This Row],[App]],Table2[],3,0),"open")</f>
        <v>ok</v>
      </c>
      <c r="C3143" s="124" t="s">
        <v>369</v>
      </c>
      <c r="D3143" t="s">
        <v>5161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4893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142</v>
      </c>
      <c r="R3143" s="115" t="s">
        <v>1013</v>
      </c>
      <c r="S3143" s="125"/>
    </row>
    <row r="3144" spans="1:19" hidden="1">
      <c r="A3144" s="124" t="s">
        <v>5257</v>
      </c>
      <c r="B3144" s="149" t="str">
        <f>IFERROR(VLOOKUP(Proc[[#This Row],[App]],Table2[],3,0),"open")</f>
        <v>ok</v>
      </c>
      <c r="C3144" s="124" t="s">
        <v>369</v>
      </c>
      <c r="D3144" t="s">
        <v>5162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4893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142</v>
      </c>
      <c r="R3144" s="115" t="s">
        <v>1013</v>
      </c>
      <c r="S3144" s="125"/>
    </row>
    <row r="3145" spans="1:19" hidden="1">
      <c r="A3145" s="124" t="s">
        <v>5257</v>
      </c>
      <c r="B3145" s="149" t="str">
        <f>IFERROR(VLOOKUP(Proc[[#This Row],[App]],Table2[],3,0),"open")</f>
        <v>ok</v>
      </c>
      <c r="C3145" s="124" t="s">
        <v>369</v>
      </c>
      <c r="D3145" t="s">
        <v>5163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4893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142</v>
      </c>
      <c r="R3145" s="115" t="s">
        <v>1013</v>
      </c>
      <c r="S3145" s="125"/>
    </row>
    <row r="3146" spans="1:19" hidden="1">
      <c r="A3146" s="124" t="s">
        <v>5257</v>
      </c>
      <c r="B3146" s="149" t="str">
        <f>IFERROR(VLOOKUP(Proc[[#This Row],[App]],Table2[],3,0),"open")</f>
        <v>ok</v>
      </c>
      <c r="C3146" s="124" t="s">
        <v>369</v>
      </c>
      <c r="D3146" t="s">
        <v>5164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4893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142</v>
      </c>
      <c r="R3146" s="115" t="s">
        <v>1013</v>
      </c>
      <c r="S3146" s="125"/>
    </row>
    <row r="3147" spans="1:19" hidden="1">
      <c r="A3147" s="124" t="s">
        <v>5257</v>
      </c>
      <c r="B3147" s="149" t="str">
        <f>IFERROR(VLOOKUP(Proc[[#This Row],[App]],Table2[],3,0),"open")</f>
        <v>ok</v>
      </c>
      <c r="C3147" s="124" t="s">
        <v>369</v>
      </c>
      <c r="D3147" t="s">
        <v>5165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4893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142</v>
      </c>
      <c r="R3147" s="115" t="s">
        <v>1013</v>
      </c>
      <c r="S3147" s="125"/>
    </row>
    <row r="3148" spans="1:19" hidden="1">
      <c r="A3148" s="124" t="s">
        <v>5257</v>
      </c>
      <c r="B3148" s="149" t="str">
        <f>IFERROR(VLOOKUP(Proc[[#This Row],[App]],Table2[],3,0),"open")</f>
        <v>ok</v>
      </c>
      <c r="C3148" s="124" t="s">
        <v>369</v>
      </c>
      <c r="D3148" t="s">
        <v>5166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4893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142</v>
      </c>
      <c r="R3148" s="115" t="s">
        <v>1013</v>
      </c>
      <c r="S3148" s="125"/>
    </row>
    <row r="3149" spans="1:19" hidden="1">
      <c r="A3149" s="124" t="s">
        <v>5257</v>
      </c>
      <c r="B3149" s="149" t="str">
        <f>IFERROR(VLOOKUP(Proc[[#This Row],[App]],Table2[],3,0),"open")</f>
        <v>ok</v>
      </c>
      <c r="C3149" s="124" t="s">
        <v>369</v>
      </c>
      <c r="D3149" t="s">
        <v>5167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4893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142</v>
      </c>
      <c r="R3149" s="115" t="s">
        <v>1013</v>
      </c>
      <c r="S3149" s="125"/>
    </row>
    <row r="3150" spans="1:19" hidden="1">
      <c r="A3150" s="124" t="s">
        <v>5257</v>
      </c>
      <c r="B3150" s="149" t="str">
        <f>IFERROR(VLOOKUP(Proc[[#This Row],[App]],Table2[],3,0),"open")</f>
        <v>ok</v>
      </c>
      <c r="C3150" s="124" t="s">
        <v>369</v>
      </c>
      <c r="D3150" t="s">
        <v>5168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4893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142</v>
      </c>
      <c r="R3150" s="115" t="s">
        <v>1013</v>
      </c>
      <c r="S3150" s="125"/>
    </row>
    <row r="3151" spans="1:19" hidden="1">
      <c r="A3151" s="124" t="s">
        <v>5257</v>
      </c>
      <c r="B3151" s="149" t="str">
        <f>IFERROR(VLOOKUP(Proc[[#This Row],[App]],Table2[],3,0),"open")</f>
        <v>ok</v>
      </c>
      <c r="C3151" s="124" t="s">
        <v>369</v>
      </c>
      <c r="D3151" t="s">
        <v>5169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4893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142</v>
      </c>
      <c r="R3151" s="115" t="s">
        <v>1013</v>
      </c>
      <c r="S3151" s="125"/>
    </row>
    <row r="3152" spans="1:19" hidden="1">
      <c r="A3152" s="124" t="s">
        <v>5257</v>
      </c>
      <c r="B3152" s="149" t="str">
        <f>IFERROR(VLOOKUP(Proc[[#This Row],[App]],Table2[],3,0),"open")</f>
        <v>ok</v>
      </c>
      <c r="C3152" s="124" t="s">
        <v>369</v>
      </c>
      <c r="D3152" t="s">
        <v>5170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4893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142</v>
      </c>
      <c r="R3152" s="115" t="s">
        <v>1013</v>
      </c>
      <c r="S3152" s="125"/>
    </row>
    <row r="3153" spans="1:19" hidden="1">
      <c r="A3153" s="124" t="s">
        <v>5257</v>
      </c>
      <c r="B3153" s="149" t="str">
        <f>IFERROR(VLOOKUP(Proc[[#This Row],[App]],Table2[],3,0),"open")</f>
        <v>ok</v>
      </c>
      <c r="C3153" s="124" t="s">
        <v>369</v>
      </c>
      <c r="D3153" t="s">
        <v>5171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4893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142</v>
      </c>
      <c r="R3153" s="115" t="s">
        <v>1013</v>
      </c>
      <c r="S3153" s="125"/>
    </row>
    <row r="3154" spans="1:19" hidden="1">
      <c r="A3154" s="124" t="s">
        <v>5257</v>
      </c>
      <c r="B3154" s="149" t="str">
        <f>IFERROR(VLOOKUP(Proc[[#This Row],[App]],Table2[],3,0),"open")</f>
        <v>ok</v>
      </c>
      <c r="C3154" s="124" t="s">
        <v>369</v>
      </c>
      <c r="D3154" t="s">
        <v>5172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4893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142</v>
      </c>
      <c r="R3154" s="115" t="s">
        <v>1013</v>
      </c>
      <c r="S3154" s="125"/>
    </row>
    <row r="3155" spans="1:19" hidden="1">
      <c r="A3155" s="124" t="s">
        <v>5257</v>
      </c>
      <c r="B3155" s="149" t="str">
        <f>IFERROR(VLOOKUP(Proc[[#This Row],[App]],Table2[],3,0),"open")</f>
        <v>ok</v>
      </c>
      <c r="C3155" s="124" t="s">
        <v>369</v>
      </c>
      <c r="D3155" t="s">
        <v>5173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4893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142</v>
      </c>
      <c r="R3155" s="115" t="s">
        <v>1013</v>
      </c>
      <c r="S3155" s="125"/>
    </row>
    <row r="3156" spans="1:19" hidden="1">
      <c r="A3156" s="124" t="s">
        <v>5257</v>
      </c>
      <c r="B3156" s="149" t="str">
        <f>IFERROR(VLOOKUP(Proc[[#This Row],[App]],Table2[],3,0),"open")</f>
        <v>ok</v>
      </c>
      <c r="C3156" s="124" t="s">
        <v>369</v>
      </c>
      <c r="D3156" t="s">
        <v>5174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4893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142</v>
      </c>
      <c r="R3156" s="115" t="s">
        <v>1013</v>
      </c>
      <c r="S3156" s="125"/>
    </row>
    <row r="3157" spans="1:19" hidden="1">
      <c r="A3157" s="124" t="s">
        <v>5257</v>
      </c>
      <c r="B3157" s="149" t="str">
        <f>IFERROR(VLOOKUP(Proc[[#This Row],[App]],Table2[],3,0),"open")</f>
        <v>ok</v>
      </c>
      <c r="C3157" s="124" t="s">
        <v>369</v>
      </c>
      <c r="D3157" t="s">
        <v>5175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4893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142</v>
      </c>
      <c r="R3157" s="115" t="s">
        <v>1013</v>
      </c>
      <c r="S3157" s="125"/>
    </row>
    <row r="3158" spans="1:19" hidden="1">
      <c r="A3158" s="124" t="s">
        <v>5257</v>
      </c>
      <c r="B3158" s="149" t="str">
        <f>IFERROR(VLOOKUP(Proc[[#This Row],[App]],Table2[],3,0),"open")</f>
        <v>ok</v>
      </c>
      <c r="C3158" s="124" t="s">
        <v>369</v>
      </c>
      <c r="D3158" t="s">
        <v>5176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4893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142</v>
      </c>
      <c r="R3158" s="115" t="s">
        <v>1013</v>
      </c>
      <c r="S3158" s="125"/>
    </row>
    <row r="3159" spans="1:19" hidden="1">
      <c r="A3159" s="124" t="s">
        <v>5257</v>
      </c>
      <c r="B3159" s="149" t="str">
        <f>IFERROR(VLOOKUP(Proc[[#This Row],[App]],Table2[],3,0),"open")</f>
        <v>ok</v>
      </c>
      <c r="C3159" s="124" t="s">
        <v>369</v>
      </c>
      <c r="D3159" t="s">
        <v>5177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4893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142</v>
      </c>
      <c r="R3159" s="115" t="s">
        <v>1013</v>
      </c>
      <c r="S3159" s="125"/>
    </row>
    <row r="3160" spans="1:19" hidden="1">
      <c r="A3160" s="124" t="s">
        <v>5257</v>
      </c>
      <c r="B3160" s="149" t="str">
        <f>IFERROR(VLOOKUP(Proc[[#This Row],[App]],Table2[],3,0),"open")</f>
        <v>ok</v>
      </c>
      <c r="C3160" s="124" t="s">
        <v>369</v>
      </c>
      <c r="D3160" t="s">
        <v>5178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4893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142</v>
      </c>
      <c r="R3160" s="115" t="s">
        <v>1013</v>
      </c>
      <c r="S3160" s="125"/>
    </row>
    <row r="3161" spans="1:19" hidden="1">
      <c r="A3161" s="124" t="s">
        <v>5257</v>
      </c>
      <c r="B3161" s="149" t="str">
        <f>IFERROR(VLOOKUP(Proc[[#This Row],[App]],Table2[],3,0),"open")</f>
        <v>ok</v>
      </c>
      <c r="C3161" s="124" t="s">
        <v>369</v>
      </c>
      <c r="D3161" t="s">
        <v>5179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4893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142</v>
      </c>
      <c r="R3161" s="115" t="s">
        <v>1013</v>
      </c>
      <c r="S3161" s="125"/>
    </row>
    <row r="3162" spans="1:19" hidden="1">
      <c r="A3162" s="124" t="s">
        <v>5257</v>
      </c>
      <c r="B3162" s="149" t="str">
        <f>IFERROR(VLOOKUP(Proc[[#This Row],[App]],Table2[],3,0),"open")</f>
        <v>ok</v>
      </c>
      <c r="C3162" s="124" t="s">
        <v>369</v>
      </c>
      <c r="D3162" t="s">
        <v>5180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4893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142</v>
      </c>
      <c r="R3162" s="115" t="s">
        <v>1013</v>
      </c>
      <c r="S3162" s="125"/>
    </row>
    <row r="3163" spans="1:19" hidden="1">
      <c r="A3163" s="124" t="s">
        <v>5257</v>
      </c>
      <c r="B3163" s="149" t="str">
        <f>IFERROR(VLOOKUP(Proc[[#This Row],[App]],Table2[],3,0),"open")</f>
        <v>ok</v>
      </c>
      <c r="C3163" s="124" t="s">
        <v>369</v>
      </c>
      <c r="D3163" t="s">
        <v>5181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4893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142</v>
      </c>
      <c r="R3163" s="115" t="s">
        <v>1013</v>
      </c>
      <c r="S3163" s="125"/>
    </row>
    <row r="3164" spans="1:19" hidden="1">
      <c r="A3164" s="124" t="s">
        <v>5257</v>
      </c>
      <c r="B3164" s="149" t="str">
        <f>IFERROR(VLOOKUP(Proc[[#This Row],[App]],Table2[],3,0),"open")</f>
        <v>ok</v>
      </c>
      <c r="C3164" s="124" t="s">
        <v>369</v>
      </c>
      <c r="D3164" t="s">
        <v>5182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4893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142</v>
      </c>
      <c r="R3164" s="115" t="s">
        <v>1013</v>
      </c>
      <c r="S3164" s="125"/>
    </row>
    <row r="3165" spans="1:19" hidden="1">
      <c r="A3165" s="124" t="s">
        <v>5257</v>
      </c>
      <c r="B3165" s="149" t="str">
        <f>IFERROR(VLOOKUP(Proc[[#This Row],[App]],Table2[],3,0),"open")</f>
        <v>ok</v>
      </c>
      <c r="C3165" s="124" t="s">
        <v>369</v>
      </c>
      <c r="D3165" t="s">
        <v>5183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4893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142</v>
      </c>
      <c r="R3165" s="115" t="s">
        <v>1013</v>
      </c>
      <c r="S3165" s="125"/>
    </row>
    <row r="3166" spans="1:19" hidden="1">
      <c r="A3166" s="124" t="s">
        <v>5257</v>
      </c>
      <c r="B3166" s="149" t="str">
        <f>IFERROR(VLOOKUP(Proc[[#This Row],[App]],Table2[],3,0),"open")</f>
        <v>ok</v>
      </c>
      <c r="C3166" s="124" t="s">
        <v>369</v>
      </c>
      <c r="D3166" t="s">
        <v>5184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4893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142</v>
      </c>
      <c r="R3166" s="115" t="s">
        <v>1013</v>
      </c>
      <c r="S3166" s="125"/>
    </row>
    <row r="3167" spans="1:19" hidden="1">
      <c r="A3167" s="124" t="s">
        <v>5257</v>
      </c>
      <c r="B3167" s="149" t="str">
        <f>IFERROR(VLOOKUP(Proc[[#This Row],[App]],Table2[],3,0),"open")</f>
        <v>ok</v>
      </c>
      <c r="C3167" s="124" t="s">
        <v>369</v>
      </c>
      <c r="D3167" t="s">
        <v>5185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4893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142</v>
      </c>
      <c r="R3167" s="115" t="s">
        <v>1013</v>
      </c>
      <c r="S3167" s="125"/>
    </row>
    <row r="3168" spans="1:19" hidden="1">
      <c r="A3168" s="124" t="s">
        <v>5257</v>
      </c>
      <c r="B3168" s="149" t="str">
        <f>IFERROR(VLOOKUP(Proc[[#This Row],[App]],Table2[],3,0),"open")</f>
        <v>ok</v>
      </c>
      <c r="C3168" s="124" t="s">
        <v>369</v>
      </c>
      <c r="D3168" t="s">
        <v>5186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4893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142</v>
      </c>
      <c r="R3168" s="115" t="s">
        <v>1013</v>
      </c>
      <c r="S3168" s="125"/>
    </row>
    <row r="3169" spans="1:19" hidden="1">
      <c r="A3169" s="124" t="s">
        <v>5257</v>
      </c>
      <c r="B3169" s="149" t="str">
        <f>IFERROR(VLOOKUP(Proc[[#This Row],[App]],Table2[],3,0),"open")</f>
        <v>ok</v>
      </c>
      <c r="C3169" s="124" t="s">
        <v>369</v>
      </c>
      <c r="D3169" t="s">
        <v>5187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4893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142</v>
      </c>
      <c r="R3169" s="115" t="s">
        <v>1013</v>
      </c>
      <c r="S3169" s="125"/>
    </row>
    <row r="3170" spans="1:19" hidden="1">
      <c r="A3170" s="124" t="s">
        <v>5257</v>
      </c>
      <c r="B3170" s="149" t="str">
        <f>IFERROR(VLOOKUP(Proc[[#This Row],[App]],Table2[],3,0),"open")</f>
        <v>ok</v>
      </c>
      <c r="C3170" s="124" t="s">
        <v>369</v>
      </c>
      <c r="D3170" t="s">
        <v>5188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4893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142</v>
      </c>
      <c r="R3170" s="115" t="s">
        <v>1013</v>
      </c>
      <c r="S3170" s="125"/>
    </row>
    <row r="3171" spans="1:19" hidden="1">
      <c r="A3171" s="124" t="s">
        <v>5257</v>
      </c>
      <c r="B3171" s="149" t="str">
        <f>IFERROR(VLOOKUP(Proc[[#This Row],[App]],Table2[],3,0),"open")</f>
        <v>ok</v>
      </c>
      <c r="C3171" s="124" t="s">
        <v>369</v>
      </c>
      <c r="D3171" t="s">
        <v>5189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4893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142</v>
      </c>
      <c r="R3171" s="115" t="s">
        <v>1013</v>
      </c>
      <c r="S3171" s="125"/>
    </row>
    <row r="3172" spans="1:19" hidden="1">
      <c r="A3172" s="124" t="s">
        <v>5257</v>
      </c>
      <c r="B3172" s="149" t="str">
        <f>IFERROR(VLOOKUP(Proc[[#This Row],[App]],Table2[],3,0),"open")</f>
        <v>ok</v>
      </c>
      <c r="C3172" s="124" t="s">
        <v>369</v>
      </c>
      <c r="D3172" t="s">
        <v>5190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4893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142</v>
      </c>
      <c r="R3172" s="115" t="s">
        <v>1013</v>
      </c>
      <c r="S3172" s="125"/>
    </row>
    <row r="3173" spans="1:19" hidden="1">
      <c r="A3173" s="124" t="s">
        <v>5257</v>
      </c>
      <c r="B3173" s="149" t="str">
        <f>IFERROR(VLOOKUP(Proc[[#This Row],[App]],Table2[],3,0),"open")</f>
        <v>ok</v>
      </c>
      <c r="C3173" s="124" t="s">
        <v>369</v>
      </c>
      <c r="D3173" t="s">
        <v>5191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4893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142</v>
      </c>
      <c r="R3173" s="115" t="s">
        <v>1013</v>
      </c>
      <c r="S3173" s="125"/>
    </row>
    <row r="3174" spans="1:19" hidden="1">
      <c r="A3174" s="124" t="s">
        <v>5257</v>
      </c>
      <c r="B3174" s="149" t="str">
        <f>IFERROR(VLOOKUP(Proc[[#This Row],[App]],Table2[],3,0),"open")</f>
        <v>ok</v>
      </c>
      <c r="C3174" s="124" t="s">
        <v>369</v>
      </c>
      <c r="D3174" t="s">
        <v>5192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4893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142</v>
      </c>
      <c r="R3174" s="115" t="s">
        <v>1013</v>
      </c>
      <c r="S3174" s="125"/>
    </row>
    <row r="3175" spans="1:19" hidden="1">
      <c r="A3175" s="124" t="s">
        <v>5257</v>
      </c>
      <c r="B3175" s="149" t="str">
        <f>IFERROR(VLOOKUP(Proc[[#This Row],[App]],Table2[],3,0),"open")</f>
        <v>ok</v>
      </c>
      <c r="C3175" s="124" t="s">
        <v>369</v>
      </c>
      <c r="D3175" t="s">
        <v>5193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4893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142</v>
      </c>
      <c r="R3175" s="115" t="s">
        <v>1013</v>
      </c>
      <c r="S3175" s="125"/>
    </row>
    <row r="3176" spans="1:19" hidden="1">
      <c r="A3176" s="124" t="s">
        <v>5257</v>
      </c>
      <c r="B3176" s="149" t="str">
        <f>IFERROR(VLOOKUP(Proc[[#This Row],[App]],Table2[],3,0),"open")</f>
        <v>ok</v>
      </c>
      <c r="C3176" s="124" t="s">
        <v>369</v>
      </c>
      <c r="D3176" t="s">
        <v>5194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4893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142</v>
      </c>
      <c r="R3176" s="115" t="s">
        <v>1013</v>
      </c>
      <c r="S3176" s="125"/>
    </row>
    <row r="3177" spans="1:19" hidden="1">
      <c r="A3177" s="124" t="s">
        <v>5257</v>
      </c>
      <c r="B3177" s="149" t="str">
        <f>IFERROR(VLOOKUP(Proc[[#This Row],[App]],Table2[],3,0),"open")</f>
        <v>ok</v>
      </c>
      <c r="C3177" s="124" t="s">
        <v>369</v>
      </c>
      <c r="D3177" t="s">
        <v>5195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4893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142</v>
      </c>
      <c r="R3177" s="115" t="s">
        <v>1013</v>
      </c>
      <c r="S3177" s="125"/>
    </row>
    <row r="3178" spans="1:19" hidden="1">
      <c r="A3178" s="124" t="s">
        <v>5257</v>
      </c>
      <c r="B3178" s="149" t="str">
        <f>IFERROR(VLOOKUP(Proc[[#This Row],[App]],Table2[],3,0),"open")</f>
        <v>ok</v>
      </c>
      <c r="C3178" s="124" t="s">
        <v>369</v>
      </c>
      <c r="D3178" t="s">
        <v>5196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4893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142</v>
      </c>
      <c r="R3178" s="115" t="s">
        <v>1013</v>
      </c>
      <c r="S3178" s="125"/>
    </row>
    <row r="3179" spans="1:19" hidden="1">
      <c r="A3179" s="124" t="s">
        <v>5257</v>
      </c>
      <c r="B3179" s="149" t="str">
        <f>IFERROR(VLOOKUP(Proc[[#This Row],[App]],Table2[],3,0),"open")</f>
        <v>ok</v>
      </c>
      <c r="C3179" s="124" t="s">
        <v>369</v>
      </c>
      <c r="D3179" t="s">
        <v>5197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4893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142</v>
      </c>
      <c r="R3179" s="115" t="s">
        <v>1013</v>
      </c>
      <c r="S3179" s="125"/>
    </row>
    <row r="3180" spans="1:19" hidden="1">
      <c r="A3180" s="124" t="s">
        <v>5257</v>
      </c>
      <c r="B3180" s="149" t="str">
        <f>IFERROR(VLOOKUP(Proc[[#This Row],[App]],Table2[],3,0),"open")</f>
        <v>ok</v>
      </c>
      <c r="C3180" s="124" t="s">
        <v>369</v>
      </c>
      <c r="D3180" t="s">
        <v>5198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4893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142</v>
      </c>
      <c r="R3180" s="115" t="s">
        <v>1013</v>
      </c>
      <c r="S3180" s="125"/>
    </row>
    <row r="3181" spans="1:19" hidden="1">
      <c r="A3181" s="124" t="s">
        <v>5257</v>
      </c>
      <c r="B3181" s="149" t="str">
        <f>IFERROR(VLOOKUP(Proc[[#This Row],[App]],Table2[],3,0),"open")</f>
        <v>ok</v>
      </c>
      <c r="C3181" s="124" t="s">
        <v>369</v>
      </c>
      <c r="D3181" t="s">
        <v>5199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4893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142</v>
      </c>
      <c r="R3181" s="115" t="s">
        <v>1013</v>
      </c>
      <c r="S3181" s="125"/>
    </row>
    <row r="3182" spans="1:19" hidden="1">
      <c r="A3182" s="124" t="s">
        <v>5257</v>
      </c>
      <c r="B3182" s="149" t="str">
        <f>IFERROR(VLOOKUP(Proc[[#This Row],[App]],Table2[],3,0),"open")</f>
        <v>ok</v>
      </c>
      <c r="C3182" s="124" t="s">
        <v>369</v>
      </c>
      <c r="D3182" t="s">
        <v>5200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4893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142</v>
      </c>
      <c r="R3182" s="115" t="s">
        <v>1013</v>
      </c>
      <c r="S3182" s="125"/>
    </row>
    <row r="3183" spans="1:19" hidden="1">
      <c r="A3183" s="124" t="s">
        <v>5257</v>
      </c>
      <c r="B3183" s="149" t="str">
        <f>IFERROR(VLOOKUP(Proc[[#This Row],[App]],Table2[],3,0),"open")</f>
        <v>ok</v>
      </c>
      <c r="C3183" s="124" t="s">
        <v>369</v>
      </c>
      <c r="D3183" t="s">
        <v>5201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4893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142</v>
      </c>
      <c r="R3183" s="115" t="s">
        <v>1013</v>
      </c>
      <c r="S3183" s="125"/>
    </row>
    <row r="3184" spans="1:19" hidden="1">
      <c r="A3184" s="124" t="s">
        <v>5257</v>
      </c>
      <c r="B3184" s="149" t="str">
        <f>IFERROR(VLOOKUP(Proc[[#This Row],[App]],Table2[],3,0),"open")</f>
        <v>ok</v>
      </c>
      <c r="C3184" s="124" t="s">
        <v>369</v>
      </c>
      <c r="D3184" t="s">
        <v>5202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4893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142</v>
      </c>
      <c r="R3184" s="115" t="s">
        <v>1013</v>
      </c>
      <c r="S3184" s="125"/>
    </row>
    <row r="3185" spans="1:19" hidden="1">
      <c r="A3185" s="124" t="s">
        <v>5257</v>
      </c>
      <c r="B3185" s="149" t="str">
        <f>IFERROR(VLOOKUP(Proc[[#This Row],[App]],Table2[],3,0),"open")</f>
        <v>ok</v>
      </c>
      <c r="C3185" s="124" t="s">
        <v>369</v>
      </c>
      <c r="D3185" t="s">
        <v>5203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4893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142</v>
      </c>
      <c r="R3185" s="115" t="s">
        <v>1013</v>
      </c>
      <c r="S3185" s="125"/>
    </row>
    <row r="3186" spans="1:19" hidden="1">
      <c r="A3186" s="124" t="s">
        <v>5257</v>
      </c>
      <c r="B3186" s="149" t="str">
        <f>IFERROR(VLOOKUP(Proc[[#This Row],[App]],Table2[],3,0),"open")</f>
        <v>ok</v>
      </c>
      <c r="C3186" s="124" t="s">
        <v>369</v>
      </c>
      <c r="D3186" t="s">
        <v>5204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4893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142</v>
      </c>
      <c r="R3186" s="115" t="s">
        <v>1013</v>
      </c>
      <c r="S3186" s="125"/>
    </row>
    <row r="3187" spans="1:19" hidden="1">
      <c r="A3187" s="124" t="s">
        <v>5257</v>
      </c>
      <c r="B3187" s="149" t="str">
        <f>IFERROR(VLOOKUP(Proc[[#This Row],[App]],Table2[],3,0),"open")</f>
        <v>ok</v>
      </c>
      <c r="C3187" s="124" t="s">
        <v>369</v>
      </c>
      <c r="D3187" t="s">
        <v>5205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4893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142</v>
      </c>
      <c r="R3187" s="115" t="s">
        <v>1013</v>
      </c>
      <c r="S3187" s="125"/>
    </row>
    <row r="3188" spans="1:19" hidden="1">
      <c r="A3188" s="124" t="s">
        <v>5257</v>
      </c>
      <c r="B3188" s="149" t="str">
        <f>IFERROR(VLOOKUP(Proc[[#This Row],[App]],Table2[],3,0),"open")</f>
        <v>ok</v>
      </c>
      <c r="C3188" s="124" t="s">
        <v>369</v>
      </c>
      <c r="D3188" t="s">
        <v>5206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4893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142</v>
      </c>
      <c r="R3188" s="115" t="s">
        <v>1013</v>
      </c>
      <c r="S3188" s="125"/>
    </row>
    <row r="3189" spans="1:19" hidden="1">
      <c r="A3189" s="124" t="s">
        <v>5257</v>
      </c>
      <c r="B3189" s="149" t="str">
        <f>IFERROR(VLOOKUP(Proc[[#This Row],[App]],Table2[],3,0),"open")</f>
        <v>ok</v>
      </c>
      <c r="C3189" s="124" t="s">
        <v>369</v>
      </c>
      <c r="D3189" t="s">
        <v>5207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4893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142</v>
      </c>
      <c r="R3189" s="115" t="s">
        <v>1013</v>
      </c>
      <c r="S3189" s="125"/>
    </row>
    <row r="3190" spans="1:19" hidden="1">
      <c r="A3190" s="124" t="s">
        <v>5257</v>
      </c>
      <c r="B3190" s="149" t="str">
        <f>IFERROR(VLOOKUP(Proc[[#This Row],[App]],Table2[],3,0),"open")</f>
        <v>ok</v>
      </c>
      <c r="C3190" s="124" t="s">
        <v>369</v>
      </c>
      <c r="D3190" t="s">
        <v>5208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4893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142</v>
      </c>
      <c r="R3190" s="115" t="s">
        <v>1013</v>
      </c>
      <c r="S3190" s="125"/>
    </row>
    <row r="3191" spans="1:19" hidden="1">
      <c r="A3191" s="124" t="s">
        <v>5257</v>
      </c>
      <c r="B3191" s="149" t="str">
        <f>IFERROR(VLOOKUP(Proc[[#This Row],[App]],Table2[],3,0),"open")</f>
        <v>ok</v>
      </c>
      <c r="C3191" s="124" t="s">
        <v>369</v>
      </c>
      <c r="D3191" t="s">
        <v>5209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4893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142</v>
      </c>
      <c r="R3191" s="115" t="s">
        <v>1013</v>
      </c>
      <c r="S3191" s="125"/>
    </row>
    <row r="3192" spans="1:19" hidden="1">
      <c r="A3192" s="124" t="s">
        <v>5257</v>
      </c>
      <c r="B3192" s="149" t="str">
        <f>IFERROR(VLOOKUP(Proc[[#This Row],[App]],Table2[],3,0),"open")</f>
        <v>ok</v>
      </c>
      <c r="C3192" s="124" t="s">
        <v>369</v>
      </c>
      <c r="D3192" t="s">
        <v>5210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4893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142</v>
      </c>
      <c r="R3192" s="115" t="s">
        <v>1013</v>
      </c>
      <c r="S3192" s="125"/>
    </row>
    <row r="3193" spans="1:19" hidden="1">
      <c r="A3193" s="124" t="s">
        <v>5257</v>
      </c>
      <c r="B3193" s="149" t="str">
        <f>IFERROR(VLOOKUP(Proc[[#This Row],[App]],Table2[],3,0),"open")</f>
        <v>ok</v>
      </c>
      <c r="C3193" s="124" t="s">
        <v>369</v>
      </c>
      <c r="D3193" t="s">
        <v>5211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4893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142</v>
      </c>
      <c r="R3193" s="115" t="s">
        <v>1013</v>
      </c>
      <c r="S3193" s="125"/>
    </row>
    <row r="3194" spans="1:19" hidden="1">
      <c r="A3194" s="124" t="s">
        <v>5257</v>
      </c>
      <c r="B3194" s="149" t="str">
        <f>IFERROR(VLOOKUP(Proc[[#This Row],[App]],Table2[],3,0),"open")</f>
        <v>ok</v>
      </c>
      <c r="C3194" s="124" t="s">
        <v>369</v>
      </c>
      <c r="D3194" t="s">
        <v>5212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4893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142</v>
      </c>
      <c r="R3194" s="115" t="s">
        <v>1013</v>
      </c>
      <c r="S3194" s="125"/>
    </row>
    <row r="3195" spans="1:19" hidden="1">
      <c r="A3195" s="124" t="s">
        <v>5257</v>
      </c>
      <c r="B3195" s="149" t="str">
        <f>IFERROR(VLOOKUP(Proc[[#This Row],[App]],Table2[],3,0),"open")</f>
        <v>ok</v>
      </c>
      <c r="C3195" s="124" t="s">
        <v>369</v>
      </c>
      <c r="D3195" t="s">
        <v>5213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4893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142</v>
      </c>
      <c r="R3195" s="115" t="s">
        <v>1013</v>
      </c>
      <c r="S3195" s="125"/>
    </row>
    <row r="3196" spans="1:19" hidden="1">
      <c r="A3196" s="124" t="s">
        <v>5257</v>
      </c>
      <c r="B3196" s="149" t="str">
        <f>IFERROR(VLOOKUP(Proc[[#This Row],[App]],Table2[],3,0),"open")</f>
        <v>ok</v>
      </c>
      <c r="C3196" s="124" t="s">
        <v>369</v>
      </c>
      <c r="D3196" t="s">
        <v>5214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4893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142</v>
      </c>
      <c r="R3196" s="115" t="s">
        <v>1013</v>
      </c>
      <c r="S3196" s="125"/>
    </row>
    <row r="3197" spans="1:19" hidden="1">
      <c r="A3197" s="124" t="s">
        <v>5257</v>
      </c>
      <c r="B3197" s="149" t="str">
        <f>IFERROR(VLOOKUP(Proc[[#This Row],[App]],Table2[],3,0),"open")</f>
        <v>ok</v>
      </c>
      <c r="C3197" s="124" t="s">
        <v>369</v>
      </c>
      <c r="D3197" t="s">
        <v>5215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4893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142</v>
      </c>
      <c r="R3197" s="115" t="s">
        <v>1013</v>
      </c>
      <c r="S3197" s="125"/>
    </row>
    <row r="3198" spans="1:19" hidden="1">
      <c r="A3198" s="124" t="s">
        <v>5257</v>
      </c>
      <c r="B3198" s="149" t="str">
        <f>IFERROR(VLOOKUP(Proc[[#This Row],[App]],Table2[],3,0),"open")</f>
        <v>ok</v>
      </c>
      <c r="C3198" s="124" t="s">
        <v>369</v>
      </c>
      <c r="D3198" t="s">
        <v>5216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4893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142</v>
      </c>
      <c r="R3198" s="115" t="s">
        <v>1013</v>
      </c>
      <c r="S3198" s="125"/>
    </row>
    <row r="3199" spans="1:19" hidden="1">
      <c r="A3199" s="124" t="s">
        <v>5257</v>
      </c>
      <c r="B3199" s="149" t="str">
        <f>IFERROR(VLOOKUP(Proc[[#This Row],[App]],Table2[],3,0),"open")</f>
        <v>ok</v>
      </c>
      <c r="C3199" s="124" t="s">
        <v>369</v>
      </c>
      <c r="D3199" t="s">
        <v>5217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4893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142</v>
      </c>
      <c r="R3199" s="115" t="s">
        <v>1013</v>
      </c>
      <c r="S3199" s="125"/>
    </row>
    <row r="3200" spans="1:19" hidden="1">
      <c r="A3200" s="124" t="s">
        <v>5257</v>
      </c>
      <c r="B3200" s="149" t="str">
        <f>IFERROR(VLOOKUP(Proc[[#This Row],[App]],Table2[],3,0),"open")</f>
        <v>ok</v>
      </c>
      <c r="C3200" s="124" t="s">
        <v>369</v>
      </c>
      <c r="D3200" t="s">
        <v>5218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4893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142</v>
      </c>
      <c r="R3200" s="115" t="s">
        <v>1013</v>
      </c>
      <c r="S3200" s="125"/>
    </row>
    <row r="3201" spans="1:19" hidden="1">
      <c r="A3201" s="124" t="s">
        <v>5257</v>
      </c>
      <c r="B3201" s="149" t="str">
        <f>IFERROR(VLOOKUP(Proc[[#This Row],[App]],Table2[],3,0),"open")</f>
        <v>ok</v>
      </c>
      <c r="C3201" s="124" t="s">
        <v>369</v>
      </c>
      <c r="D3201" t="s">
        <v>5219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4893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142</v>
      </c>
      <c r="R3201" s="115" t="s">
        <v>1013</v>
      </c>
      <c r="S3201" s="125"/>
    </row>
    <row r="3202" spans="1:19" hidden="1">
      <c r="A3202" s="124" t="s">
        <v>5257</v>
      </c>
      <c r="B3202" s="149" t="str">
        <f>IFERROR(VLOOKUP(Proc[[#This Row],[App]],Table2[],3,0),"open")</f>
        <v>ok</v>
      </c>
      <c r="C3202" s="124" t="s">
        <v>369</v>
      </c>
      <c r="D3202" t="s">
        <v>5220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4893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142</v>
      </c>
      <c r="R3202" s="115" t="s">
        <v>1013</v>
      </c>
      <c r="S3202" s="125"/>
    </row>
    <row r="3203" spans="1:19" hidden="1">
      <c r="A3203" s="124" t="s">
        <v>5257</v>
      </c>
      <c r="B3203" s="149" t="str">
        <f>IFERROR(VLOOKUP(Proc[[#This Row],[App]],Table2[],3,0),"open")</f>
        <v>ok</v>
      </c>
      <c r="C3203" s="124" t="s">
        <v>369</v>
      </c>
      <c r="D3203" t="s">
        <v>5221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4893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142</v>
      </c>
      <c r="R3203" s="115" t="s">
        <v>1013</v>
      </c>
      <c r="S3203" s="125"/>
    </row>
    <row r="3204" spans="1:19" hidden="1">
      <c r="A3204" s="124" t="s">
        <v>5257</v>
      </c>
      <c r="B3204" s="149" t="str">
        <f>IFERROR(VLOOKUP(Proc[[#This Row],[App]],Table2[],3,0),"open")</f>
        <v>ok</v>
      </c>
      <c r="C3204" s="124" t="s">
        <v>369</v>
      </c>
      <c r="D3204" t="s">
        <v>5222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4893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142</v>
      </c>
      <c r="R3204" s="115" t="s">
        <v>1013</v>
      </c>
      <c r="S3204" s="125"/>
    </row>
    <row r="3205" spans="1:19" hidden="1">
      <c r="A3205" s="124" t="s">
        <v>5257</v>
      </c>
      <c r="B3205" s="149" t="str">
        <f>IFERROR(VLOOKUP(Proc[[#This Row],[App]],Table2[],3,0),"open")</f>
        <v>ok</v>
      </c>
      <c r="C3205" s="124" t="s">
        <v>369</v>
      </c>
      <c r="D3205" t="s">
        <v>5223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4893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142</v>
      </c>
      <c r="R3205" s="115" t="s">
        <v>1013</v>
      </c>
      <c r="S3205" s="125"/>
    </row>
    <row r="3206" spans="1:19" hidden="1">
      <c r="A3206" s="124" t="s">
        <v>5257</v>
      </c>
      <c r="B3206" s="149" t="str">
        <f>IFERROR(VLOOKUP(Proc[[#This Row],[App]],Table2[],3,0),"open")</f>
        <v>ok</v>
      </c>
      <c r="C3206" s="124" t="s">
        <v>369</v>
      </c>
      <c r="D3206" t="s">
        <v>5224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4893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142</v>
      </c>
      <c r="R3206" s="115" t="s">
        <v>1013</v>
      </c>
      <c r="S3206" s="125"/>
    </row>
    <row r="3207" spans="1:19" hidden="1">
      <c r="A3207" s="124" t="s">
        <v>5257</v>
      </c>
      <c r="B3207" s="149" t="str">
        <f>IFERROR(VLOOKUP(Proc[[#This Row],[App]],Table2[],3,0),"open")</f>
        <v>ok</v>
      </c>
      <c r="C3207" s="124" t="s">
        <v>369</v>
      </c>
      <c r="D3207" t="s">
        <v>5225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4893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142</v>
      </c>
      <c r="R3207" s="115" t="s">
        <v>1013</v>
      </c>
      <c r="S3207" s="125"/>
    </row>
    <row r="3208" spans="1:19" hidden="1">
      <c r="A3208" s="124" t="s">
        <v>5257</v>
      </c>
      <c r="B3208" s="149" t="str">
        <f>IFERROR(VLOOKUP(Proc[[#This Row],[App]],Table2[],3,0),"open")</f>
        <v>ok</v>
      </c>
      <c r="C3208" s="124" t="s">
        <v>369</v>
      </c>
      <c r="D3208" t="s">
        <v>5226</v>
      </c>
      <c r="E3208" t="s">
        <v>5252</v>
      </c>
      <c r="F3208" s="125" t="s">
        <v>5252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4893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142</v>
      </c>
      <c r="R3208" s="115" t="s">
        <v>1013</v>
      </c>
      <c r="S3208" s="125"/>
    </row>
    <row r="3209" spans="1:19" hidden="1">
      <c r="A3209" s="124" t="s">
        <v>5257</v>
      </c>
      <c r="B3209" s="149" t="str">
        <f>IFERROR(VLOOKUP(Proc[[#This Row],[App]],Table2[],3,0),"open")</f>
        <v>ok</v>
      </c>
      <c r="C3209" s="124" t="s">
        <v>369</v>
      </c>
      <c r="D3209" t="s">
        <v>5227</v>
      </c>
      <c r="E3209" t="s">
        <v>5252</v>
      </c>
      <c r="F3209" s="125" t="s">
        <v>5252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4893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142</v>
      </c>
      <c r="R3209" s="115" t="s">
        <v>1013</v>
      </c>
      <c r="S3209" s="125"/>
    </row>
    <row r="3210" spans="1:19" hidden="1">
      <c r="A3210" s="124" t="s">
        <v>5257</v>
      </c>
      <c r="B3210" s="149" t="str">
        <f>IFERROR(VLOOKUP(Proc[[#This Row],[App]],Table2[],3,0),"open")</f>
        <v>ok</v>
      </c>
      <c r="C3210" s="124" t="s">
        <v>369</v>
      </c>
      <c r="D3210" t="s">
        <v>5228</v>
      </c>
      <c r="E3210" t="s">
        <v>5252</v>
      </c>
      <c r="F3210" s="125" t="s">
        <v>5252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4893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142</v>
      </c>
      <c r="R3210" s="115" t="s">
        <v>1013</v>
      </c>
      <c r="S3210" s="125"/>
    </row>
    <row r="3211" spans="1:19" hidden="1">
      <c r="A3211" s="124" t="s">
        <v>5257</v>
      </c>
      <c r="B3211" s="149" t="str">
        <f>IFERROR(VLOOKUP(Proc[[#This Row],[App]],Table2[],3,0),"open")</f>
        <v>ok</v>
      </c>
      <c r="C3211" s="124" t="s">
        <v>369</v>
      </c>
      <c r="D3211" t="s">
        <v>5229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4893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142</v>
      </c>
      <c r="R3211" s="115" t="s">
        <v>1013</v>
      </c>
      <c r="S3211" s="125"/>
    </row>
    <row r="3212" spans="1:19" hidden="1">
      <c r="A3212" s="124" t="s">
        <v>5257</v>
      </c>
      <c r="B3212" s="149" t="str">
        <f>IFERROR(VLOOKUP(Proc[[#This Row],[App]],Table2[],3,0),"open")</f>
        <v>ok</v>
      </c>
      <c r="C3212" s="124" t="s">
        <v>369</v>
      </c>
      <c r="D3212" t="s">
        <v>5230</v>
      </c>
      <c r="E3212" t="s">
        <v>5252</v>
      </c>
      <c r="F3212" s="125" t="s">
        <v>5252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4893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142</v>
      </c>
      <c r="R3212" s="115" t="s">
        <v>1013</v>
      </c>
      <c r="S3212" s="125"/>
    </row>
    <row r="3213" spans="1:19" hidden="1">
      <c r="A3213" s="124" t="s">
        <v>5257</v>
      </c>
      <c r="B3213" s="149" t="str">
        <f>IFERROR(VLOOKUP(Proc[[#This Row],[App]],Table2[],3,0),"open")</f>
        <v>ok</v>
      </c>
      <c r="C3213" s="124" t="s">
        <v>369</v>
      </c>
      <c r="D3213" t="s">
        <v>5231</v>
      </c>
      <c r="E3213" t="s">
        <v>5253</v>
      </c>
      <c r="F3213" s="125" t="s">
        <v>5253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4893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142</v>
      </c>
      <c r="R3213" s="115" t="s">
        <v>1013</v>
      </c>
      <c r="S3213" s="125"/>
    </row>
    <row r="3214" spans="1:19" hidden="1">
      <c r="A3214" s="124" t="s">
        <v>5257</v>
      </c>
      <c r="B3214" s="149" t="str">
        <f>IFERROR(VLOOKUP(Proc[[#This Row],[App]],Table2[],3,0),"open")</f>
        <v>ok</v>
      </c>
      <c r="C3214" s="124" t="s">
        <v>369</v>
      </c>
      <c r="D3214" t="s">
        <v>5232</v>
      </c>
      <c r="E3214" t="s">
        <v>5254</v>
      </c>
      <c r="F3214" s="125" t="s">
        <v>5254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4893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142</v>
      </c>
      <c r="R3214" s="115" t="s">
        <v>1013</v>
      </c>
      <c r="S3214" s="125"/>
    </row>
    <row r="3215" spans="1:19" hidden="1">
      <c r="A3215" s="124" t="s">
        <v>5257</v>
      </c>
      <c r="B3215" s="149" t="str">
        <f>IFERROR(VLOOKUP(Proc[[#This Row],[App]],Table2[],3,0),"open")</f>
        <v>ok</v>
      </c>
      <c r="C3215" s="124" t="s">
        <v>369</v>
      </c>
      <c r="D3215" t="s">
        <v>5233</v>
      </c>
      <c r="E3215" t="s">
        <v>5254</v>
      </c>
      <c r="F3215" s="125" t="s">
        <v>5254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4893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142</v>
      </c>
      <c r="R3215" s="115" t="s">
        <v>1013</v>
      </c>
      <c r="S3215" s="125"/>
    </row>
    <row r="3216" spans="1:19" hidden="1">
      <c r="A3216" s="124" t="s">
        <v>5257</v>
      </c>
      <c r="B3216" s="149" t="str">
        <f>IFERROR(VLOOKUP(Proc[[#This Row],[App]],Table2[],3,0),"open")</f>
        <v>ok</v>
      </c>
      <c r="C3216" s="124" t="s">
        <v>369</v>
      </c>
      <c r="D3216" t="s">
        <v>5234</v>
      </c>
      <c r="E3216" t="s">
        <v>5254</v>
      </c>
      <c r="F3216" s="125" t="s">
        <v>5254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4893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142</v>
      </c>
      <c r="R3216" s="115" t="s">
        <v>1013</v>
      </c>
      <c r="S3216" s="125"/>
    </row>
    <row r="3217" spans="1:19" hidden="1">
      <c r="A3217" s="124" t="s">
        <v>5257</v>
      </c>
      <c r="B3217" s="149" t="str">
        <f>IFERROR(VLOOKUP(Proc[[#This Row],[App]],Table2[],3,0),"open")</f>
        <v>ok</v>
      </c>
      <c r="C3217" s="124" t="s">
        <v>369</v>
      </c>
      <c r="D3217" t="s">
        <v>5235</v>
      </c>
      <c r="E3217" t="s">
        <v>5255</v>
      </c>
      <c r="F3217" s="125" t="s">
        <v>5255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4893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142</v>
      </c>
      <c r="R3217" s="115" t="s">
        <v>1013</v>
      </c>
      <c r="S3217" s="125"/>
    </row>
    <row r="3218" spans="1:19" hidden="1">
      <c r="A3218" s="124" t="s">
        <v>5257</v>
      </c>
      <c r="B3218" s="149" t="str">
        <f>IFERROR(VLOOKUP(Proc[[#This Row],[App]],Table2[],3,0),"open")</f>
        <v>ok</v>
      </c>
      <c r="C3218" s="124" t="s">
        <v>369</v>
      </c>
      <c r="D3218" t="s">
        <v>5236</v>
      </c>
      <c r="E3218" t="s">
        <v>5255</v>
      </c>
      <c r="F3218" s="125" t="s">
        <v>5255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4893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142</v>
      </c>
      <c r="R3218" s="115" t="s">
        <v>1013</v>
      </c>
      <c r="S3218" s="125"/>
    </row>
    <row r="3219" spans="1:19" hidden="1">
      <c r="A3219" s="124" t="s">
        <v>5257</v>
      </c>
      <c r="B3219" s="149" t="str">
        <f>IFERROR(VLOOKUP(Proc[[#This Row],[App]],Table2[],3,0),"open")</f>
        <v>ok</v>
      </c>
      <c r="C3219" s="124" t="s">
        <v>369</v>
      </c>
      <c r="D3219" t="s">
        <v>5237</v>
      </c>
      <c r="E3219" t="s">
        <v>5256</v>
      </c>
      <c r="F3219" s="125" t="s">
        <v>5256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4893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142</v>
      </c>
      <c r="R3219" s="115" t="s">
        <v>1013</v>
      </c>
      <c r="S3219" s="125"/>
    </row>
    <row r="3220" spans="1:19" hidden="1">
      <c r="A3220" s="124" t="s">
        <v>5257</v>
      </c>
      <c r="B3220" s="149" t="str">
        <f>IFERROR(VLOOKUP(Proc[[#This Row],[App]],Table2[],3,0),"open")</f>
        <v>ok</v>
      </c>
      <c r="C3220" s="124" t="s">
        <v>369</v>
      </c>
      <c r="D3220" t="s">
        <v>5238</v>
      </c>
      <c r="E3220" t="s">
        <v>5256</v>
      </c>
      <c r="F3220" s="125" t="s">
        <v>5256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4893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142</v>
      </c>
      <c r="R3220" s="115" t="s">
        <v>1013</v>
      </c>
      <c r="S3220" s="125"/>
    </row>
    <row r="3221" spans="1:19" hidden="1">
      <c r="A3221" s="124" t="s">
        <v>5257</v>
      </c>
      <c r="B3221" s="149" t="str">
        <f>IFERROR(VLOOKUP(Proc[[#This Row],[App]],Table2[],3,0),"open")</f>
        <v>ok</v>
      </c>
      <c r="C3221" s="124" t="s">
        <v>369</v>
      </c>
      <c r="D3221" t="s">
        <v>5239</v>
      </c>
      <c r="E3221" t="s">
        <v>5256</v>
      </c>
      <c r="F3221" s="125" t="s">
        <v>5256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4893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142</v>
      </c>
      <c r="R3221" s="115" t="s">
        <v>1013</v>
      </c>
      <c r="S3221" s="125"/>
    </row>
    <row r="3222" spans="1:19" hidden="1">
      <c r="A3222" s="124" t="s">
        <v>5257</v>
      </c>
      <c r="B3222" s="149" t="str">
        <f>IFERROR(VLOOKUP(Proc[[#This Row],[App]],Table2[],3,0),"open")</f>
        <v>ok</v>
      </c>
      <c r="C3222" s="124" t="s">
        <v>369</v>
      </c>
      <c r="D3222" t="s">
        <v>5240</v>
      </c>
      <c r="E3222" t="s">
        <v>5256</v>
      </c>
      <c r="F3222" s="125" t="s">
        <v>5256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4893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142</v>
      </c>
      <c r="R3222" s="115" t="s">
        <v>1013</v>
      </c>
      <c r="S3222" s="125"/>
    </row>
    <row r="3223" spans="1:19" hidden="1">
      <c r="A3223" s="124" t="s">
        <v>5257</v>
      </c>
      <c r="B3223" s="149" t="str">
        <f>IFERROR(VLOOKUP(Proc[[#This Row],[App]],Table2[],3,0),"open")</f>
        <v>ok</v>
      </c>
      <c r="C3223" s="124" t="s">
        <v>369</v>
      </c>
      <c r="D3223" t="s">
        <v>5241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4893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142</v>
      </c>
      <c r="R3223" s="115" t="s">
        <v>1013</v>
      </c>
      <c r="S3223" s="125"/>
    </row>
    <row r="3224" spans="1:19" hidden="1">
      <c r="A3224" s="124" t="s">
        <v>5257</v>
      </c>
      <c r="B3224" s="149" t="str">
        <f>IFERROR(VLOOKUP(Proc[[#This Row],[App]],Table2[],3,0),"open")</f>
        <v>ok</v>
      </c>
      <c r="C3224" s="124" t="s">
        <v>369</v>
      </c>
      <c r="D3224" t="s">
        <v>5242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4893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142</v>
      </c>
      <c r="R3224" s="115" t="s">
        <v>1013</v>
      </c>
      <c r="S3224" s="125"/>
    </row>
    <row r="3225" spans="1:19" hidden="1">
      <c r="A3225" s="124" t="s">
        <v>5257</v>
      </c>
      <c r="B3225" s="149" t="str">
        <f>IFERROR(VLOOKUP(Proc[[#This Row],[App]],Table2[],3,0),"open")</f>
        <v>ok</v>
      </c>
      <c r="C3225" s="124" t="s">
        <v>369</v>
      </c>
      <c r="D3225" t="s">
        <v>5243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4893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142</v>
      </c>
      <c r="R3225" s="115" t="s">
        <v>1013</v>
      </c>
      <c r="S3225" s="125"/>
    </row>
    <row r="3226" spans="1:19" hidden="1">
      <c r="A3226" s="124" t="s">
        <v>5257</v>
      </c>
      <c r="B3226" s="149" t="str">
        <f>IFERROR(VLOOKUP(Proc[[#This Row],[App]],Table2[],3,0),"open")</f>
        <v>ok</v>
      </c>
      <c r="C3226" s="124" t="s">
        <v>369</v>
      </c>
      <c r="D3226" t="s">
        <v>5244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4893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142</v>
      </c>
      <c r="R3226" s="115" t="s">
        <v>1013</v>
      </c>
      <c r="S3226" s="125"/>
    </row>
    <row r="3227" spans="1:19" hidden="1">
      <c r="A3227" s="124" t="s">
        <v>5257</v>
      </c>
      <c r="B3227" s="149" t="str">
        <f>IFERROR(VLOOKUP(Proc[[#This Row],[App]],Table2[],3,0),"open")</f>
        <v>ok</v>
      </c>
      <c r="C3227" s="124" t="s">
        <v>369</v>
      </c>
      <c r="D3227" t="s">
        <v>5245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4893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142</v>
      </c>
      <c r="R3227" s="115" t="s">
        <v>1013</v>
      </c>
      <c r="S3227" s="125"/>
    </row>
    <row r="3228" spans="1:19" hidden="1">
      <c r="A3228" s="124" t="s">
        <v>5257</v>
      </c>
      <c r="B3228" s="149" t="str">
        <f>IFERROR(VLOOKUP(Proc[[#This Row],[App]],Table2[],3,0),"open")</f>
        <v>ok</v>
      </c>
      <c r="C3228" s="124" t="s">
        <v>369</v>
      </c>
      <c r="D3228" t="s">
        <v>5246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4893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142</v>
      </c>
      <c r="R3228" s="115" t="s">
        <v>1013</v>
      </c>
      <c r="S3228" s="125"/>
    </row>
    <row r="3229" spans="1:19" hidden="1">
      <c r="A3229" s="124" t="s">
        <v>5257</v>
      </c>
      <c r="B3229" s="149" t="str">
        <f>IFERROR(VLOOKUP(Proc[[#This Row],[App]],Table2[],3,0),"open")</f>
        <v>ok</v>
      </c>
      <c r="C3229" s="124" t="s">
        <v>369</v>
      </c>
      <c r="D3229" t="s">
        <v>5247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4893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142</v>
      </c>
      <c r="R3229" s="115" t="s">
        <v>1013</v>
      </c>
      <c r="S3229" s="125"/>
    </row>
    <row r="3230" spans="1:19" hidden="1">
      <c r="A3230" s="124" t="s">
        <v>5257</v>
      </c>
      <c r="B3230" s="149" t="str">
        <f>IFERROR(VLOOKUP(Proc[[#This Row],[App]],Table2[],3,0),"open")</f>
        <v>ok</v>
      </c>
      <c r="C3230" s="124" t="s">
        <v>369</v>
      </c>
      <c r="D3230" t="s">
        <v>5248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4893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142</v>
      </c>
      <c r="R3230" s="115" t="s">
        <v>1013</v>
      </c>
      <c r="S3230" s="125"/>
    </row>
    <row r="3231" spans="1:19" hidden="1">
      <c r="A3231" s="124" t="s">
        <v>5257</v>
      </c>
      <c r="B3231" s="149" t="str">
        <f>IFERROR(VLOOKUP(Proc[[#This Row],[App]],Table2[],3,0),"open")</f>
        <v>ok</v>
      </c>
      <c r="C3231" s="124" t="s">
        <v>369</v>
      </c>
      <c r="D3231" t="s">
        <v>5249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4893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142</v>
      </c>
      <c r="R3231" s="115" t="s">
        <v>1013</v>
      </c>
      <c r="S3231" s="125"/>
    </row>
    <row r="3232" spans="1:19" hidden="1">
      <c r="A3232" t="s">
        <v>5270</v>
      </c>
      <c r="B3232" s="149" t="str">
        <f>IFERROR(VLOOKUP(Proc[[#This Row],[App]],Table2[],3,0),"open")</f>
        <v>ok</v>
      </c>
      <c r="C3232" s="124" t="s">
        <v>369</v>
      </c>
      <c r="D3232" t="s">
        <v>5258</v>
      </c>
      <c r="E3232" t="s">
        <v>5269</v>
      </c>
      <c r="F3232" s="125" t="s">
        <v>5269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4893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141</v>
      </c>
      <c r="R3232" s="115" t="s">
        <v>489</v>
      </c>
      <c r="S3232" s="125"/>
    </row>
    <row r="3233" spans="1:19" hidden="1">
      <c r="A3233" s="124" t="s">
        <v>5270</v>
      </c>
      <c r="B3233" s="149" t="str">
        <f>IFERROR(VLOOKUP(Proc[[#This Row],[App]],Table2[],3,0),"open")</f>
        <v>ok</v>
      </c>
      <c r="C3233" s="124" t="s">
        <v>369</v>
      </c>
      <c r="D3233" t="s">
        <v>5259</v>
      </c>
      <c r="E3233" t="s">
        <v>5269</v>
      </c>
      <c r="F3233" s="125" t="s">
        <v>5269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4893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141</v>
      </c>
      <c r="R3233" s="115" t="s">
        <v>489</v>
      </c>
      <c r="S3233" s="125"/>
    </row>
    <row r="3234" spans="1:19" hidden="1">
      <c r="A3234" s="124" t="s">
        <v>5270</v>
      </c>
      <c r="B3234" s="149" t="str">
        <f>IFERROR(VLOOKUP(Proc[[#This Row],[App]],Table2[],3,0),"open")</f>
        <v>ok</v>
      </c>
      <c r="C3234" s="124" t="s">
        <v>369</v>
      </c>
      <c r="D3234" t="s">
        <v>5260</v>
      </c>
      <c r="E3234" t="s">
        <v>5269</v>
      </c>
      <c r="F3234" s="125" t="s">
        <v>5269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4893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141</v>
      </c>
      <c r="R3234" s="115" t="s">
        <v>489</v>
      </c>
      <c r="S3234" s="125"/>
    </row>
    <row r="3235" spans="1:19" hidden="1">
      <c r="A3235" s="124" t="s">
        <v>5270</v>
      </c>
      <c r="B3235" s="149" t="str">
        <f>IFERROR(VLOOKUP(Proc[[#This Row],[App]],Table2[],3,0),"open")</f>
        <v>ok</v>
      </c>
      <c r="C3235" s="124" t="s">
        <v>369</v>
      </c>
      <c r="D3235" t="s">
        <v>5261</v>
      </c>
      <c r="E3235" t="s">
        <v>5269</v>
      </c>
      <c r="F3235" s="125" t="s">
        <v>5269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4893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141</v>
      </c>
      <c r="R3235" s="115" t="s">
        <v>489</v>
      </c>
      <c r="S3235" s="125"/>
    </row>
    <row r="3236" spans="1:19" hidden="1">
      <c r="A3236" s="124" t="s">
        <v>5270</v>
      </c>
      <c r="B3236" s="149" t="str">
        <f>IFERROR(VLOOKUP(Proc[[#This Row],[App]],Table2[],3,0),"open")</f>
        <v>ok</v>
      </c>
      <c r="C3236" s="124" t="s">
        <v>369</v>
      </c>
      <c r="D3236" t="s">
        <v>5262</v>
      </c>
      <c r="E3236" t="s">
        <v>5269</v>
      </c>
      <c r="F3236" s="125" t="s">
        <v>5269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4893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141</v>
      </c>
      <c r="R3236" s="115" t="s">
        <v>489</v>
      </c>
      <c r="S3236" s="125"/>
    </row>
    <row r="3237" spans="1:19" hidden="1">
      <c r="A3237" s="124" t="s">
        <v>5270</v>
      </c>
      <c r="B3237" s="149" t="str">
        <f>IFERROR(VLOOKUP(Proc[[#This Row],[App]],Table2[],3,0),"open")</f>
        <v>ok</v>
      </c>
      <c r="C3237" s="124" t="s">
        <v>369</v>
      </c>
      <c r="D3237" t="s">
        <v>5263</v>
      </c>
      <c r="E3237" t="s">
        <v>5269</v>
      </c>
      <c r="F3237" s="125" t="s">
        <v>5269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4893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141</v>
      </c>
      <c r="R3237" s="115" t="s">
        <v>489</v>
      </c>
      <c r="S3237" s="125"/>
    </row>
    <row r="3238" spans="1:19" hidden="1">
      <c r="A3238" s="124" t="s">
        <v>5270</v>
      </c>
      <c r="B3238" s="149" t="str">
        <f>IFERROR(VLOOKUP(Proc[[#This Row],[App]],Table2[],3,0),"open")</f>
        <v>ok</v>
      </c>
      <c r="C3238" s="124" t="s">
        <v>369</v>
      </c>
      <c r="D3238" t="s">
        <v>5264</v>
      </c>
      <c r="E3238" t="s">
        <v>5269</v>
      </c>
      <c r="F3238" s="125" t="s">
        <v>5269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4893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141</v>
      </c>
      <c r="R3238" s="115" t="s">
        <v>489</v>
      </c>
      <c r="S3238" s="125"/>
    </row>
    <row r="3239" spans="1:19" hidden="1">
      <c r="A3239" s="124" t="s">
        <v>5270</v>
      </c>
      <c r="B3239" s="149" t="str">
        <f>IFERROR(VLOOKUP(Proc[[#This Row],[App]],Table2[],3,0),"open")</f>
        <v>ok</v>
      </c>
      <c r="C3239" s="124" t="s">
        <v>369</v>
      </c>
      <c r="D3239" t="s">
        <v>5265</v>
      </c>
      <c r="E3239" t="s">
        <v>5269</v>
      </c>
      <c r="F3239" s="125" t="s">
        <v>5269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4893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141</v>
      </c>
      <c r="R3239" s="115" t="s">
        <v>489</v>
      </c>
      <c r="S3239" s="125"/>
    </row>
    <row r="3240" spans="1:19" hidden="1">
      <c r="A3240" s="124" t="s">
        <v>5270</v>
      </c>
      <c r="B3240" s="149" t="str">
        <f>IFERROR(VLOOKUP(Proc[[#This Row],[App]],Table2[],3,0),"open")</f>
        <v>ok</v>
      </c>
      <c r="C3240" s="124" t="s">
        <v>369</v>
      </c>
      <c r="D3240" t="s">
        <v>5266</v>
      </c>
      <c r="E3240" t="s">
        <v>5269</v>
      </c>
      <c r="F3240" s="125" t="s">
        <v>5269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4893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141</v>
      </c>
      <c r="R3240" s="115" t="s">
        <v>489</v>
      </c>
      <c r="S3240" s="125"/>
    </row>
    <row r="3241" spans="1:19" hidden="1">
      <c r="A3241" s="124" t="s">
        <v>5270</v>
      </c>
      <c r="B3241" s="149" t="str">
        <f>IFERROR(VLOOKUP(Proc[[#This Row],[App]],Table2[],3,0),"open")</f>
        <v>ok</v>
      </c>
      <c r="C3241" s="124" t="s">
        <v>369</v>
      </c>
      <c r="D3241" t="s">
        <v>5267</v>
      </c>
      <c r="E3241" t="s">
        <v>5269</v>
      </c>
      <c r="F3241" s="125" t="s">
        <v>5269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4893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141</v>
      </c>
      <c r="R3241" s="115" t="s">
        <v>489</v>
      </c>
      <c r="S3241" s="125"/>
    </row>
    <row r="3242" spans="1:19" hidden="1">
      <c r="A3242" s="124" t="s">
        <v>5270</v>
      </c>
      <c r="B3242" s="149" t="str">
        <f>IFERROR(VLOOKUP(Proc[[#This Row],[App]],Table2[],3,0),"open")</f>
        <v>ok</v>
      </c>
      <c r="C3242" s="124" t="s">
        <v>369</v>
      </c>
      <c r="D3242" t="s">
        <v>5268</v>
      </c>
      <c r="E3242" t="s">
        <v>5269</v>
      </c>
      <c r="F3242" s="125" t="s">
        <v>5269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4893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141</v>
      </c>
      <c r="R3242" s="115" t="s">
        <v>489</v>
      </c>
      <c r="S3242" s="125"/>
    </row>
    <row r="3243" spans="1:19" hidden="1">
      <c r="A3243" t="s">
        <v>5477</v>
      </c>
      <c r="B3243" s="149" t="str">
        <f>IFERROR(VLOOKUP(Proc[[#This Row],[App]],Table2[],3,0),"open")</f>
        <v>ok</v>
      </c>
      <c r="C3243" s="124" t="s">
        <v>369</v>
      </c>
      <c r="D3243" t="s">
        <v>5271</v>
      </c>
      <c r="E3243" t="s">
        <v>5443</v>
      </c>
      <c r="F3243" s="125" t="s">
        <v>5443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4893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141</v>
      </c>
      <c r="R3243" s="115" t="s">
        <v>1459</v>
      </c>
      <c r="S3243" s="125"/>
    </row>
    <row r="3244" spans="1:19" hidden="1">
      <c r="A3244" s="124" t="s">
        <v>5477</v>
      </c>
      <c r="B3244" s="149" t="str">
        <f>IFERROR(VLOOKUP(Proc[[#This Row],[App]],Table2[],3,0),"open")</f>
        <v>ok</v>
      </c>
      <c r="C3244" s="124" t="s">
        <v>369</v>
      </c>
      <c r="D3244" t="s">
        <v>5272</v>
      </c>
      <c r="E3244" t="s">
        <v>5444</v>
      </c>
      <c r="F3244" s="125" t="s">
        <v>5444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4893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141</v>
      </c>
      <c r="R3244" s="115" t="s">
        <v>1459</v>
      </c>
      <c r="S3244" s="125"/>
    </row>
    <row r="3245" spans="1:19" hidden="1">
      <c r="A3245" s="124" t="s">
        <v>5477</v>
      </c>
      <c r="B3245" s="149" t="str">
        <f>IFERROR(VLOOKUP(Proc[[#This Row],[App]],Table2[],3,0),"open")</f>
        <v>ok</v>
      </c>
      <c r="C3245" s="124" t="s">
        <v>369</v>
      </c>
      <c r="D3245" t="s">
        <v>5273</v>
      </c>
      <c r="E3245" t="s">
        <v>5443</v>
      </c>
      <c r="F3245" s="125" t="s">
        <v>5443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4893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141</v>
      </c>
      <c r="R3245" s="115" t="s">
        <v>1459</v>
      </c>
      <c r="S3245" s="125"/>
    </row>
    <row r="3246" spans="1:19" hidden="1">
      <c r="A3246" s="124" t="s">
        <v>5477</v>
      </c>
      <c r="B3246" s="149" t="str">
        <f>IFERROR(VLOOKUP(Proc[[#This Row],[App]],Table2[],3,0),"open")</f>
        <v>ok</v>
      </c>
      <c r="C3246" s="124" t="s">
        <v>369</v>
      </c>
      <c r="D3246" t="s">
        <v>5274</v>
      </c>
      <c r="E3246" t="s">
        <v>5445</v>
      </c>
      <c r="F3246" s="125" t="s">
        <v>5445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4893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141</v>
      </c>
      <c r="R3246" s="115" t="s">
        <v>1459</v>
      </c>
      <c r="S3246" s="125"/>
    </row>
    <row r="3247" spans="1:19" hidden="1">
      <c r="A3247" s="124" t="s">
        <v>5477</v>
      </c>
      <c r="B3247" s="149" t="str">
        <f>IFERROR(VLOOKUP(Proc[[#This Row],[App]],Table2[],3,0),"open")</f>
        <v>ok</v>
      </c>
      <c r="C3247" s="124" t="s">
        <v>369</v>
      </c>
      <c r="D3247" t="s">
        <v>5275</v>
      </c>
      <c r="E3247" t="s">
        <v>5446</v>
      </c>
      <c r="F3247" s="125" t="s">
        <v>5446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4893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141</v>
      </c>
      <c r="R3247" s="115" t="s">
        <v>1459</v>
      </c>
      <c r="S3247" s="125"/>
    </row>
    <row r="3248" spans="1:19" hidden="1">
      <c r="A3248" s="124" t="s">
        <v>5477</v>
      </c>
      <c r="B3248" s="149" t="str">
        <f>IFERROR(VLOOKUP(Proc[[#This Row],[App]],Table2[],3,0),"open")</f>
        <v>ok</v>
      </c>
      <c r="C3248" s="124" t="s">
        <v>369</v>
      </c>
      <c r="D3248" t="s">
        <v>5276</v>
      </c>
      <c r="E3248" t="s">
        <v>5447</v>
      </c>
      <c r="F3248" s="125" t="s">
        <v>5447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4893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141</v>
      </c>
      <c r="R3248" s="115" t="s">
        <v>1459</v>
      </c>
      <c r="S3248" s="125"/>
    </row>
    <row r="3249" spans="1:19" hidden="1">
      <c r="A3249" s="124" t="s">
        <v>5477</v>
      </c>
      <c r="B3249" s="149" t="str">
        <f>IFERROR(VLOOKUP(Proc[[#This Row],[App]],Table2[],3,0),"open")</f>
        <v>ok</v>
      </c>
      <c r="C3249" s="124" t="s">
        <v>369</v>
      </c>
      <c r="D3249" t="s">
        <v>5277</v>
      </c>
      <c r="E3249" t="s">
        <v>5448</v>
      </c>
      <c r="F3249" s="125" t="s">
        <v>5448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4893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141</v>
      </c>
      <c r="R3249" s="115" t="s">
        <v>1459</v>
      </c>
      <c r="S3249" s="125"/>
    </row>
    <row r="3250" spans="1:19" hidden="1">
      <c r="A3250" s="124" t="s">
        <v>5477</v>
      </c>
      <c r="B3250" s="149" t="str">
        <f>IFERROR(VLOOKUP(Proc[[#This Row],[App]],Table2[],3,0),"open")</f>
        <v>ok</v>
      </c>
      <c r="C3250" s="124" t="s">
        <v>369</v>
      </c>
      <c r="D3250" t="s">
        <v>5278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4893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141</v>
      </c>
      <c r="R3250" s="115" t="s">
        <v>1459</v>
      </c>
      <c r="S3250" s="125"/>
    </row>
    <row r="3251" spans="1:19" hidden="1">
      <c r="A3251" s="124" t="s">
        <v>5477</v>
      </c>
      <c r="B3251" s="149" t="str">
        <f>IFERROR(VLOOKUP(Proc[[#This Row],[App]],Table2[],3,0),"open")</f>
        <v>ok</v>
      </c>
      <c r="C3251" s="124" t="s">
        <v>369</v>
      </c>
      <c r="D3251" t="s">
        <v>5279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4893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141</v>
      </c>
      <c r="R3251" s="115" t="s">
        <v>1459</v>
      </c>
      <c r="S3251" s="125"/>
    </row>
    <row r="3252" spans="1:19" hidden="1">
      <c r="A3252" s="124" t="s">
        <v>5477</v>
      </c>
      <c r="B3252" s="149" t="str">
        <f>IFERROR(VLOOKUP(Proc[[#This Row],[App]],Table2[],3,0),"open")</f>
        <v>ok</v>
      </c>
      <c r="C3252" s="124" t="s">
        <v>369</v>
      </c>
      <c r="D3252" t="s">
        <v>5280</v>
      </c>
      <c r="E3252" t="s">
        <v>5449</v>
      </c>
      <c r="F3252" s="125" t="s">
        <v>5449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4893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141</v>
      </c>
      <c r="R3252" s="115" t="s">
        <v>1459</v>
      </c>
      <c r="S3252" s="125"/>
    </row>
    <row r="3253" spans="1:19" hidden="1">
      <c r="A3253" s="124" t="s">
        <v>5477</v>
      </c>
      <c r="B3253" s="149" t="str">
        <f>IFERROR(VLOOKUP(Proc[[#This Row],[App]],Table2[],3,0),"open")</f>
        <v>ok</v>
      </c>
      <c r="C3253" s="124" t="s">
        <v>369</v>
      </c>
      <c r="D3253" t="s">
        <v>5281</v>
      </c>
      <c r="E3253" t="s">
        <v>5450</v>
      </c>
      <c r="F3253" s="125" t="s">
        <v>5450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4893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141</v>
      </c>
      <c r="R3253" s="115" t="s">
        <v>1459</v>
      </c>
      <c r="S3253" s="125"/>
    </row>
    <row r="3254" spans="1:19" hidden="1">
      <c r="A3254" s="124" t="s">
        <v>5477</v>
      </c>
      <c r="B3254" s="149" t="str">
        <f>IFERROR(VLOOKUP(Proc[[#This Row],[App]],Table2[],3,0),"open")</f>
        <v>ok</v>
      </c>
      <c r="C3254" s="124" t="s">
        <v>369</v>
      </c>
      <c r="D3254" t="s">
        <v>5282</v>
      </c>
      <c r="E3254" t="s">
        <v>5451</v>
      </c>
      <c r="F3254" s="125" t="s">
        <v>5451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4893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141</v>
      </c>
      <c r="R3254" s="115" t="s">
        <v>1459</v>
      </c>
      <c r="S3254" s="125"/>
    </row>
    <row r="3255" spans="1:19" hidden="1">
      <c r="A3255" s="124" t="s">
        <v>5477</v>
      </c>
      <c r="B3255" s="149" t="str">
        <f>IFERROR(VLOOKUP(Proc[[#This Row],[App]],Table2[],3,0),"open")</f>
        <v>ok</v>
      </c>
      <c r="C3255" s="124" t="s">
        <v>369</v>
      </c>
      <c r="D3255" t="s">
        <v>5283</v>
      </c>
      <c r="E3255" t="s">
        <v>5452</v>
      </c>
      <c r="F3255" s="125" t="s">
        <v>5452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4893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141</v>
      </c>
      <c r="R3255" s="115" t="s">
        <v>1459</v>
      </c>
      <c r="S3255" s="125"/>
    </row>
    <row r="3256" spans="1:19" hidden="1">
      <c r="A3256" s="124" t="s">
        <v>5477</v>
      </c>
      <c r="B3256" s="149" t="str">
        <f>IFERROR(VLOOKUP(Proc[[#This Row],[App]],Table2[],3,0),"open")</f>
        <v>ok</v>
      </c>
      <c r="C3256" s="124" t="s">
        <v>369</v>
      </c>
      <c r="D3256" t="s">
        <v>5284</v>
      </c>
      <c r="E3256" t="s">
        <v>5452</v>
      </c>
      <c r="F3256" s="125" t="s">
        <v>5452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4893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141</v>
      </c>
      <c r="R3256" s="115" t="s">
        <v>1459</v>
      </c>
      <c r="S3256" s="125"/>
    </row>
    <row r="3257" spans="1:19" hidden="1">
      <c r="A3257" s="124" t="s">
        <v>5477</v>
      </c>
      <c r="B3257" s="149" t="str">
        <f>IFERROR(VLOOKUP(Proc[[#This Row],[App]],Table2[],3,0),"open")</f>
        <v>ok</v>
      </c>
      <c r="C3257" s="124" t="s">
        <v>369</v>
      </c>
      <c r="D3257" t="s">
        <v>5285</v>
      </c>
      <c r="E3257" t="s">
        <v>5452</v>
      </c>
      <c r="F3257" s="125" t="s">
        <v>5452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4893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141</v>
      </c>
      <c r="R3257" s="115" t="s">
        <v>1459</v>
      </c>
      <c r="S3257" s="125"/>
    </row>
    <row r="3258" spans="1:19" hidden="1">
      <c r="A3258" s="124" t="s">
        <v>5477</v>
      </c>
      <c r="B3258" s="149" t="str">
        <f>IFERROR(VLOOKUP(Proc[[#This Row],[App]],Table2[],3,0),"open")</f>
        <v>ok</v>
      </c>
      <c r="C3258" s="124" t="s">
        <v>369</v>
      </c>
      <c r="D3258" t="s">
        <v>5286</v>
      </c>
      <c r="E3258" t="s">
        <v>5453</v>
      </c>
      <c r="F3258" s="125" t="s">
        <v>5453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4893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141</v>
      </c>
      <c r="R3258" s="115" t="s">
        <v>1459</v>
      </c>
      <c r="S3258" s="125"/>
    </row>
    <row r="3259" spans="1:19" hidden="1">
      <c r="A3259" s="124" t="s">
        <v>5477</v>
      </c>
      <c r="B3259" s="149" t="str">
        <f>IFERROR(VLOOKUP(Proc[[#This Row],[App]],Table2[],3,0),"open")</f>
        <v>ok</v>
      </c>
      <c r="C3259" s="124" t="s">
        <v>369</v>
      </c>
      <c r="D3259" t="s">
        <v>5287</v>
      </c>
      <c r="E3259" t="s">
        <v>5449</v>
      </c>
      <c r="F3259" s="125" t="s">
        <v>5449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4893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141</v>
      </c>
      <c r="R3259" s="115" t="s">
        <v>1459</v>
      </c>
      <c r="S3259" s="125"/>
    </row>
    <row r="3260" spans="1:19" hidden="1">
      <c r="A3260" s="124" t="s">
        <v>5477</v>
      </c>
      <c r="B3260" s="149" t="str">
        <f>IFERROR(VLOOKUP(Proc[[#This Row],[App]],Table2[],3,0),"open")</f>
        <v>ok</v>
      </c>
      <c r="C3260" s="124" t="s">
        <v>369</v>
      </c>
      <c r="D3260" t="s">
        <v>5288</v>
      </c>
      <c r="E3260" t="s">
        <v>5454</v>
      </c>
      <c r="F3260" s="125" t="s">
        <v>5454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4893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141</v>
      </c>
      <c r="R3260" s="115" t="s">
        <v>1459</v>
      </c>
      <c r="S3260" s="125"/>
    </row>
    <row r="3261" spans="1:19" hidden="1">
      <c r="A3261" s="124" t="s">
        <v>5477</v>
      </c>
      <c r="B3261" s="149" t="str">
        <f>IFERROR(VLOOKUP(Proc[[#This Row],[App]],Table2[],3,0),"open")</f>
        <v>ok</v>
      </c>
      <c r="C3261" s="124" t="s">
        <v>369</v>
      </c>
      <c r="D3261" t="s">
        <v>5289</v>
      </c>
      <c r="E3261" t="s">
        <v>5454</v>
      </c>
      <c r="F3261" s="125" t="s">
        <v>5454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4893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141</v>
      </c>
      <c r="R3261" s="115" t="s">
        <v>1459</v>
      </c>
      <c r="S3261" s="125"/>
    </row>
    <row r="3262" spans="1:19" hidden="1">
      <c r="A3262" s="124" t="s">
        <v>5477</v>
      </c>
      <c r="B3262" s="149" t="str">
        <f>IFERROR(VLOOKUP(Proc[[#This Row],[App]],Table2[],3,0),"open")</f>
        <v>ok</v>
      </c>
      <c r="C3262" s="124" t="s">
        <v>369</v>
      </c>
      <c r="D3262" t="s">
        <v>5290</v>
      </c>
      <c r="E3262" t="s">
        <v>5452</v>
      </c>
      <c r="F3262" s="125" t="s">
        <v>5452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4893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141</v>
      </c>
      <c r="R3262" s="115" t="s">
        <v>1459</v>
      </c>
      <c r="S3262" s="125"/>
    </row>
    <row r="3263" spans="1:19" hidden="1">
      <c r="A3263" s="124" t="s">
        <v>5477</v>
      </c>
      <c r="B3263" s="149" t="str">
        <f>IFERROR(VLOOKUP(Proc[[#This Row],[App]],Table2[],3,0),"open")</f>
        <v>ok</v>
      </c>
      <c r="C3263" s="124" t="s">
        <v>369</v>
      </c>
      <c r="D3263" t="s">
        <v>5291</v>
      </c>
      <c r="E3263" t="s">
        <v>5455</v>
      </c>
      <c r="F3263" s="125" t="s">
        <v>5455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4893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141</v>
      </c>
      <c r="R3263" s="115" t="s">
        <v>1459</v>
      </c>
      <c r="S3263" s="125"/>
    </row>
    <row r="3264" spans="1:19" hidden="1">
      <c r="A3264" s="124" t="s">
        <v>5477</v>
      </c>
      <c r="B3264" s="149" t="str">
        <f>IFERROR(VLOOKUP(Proc[[#This Row],[App]],Table2[],3,0),"open")</f>
        <v>ok</v>
      </c>
      <c r="C3264" s="124" t="s">
        <v>369</v>
      </c>
      <c r="D3264" t="s">
        <v>5292</v>
      </c>
      <c r="E3264" t="s">
        <v>5448</v>
      </c>
      <c r="F3264" s="125" t="s">
        <v>5448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4893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141</v>
      </c>
      <c r="R3264" s="115" t="s">
        <v>1459</v>
      </c>
      <c r="S3264" s="125"/>
    </row>
    <row r="3265" spans="1:19" hidden="1">
      <c r="A3265" s="124" t="s">
        <v>5477</v>
      </c>
      <c r="B3265" s="149" t="str">
        <f>IFERROR(VLOOKUP(Proc[[#This Row],[App]],Table2[],3,0),"open")</f>
        <v>ok</v>
      </c>
      <c r="C3265" s="124" t="s">
        <v>369</v>
      </c>
      <c r="D3265" t="s">
        <v>5293</v>
      </c>
      <c r="E3265" t="s">
        <v>5455</v>
      </c>
      <c r="F3265" s="125" t="s">
        <v>5455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4893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141</v>
      </c>
      <c r="R3265" s="115" t="s">
        <v>1459</v>
      </c>
      <c r="S3265" s="125"/>
    </row>
    <row r="3266" spans="1:19" hidden="1">
      <c r="A3266" s="124" t="s">
        <v>5477</v>
      </c>
      <c r="B3266" s="149" t="str">
        <f>IFERROR(VLOOKUP(Proc[[#This Row],[App]],Table2[],3,0),"open")</f>
        <v>ok</v>
      </c>
      <c r="C3266" s="124" t="s">
        <v>369</v>
      </c>
      <c r="D3266" t="s">
        <v>5294</v>
      </c>
      <c r="E3266" t="s">
        <v>5456</v>
      </c>
      <c r="F3266" s="125" t="s">
        <v>5456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4893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141</v>
      </c>
      <c r="R3266" s="115" t="s">
        <v>1459</v>
      </c>
      <c r="S3266" s="125"/>
    </row>
    <row r="3267" spans="1:19" hidden="1">
      <c r="A3267" s="124" t="s">
        <v>5477</v>
      </c>
      <c r="B3267" s="149" t="str">
        <f>IFERROR(VLOOKUP(Proc[[#This Row],[App]],Table2[],3,0),"open")</f>
        <v>ok</v>
      </c>
      <c r="C3267" s="124" t="s">
        <v>369</v>
      </c>
      <c r="D3267" t="s">
        <v>5295</v>
      </c>
      <c r="E3267" t="s">
        <v>5448</v>
      </c>
      <c r="F3267" s="125" t="s">
        <v>5448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4893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141</v>
      </c>
      <c r="R3267" s="115" t="s">
        <v>1459</v>
      </c>
      <c r="S3267" s="125"/>
    </row>
    <row r="3268" spans="1:19" hidden="1">
      <c r="A3268" s="124" t="s">
        <v>5477</v>
      </c>
      <c r="B3268" s="149" t="str">
        <f>IFERROR(VLOOKUP(Proc[[#This Row],[App]],Table2[],3,0),"open")</f>
        <v>ok</v>
      </c>
      <c r="C3268" s="124" t="s">
        <v>369</v>
      </c>
      <c r="D3268" t="s">
        <v>4806</v>
      </c>
      <c r="E3268" t="s">
        <v>4409</v>
      </c>
      <c r="F3268" s="125" t="s">
        <v>4409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4893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141</v>
      </c>
      <c r="R3268" s="115" t="s">
        <v>1459</v>
      </c>
      <c r="S3268" s="125"/>
    </row>
    <row r="3269" spans="1:19" hidden="1">
      <c r="A3269" s="124" t="s">
        <v>5477</v>
      </c>
      <c r="B3269" s="149" t="str">
        <f>IFERROR(VLOOKUP(Proc[[#This Row],[App]],Table2[],3,0),"open")</f>
        <v>ok</v>
      </c>
      <c r="C3269" s="124" t="s">
        <v>369</v>
      </c>
      <c r="D3269" t="s">
        <v>5296</v>
      </c>
      <c r="E3269" t="s">
        <v>5448</v>
      </c>
      <c r="F3269" s="125" t="s">
        <v>5448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4893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141</v>
      </c>
      <c r="R3269" s="115" t="s">
        <v>1459</v>
      </c>
      <c r="S3269" s="125"/>
    </row>
    <row r="3270" spans="1:19" hidden="1">
      <c r="A3270" s="124" t="s">
        <v>5477</v>
      </c>
      <c r="B3270" s="149" t="str">
        <f>IFERROR(VLOOKUP(Proc[[#This Row],[App]],Table2[],3,0),"open")</f>
        <v>ok</v>
      </c>
      <c r="C3270" s="124" t="s">
        <v>369</v>
      </c>
      <c r="D3270" t="s">
        <v>5297</v>
      </c>
      <c r="E3270" t="s">
        <v>5457</v>
      </c>
      <c r="F3270" s="125" t="s">
        <v>5457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4893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141</v>
      </c>
      <c r="R3270" s="115" t="s">
        <v>1459</v>
      </c>
      <c r="S3270" s="125"/>
    </row>
    <row r="3271" spans="1:19" hidden="1">
      <c r="A3271" s="124" t="s">
        <v>5477</v>
      </c>
      <c r="B3271" s="149" t="str">
        <f>IFERROR(VLOOKUP(Proc[[#This Row],[App]],Table2[],3,0),"open")</f>
        <v>ok</v>
      </c>
      <c r="C3271" s="124" t="s">
        <v>369</v>
      </c>
      <c r="D3271" t="s">
        <v>5298</v>
      </c>
      <c r="E3271" t="s">
        <v>5458</v>
      </c>
      <c r="F3271" s="125" t="s">
        <v>5458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4893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141</v>
      </c>
      <c r="R3271" s="115" t="s">
        <v>1459</v>
      </c>
      <c r="S3271" s="125"/>
    </row>
    <row r="3272" spans="1:19" hidden="1">
      <c r="A3272" s="124" t="s">
        <v>5477</v>
      </c>
      <c r="B3272" s="149" t="str">
        <f>IFERROR(VLOOKUP(Proc[[#This Row],[App]],Table2[],3,0),"open")</f>
        <v>ok</v>
      </c>
      <c r="C3272" s="124" t="s">
        <v>369</v>
      </c>
      <c r="D3272" t="s">
        <v>5299</v>
      </c>
      <c r="E3272" t="s">
        <v>5459</v>
      </c>
      <c r="F3272" s="125" t="s">
        <v>5459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4893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141</v>
      </c>
      <c r="R3272" s="115" t="s">
        <v>1459</v>
      </c>
      <c r="S3272" s="125"/>
    </row>
    <row r="3273" spans="1:19" hidden="1">
      <c r="A3273" s="124" t="s">
        <v>5477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5456</v>
      </c>
      <c r="F3273" s="125" t="s">
        <v>5456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4893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141</v>
      </c>
      <c r="R3273" s="115" t="s">
        <v>1459</v>
      </c>
      <c r="S3273" s="125"/>
    </row>
    <row r="3274" spans="1:19" hidden="1">
      <c r="A3274" s="124" t="s">
        <v>5477</v>
      </c>
      <c r="B3274" s="149" t="str">
        <f>IFERROR(VLOOKUP(Proc[[#This Row],[App]],Table2[],3,0),"open")</f>
        <v>ok</v>
      </c>
      <c r="C3274" s="124" t="s">
        <v>369</v>
      </c>
      <c r="D3274" t="s">
        <v>5300</v>
      </c>
      <c r="E3274" t="s">
        <v>5458</v>
      </c>
      <c r="F3274" s="125" t="s">
        <v>5458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4893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141</v>
      </c>
      <c r="R3274" s="115" t="s">
        <v>1459</v>
      </c>
      <c r="S3274" s="125"/>
    </row>
    <row r="3275" spans="1:19" hidden="1">
      <c r="A3275" s="124" t="s">
        <v>5477</v>
      </c>
      <c r="B3275" s="149" t="str">
        <f>IFERROR(VLOOKUP(Proc[[#This Row],[App]],Table2[],3,0),"open")</f>
        <v>ok</v>
      </c>
      <c r="C3275" s="124" t="s">
        <v>369</v>
      </c>
      <c r="D3275" t="s">
        <v>5301</v>
      </c>
      <c r="E3275" t="s">
        <v>5448</v>
      </c>
      <c r="F3275" s="125" t="s">
        <v>5448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4893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141</v>
      </c>
      <c r="R3275" s="115" t="s">
        <v>1459</v>
      </c>
      <c r="S3275" s="125"/>
    </row>
    <row r="3276" spans="1:19" hidden="1">
      <c r="A3276" s="124" t="s">
        <v>5477</v>
      </c>
      <c r="B3276" s="149" t="str">
        <f>IFERROR(VLOOKUP(Proc[[#This Row],[App]],Table2[],3,0),"open")</f>
        <v>ok</v>
      </c>
      <c r="C3276" s="124" t="s">
        <v>369</v>
      </c>
      <c r="D3276" t="s">
        <v>5302</v>
      </c>
      <c r="E3276" t="s">
        <v>5460</v>
      </c>
      <c r="F3276" s="125" t="s">
        <v>5460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4893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141</v>
      </c>
      <c r="R3276" s="115" t="s">
        <v>1459</v>
      </c>
      <c r="S3276" s="125"/>
    </row>
    <row r="3277" spans="1:19" hidden="1">
      <c r="A3277" s="124" t="s">
        <v>5477</v>
      </c>
      <c r="B3277" s="149" t="str">
        <f>IFERROR(VLOOKUP(Proc[[#This Row],[App]],Table2[],3,0),"open")</f>
        <v>ok</v>
      </c>
      <c r="C3277" s="124" t="s">
        <v>369</v>
      </c>
      <c r="D3277" t="s">
        <v>5303</v>
      </c>
      <c r="E3277" t="s">
        <v>5461</v>
      </c>
      <c r="F3277" s="125" t="s">
        <v>5461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4893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141</v>
      </c>
      <c r="R3277" s="115" t="s">
        <v>1459</v>
      </c>
      <c r="S3277" s="125"/>
    </row>
    <row r="3278" spans="1:19" hidden="1">
      <c r="A3278" s="124" t="s">
        <v>5477</v>
      </c>
      <c r="B3278" s="149" t="str">
        <f>IFERROR(VLOOKUP(Proc[[#This Row],[App]],Table2[],3,0),"open")</f>
        <v>ok</v>
      </c>
      <c r="C3278" s="124" t="s">
        <v>369</v>
      </c>
      <c r="D3278" t="s">
        <v>5304</v>
      </c>
      <c r="E3278" t="s">
        <v>5448</v>
      </c>
      <c r="F3278" s="125" t="s">
        <v>5448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4893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141</v>
      </c>
      <c r="R3278" s="115" t="s">
        <v>1459</v>
      </c>
      <c r="S3278" s="125"/>
    </row>
    <row r="3279" spans="1:19" hidden="1">
      <c r="A3279" s="124" t="s">
        <v>5477</v>
      </c>
      <c r="B3279" s="149" t="str">
        <f>IFERROR(VLOOKUP(Proc[[#This Row],[App]],Table2[],3,0),"open")</f>
        <v>ok</v>
      </c>
      <c r="C3279" s="124" t="s">
        <v>369</v>
      </c>
      <c r="D3279" t="s">
        <v>5305</v>
      </c>
      <c r="E3279" t="s">
        <v>5455</v>
      </c>
      <c r="F3279" s="125" t="s">
        <v>5455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4893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141</v>
      </c>
      <c r="R3279" s="115" t="s">
        <v>1459</v>
      </c>
      <c r="S3279" s="125"/>
    </row>
    <row r="3280" spans="1:19" hidden="1">
      <c r="A3280" s="124" t="s">
        <v>5477</v>
      </c>
      <c r="B3280" s="149" t="str">
        <f>IFERROR(VLOOKUP(Proc[[#This Row],[App]],Table2[],3,0),"open")</f>
        <v>ok</v>
      </c>
      <c r="C3280" s="124" t="s">
        <v>369</v>
      </c>
      <c r="D3280" t="s">
        <v>5306</v>
      </c>
      <c r="E3280" t="s">
        <v>5455</v>
      </c>
      <c r="F3280" s="125" t="s">
        <v>5455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4893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141</v>
      </c>
      <c r="R3280" s="115" t="s">
        <v>1459</v>
      </c>
      <c r="S3280" s="125"/>
    </row>
    <row r="3281" spans="1:19" hidden="1">
      <c r="A3281" s="124" t="s">
        <v>5477</v>
      </c>
      <c r="B3281" s="149" t="str">
        <f>IFERROR(VLOOKUP(Proc[[#This Row],[App]],Table2[],3,0),"open")</f>
        <v>ok</v>
      </c>
      <c r="C3281" s="124" t="s">
        <v>369</v>
      </c>
      <c r="D3281" t="s">
        <v>5307</v>
      </c>
      <c r="E3281" t="s">
        <v>5462</v>
      </c>
      <c r="F3281" s="125" t="s">
        <v>5462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4893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141</v>
      </c>
      <c r="R3281" s="115" t="s">
        <v>1459</v>
      </c>
      <c r="S3281" s="125"/>
    </row>
    <row r="3282" spans="1:19" hidden="1">
      <c r="A3282" s="124" t="s">
        <v>5477</v>
      </c>
      <c r="B3282" s="149" t="str">
        <f>IFERROR(VLOOKUP(Proc[[#This Row],[App]],Table2[],3,0),"open")</f>
        <v>ok</v>
      </c>
      <c r="C3282" s="124" t="s">
        <v>369</v>
      </c>
      <c r="D3282" t="s">
        <v>5308</v>
      </c>
      <c r="E3282" t="s">
        <v>5458</v>
      </c>
      <c r="F3282" s="125" t="s">
        <v>5458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4893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141</v>
      </c>
      <c r="R3282" s="115" t="s">
        <v>1459</v>
      </c>
      <c r="S3282" s="125"/>
    </row>
    <row r="3283" spans="1:19" hidden="1">
      <c r="A3283" s="124" t="s">
        <v>5477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5568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4831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4893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141</v>
      </c>
      <c r="R3283" s="115" t="s">
        <v>1459</v>
      </c>
      <c r="S3283" s="125"/>
    </row>
    <row r="3284" spans="1:19" hidden="1">
      <c r="A3284" s="124" t="s">
        <v>5477</v>
      </c>
      <c r="B3284" s="149" t="str">
        <f>IFERROR(VLOOKUP(Proc[[#This Row],[App]],Table2[],3,0),"open")</f>
        <v>ok</v>
      </c>
      <c r="C3284" s="124" t="s">
        <v>369</v>
      </c>
      <c r="D3284" t="s">
        <v>5309</v>
      </c>
      <c r="E3284" t="s">
        <v>5463</v>
      </c>
      <c r="F3284" s="125" t="s">
        <v>5463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4893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141</v>
      </c>
      <c r="R3284" s="115" t="s">
        <v>1459</v>
      </c>
      <c r="S3284" s="125"/>
    </row>
    <row r="3285" spans="1:19" hidden="1">
      <c r="A3285" s="124" t="s">
        <v>5477</v>
      </c>
      <c r="B3285" s="149" t="str">
        <f>IFERROR(VLOOKUP(Proc[[#This Row],[App]],Table2[],3,0),"open")</f>
        <v>ok</v>
      </c>
      <c r="C3285" s="124" t="s">
        <v>369</v>
      </c>
      <c r="D3285" t="s">
        <v>5310</v>
      </c>
      <c r="E3285" t="s">
        <v>5455</v>
      </c>
      <c r="F3285" s="125" t="s">
        <v>5455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4893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141</v>
      </c>
      <c r="R3285" s="115" t="s">
        <v>1459</v>
      </c>
      <c r="S3285" s="125"/>
    </row>
    <row r="3286" spans="1:19" hidden="1">
      <c r="A3286" s="124" t="s">
        <v>5477</v>
      </c>
      <c r="B3286" s="149" t="str">
        <f>IFERROR(VLOOKUP(Proc[[#This Row],[App]],Table2[],3,0),"open")</f>
        <v>ok</v>
      </c>
      <c r="C3286" s="124" t="s">
        <v>369</v>
      </c>
      <c r="D3286" t="s">
        <v>5311</v>
      </c>
      <c r="E3286" t="s">
        <v>5463</v>
      </c>
      <c r="F3286" s="125" t="s">
        <v>5463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4893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141</v>
      </c>
      <c r="R3286" s="115" t="s">
        <v>1459</v>
      </c>
      <c r="S3286" s="125"/>
    </row>
    <row r="3287" spans="1:19" hidden="1">
      <c r="A3287" s="124" t="s">
        <v>5477</v>
      </c>
      <c r="B3287" s="149" t="str">
        <f>IFERROR(VLOOKUP(Proc[[#This Row],[App]],Table2[],3,0),"open")</f>
        <v>ok</v>
      </c>
      <c r="C3287" s="124" t="s">
        <v>369</v>
      </c>
      <c r="D3287" t="s">
        <v>5312</v>
      </c>
      <c r="E3287" t="s">
        <v>5455</v>
      </c>
      <c r="F3287" s="125" t="s">
        <v>5455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4893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141</v>
      </c>
      <c r="R3287" s="115" t="s">
        <v>1459</v>
      </c>
      <c r="S3287" s="125"/>
    </row>
    <row r="3288" spans="1:19" hidden="1">
      <c r="A3288" s="124" t="s">
        <v>5477</v>
      </c>
      <c r="B3288" s="149" t="str">
        <f>IFERROR(VLOOKUP(Proc[[#This Row],[App]],Table2[],3,0),"open")</f>
        <v>ok</v>
      </c>
      <c r="C3288" s="124" t="s">
        <v>369</v>
      </c>
      <c r="D3288" t="s">
        <v>5313</v>
      </c>
      <c r="E3288" t="s">
        <v>5452</v>
      </c>
      <c r="F3288" s="125" t="s">
        <v>5452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4893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141</v>
      </c>
      <c r="R3288" s="115" t="s">
        <v>1459</v>
      </c>
      <c r="S3288" s="125"/>
    </row>
    <row r="3289" spans="1:19" hidden="1">
      <c r="A3289" s="124" t="s">
        <v>5477</v>
      </c>
      <c r="B3289" s="149" t="str">
        <f>IFERROR(VLOOKUP(Proc[[#This Row],[App]],Table2[],3,0),"open")</f>
        <v>ok</v>
      </c>
      <c r="C3289" s="124" t="s">
        <v>369</v>
      </c>
      <c r="D3289" t="s">
        <v>5314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4893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141</v>
      </c>
      <c r="R3289" s="115" t="s">
        <v>1459</v>
      </c>
      <c r="S3289" s="125"/>
    </row>
    <row r="3290" spans="1:19" hidden="1">
      <c r="A3290" s="124" t="s">
        <v>5477</v>
      </c>
      <c r="B3290" s="149" t="str">
        <f>IFERROR(VLOOKUP(Proc[[#This Row],[App]],Table2[],3,0),"open")</f>
        <v>ok</v>
      </c>
      <c r="C3290" s="124" t="s">
        <v>369</v>
      </c>
      <c r="D3290" t="s">
        <v>5315</v>
      </c>
      <c r="E3290" t="s">
        <v>5451</v>
      </c>
      <c r="F3290" s="125" t="s">
        <v>5451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4893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141</v>
      </c>
      <c r="R3290" s="115" t="s">
        <v>1459</v>
      </c>
      <c r="S3290" s="125"/>
    </row>
    <row r="3291" spans="1:19" hidden="1">
      <c r="A3291" s="124" t="s">
        <v>5477</v>
      </c>
      <c r="B3291" s="149" t="str">
        <f>IFERROR(VLOOKUP(Proc[[#This Row],[App]],Table2[],3,0),"open")</f>
        <v>ok</v>
      </c>
      <c r="C3291" s="124" t="s">
        <v>369</v>
      </c>
      <c r="D3291" t="s">
        <v>5316</v>
      </c>
      <c r="E3291" t="s">
        <v>5451</v>
      </c>
      <c r="F3291" s="125" t="s">
        <v>5451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4893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141</v>
      </c>
      <c r="R3291" s="115" t="s">
        <v>1459</v>
      </c>
      <c r="S3291" s="125"/>
    </row>
    <row r="3292" spans="1:19" hidden="1">
      <c r="A3292" s="124" t="s">
        <v>5477</v>
      </c>
      <c r="B3292" s="149" t="str">
        <f>IFERROR(VLOOKUP(Proc[[#This Row],[App]],Table2[],3,0),"open")</f>
        <v>ok</v>
      </c>
      <c r="C3292" s="124" t="s">
        <v>369</v>
      </c>
      <c r="D3292" t="s">
        <v>5317</v>
      </c>
      <c r="E3292" t="s">
        <v>5443</v>
      </c>
      <c r="F3292" s="125" t="s">
        <v>5443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4893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141</v>
      </c>
      <c r="R3292" s="115" t="s">
        <v>1459</v>
      </c>
      <c r="S3292" s="125"/>
    </row>
    <row r="3293" spans="1:19" hidden="1">
      <c r="A3293" s="124" t="s">
        <v>5477</v>
      </c>
      <c r="B3293" s="149" t="str">
        <f>IFERROR(VLOOKUP(Proc[[#This Row],[App]],Table2[],3,0),"open")</f>
        <v>ok</v>
      </c>
      <c r="C3293" s="124" t="s">
        <v>369</v>
      </c>
      <c r="D3293" t="s">
        <v>5318</v>
      </c>
      <c r="E3293" t="s">
        <v>5444</v>
      </c>
      <c r="F3293" s="125" t="s">
        <v>5444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4893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141</v>
      </c>
      <c r="R3293" s="115" t="s">
        <v>1459</v>
      </c>
      <c r="S3293" s="125"/>
    </row>
    <row r="3294" spans="1:19" hidden="1">
      <c r="A3294" s="124" t="s">
        <v>5477</v>
      </c>
      <c r="B3294" s="149" t="str">
        <f>IFERROR(VLOOKUP(Proc[[#This Row],[App]],Table2[],3,0),"open")</f>
        <v>ok</v>
      </c>
      <c r="C3294" s="124" t="s">
        <v>369</v>
      </c>
      <c r="D3294" t="s">
        <v>5319</v>
      </c>
      <c r="E3294" t="s">
        <v>5451</v>
      </c>
      <c r="F3294" s="125" t="s">
        <v>5451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4893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141</v>
      </c>
      <c r="R3294" s="115" t="s">
        <v>1459</v>
      </c>
      <c r="S3294" s="125"/>
    </row>
    <row r="3295" spans="1:19" hidden="1">
      <c r="A3295" s="124" t="s">
        <v>5477</v>
      </c>
      <c r="B3295" s="149" t="str">
        <f>IFERROR(VLOOKUP(Proc[[#This Row],[App]],Table2[],3,0),"open")</f>
        <v>ok</v>
      </c>
      <c r="C3295" s="124" t="s">
        <v>369</v>
      </c>
      <c r="D3295" t="s">
        <v>5320</v>
      </c>
      <c r="E3295" t="s">
        <v>5445</v>
      </c>
      <c r="F3295" s="125" t="s">
        <v>5445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4893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141</v>
      </c>
      <c r="R3295" s="115" t="s">
        <v>1459</v>
      </c>
      <c r="S3295" s="125"/>
    </row>
    <row r="3296" spans="1:19" hidden="1">
      <c r="A3296" s="124" t="s">
        <v>5477</v>
      </c>
      <c r="B3296" s="149" t="str">
        <f>IFERROR(VLOOKUP(Proc[[#This Row],[App]],Table2[],3,0),"open")</f>
        <v>ok</v>
      </c>
      <c r="C3296" s="124" t="s">
        <v>369</v>
      </c>
      <c r="D3296" t="s">
        <v>5321</v>
      </c>
      <c r="E3296" t="s">
        <v>5463</v>
      </c>
      <c r="F3296" s="125" t="s">
        <v>5463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4893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141</v>
      </c>
      <c r="R3296" s="115" t="s">
        <v>1459</v>
      </c>
      <c r="S3296" s="125"/>
    </row>
    <row r="3297" spans="1:19" hidden="1">
      <c r="A3297" s="124" t="s">
        <v>5477</v>
      </c>
      <c r="B3297" s="149" t="str">
        <f>IFERROR(VLOOKUP(Proc[[#This Row],[App]],Table2[],3,0),"open")</f>
        <v>ok</v>
      </c>
      <c r="C3297" s="124" t="s">
        <v>369</v>
      </c>
      <c r="D3297" t="s">
        <v>5322</v>
      </c>
      <c r="E3297" t="s">
        <v>5451</v>
      </c>
      <c r="F3297" s="125" t="s">
        <v>5451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4893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141</v>
      </c>
      <c r="R3297" s="115" t="s">
        <v>1459</v>
      </c>
      <c r="S3297" s="125"/>
    </row>
    <row r="3298" spans="1:19" hidden="1">
      <c r="A3298" s="124" t="s">
        <v>5477</v>
      </c>
      <c r="B3298" s="149" t="str">
        <f>IFERROR(VLOOKUP(Proc[[#This Row],[App]],Table2[],3,0),"open")</f>
        <v>ok</v>
      </c>
      <c r="C3298" s="124" t="s">
        <v>369</v>
      </c>
      <c r="D3298" t="s">
        <v>5323</v>
      </c>
      <c r="E3298" t="s">
        <v>5443</v>
      </c>
      <c r="F3298" s="125" t="s">
        <v>5443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4893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141</v>
      </c>
      <c r="R3298" s="115" t="s">
        <v>1459</v>
      </c>
      <c r="S3298" s="125"/>
    </row>
    <row r="3299" spans="1:19" hidden="1">
      <c r="A3299" s="124" t="s">
        <v>5477</v>
      </c>
      <c r="B3299" s="149" t="str">
        <f>IFERROR(VLOOKUP(Proc[[#This Row],[App]],Table2[],3,0),"open")</f>
        <v>ok</v>
      </c>
      <c r="C3299" s="124" t="s">
        <v>369</v>
      </c>
      <c r="D3299" t="s">
        <v>5324</v>
      </c>
      <c r="E3299" t="s">
        <v>5463</v>
      </c>
      <c r="F3299" s="125" t="s">
        <v>5463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4893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141</v>
      </c>
      <c r="R3299" s="115" t="s">
        <v>1459</v>
      </c>
      <c r="S3299" s="125"/>
    </row>
    <row r="3300" spans="1:19" hidden="1">
      <c r="A3300" s="124" t="s">
        <v>5477</v>
      </c>
      <c r="B3300" s="149" t="str">
        <f>IFERROR(VLOOKUP(Proc[[#This Row],[App]],Table2[],3,0),"open")</f>
        <v>ok</v>
      </c>
      <c r="C3300" s="124" t="s">
        <v>369</v>
      </c>
      <c r="D3300" t="s">
        <v>5325</v>
      </c>
      <c r="E3300" t="s">
        <v>4409</v>
      </c>
      <c r="F3300" s="140" t="s">
        <v>4409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5478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4893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141</v>
      </c>
      <c r="R3300" s="115" t="s">
        <v>1459</v>
      </c>
      <c r="S3300" s="125"/>
    </row>
    <row r="3301" spans="1:19" hidden="1">
      <c r="A3301" s="124" t="s">
        <v>5477</v>
      </c>
      <c r="B3301" s="149" t="str">
        <f>IFERROR(VLOOKUP(Proc[[#This Row],[App]],Table2[],3,0),"open")</f>
        <v>ok</v>
      </c>
      <c r="C3301" s="124" t="s">
        <v>369</v>
      </c>
      <c r="D3301" t="s">
        <v>5326</v>
      </c>
      <c r="E3301" t="s">
        <v>5443</v>
      </c>
      <c r="F3301" s="125" t="s">
        <v>5443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4893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141</v>
      </c>
      <c r="R3301" s="115" t="s">
        <v>1459</v>
      </c>
      <c r="S3301" s="125"/>
    </row>
    <row r="3302" spans="1:19" hidden="1">
      <c r="A3302" s="124" t="s">
        <v>5477</v>
      </c>
      <c r="B3302" s="149" t="str">
        <f>IFERROR(VLOOKUP(Proc[[#This Row],[App]],Table2[],3,0),"open")</f>
        <v>ok</v>
      </c>
      <c r="C3302" s="124" t="s">
        <v>369</v>
      </c>
      <c r="D3302" t="s">
        <v>5327</v>
      </c>
      <c r="E3302" t="s">
        <v>5455</v>
      </c>
      <c r="F3302" s="125" t="s">
        <v>5455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4893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141</v>
      </c>
      <c r="R3302" s="115" t="s">
        <v>1459</v>
      </c>
      <c r="S3302" s="125"/>
    </row>
    <row r="3303" spans="1:19" hidden="1">
      <c r="A3303" s="124" t="s">
        <v>5477</v>
      </c>
      <c r="B3303" s="149" t="str">
        <f>IFERROR(VLOOKUP(Proc[[#This Row],[App]],Table2[],3,0),"open")</f>
        <v>ok</v>
      </c>
      <c r="C3303" s="124" t="s">
        <v>369</v>
      </c>
      <c r="D3303" t="s">
        <v>5328</v>
      </c>
      <c r="E3303" t="s">
        <v>5451</v>
      </c>
      <c r="F3303" s="125" t="s">
        <v>5451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4893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141</v>
      </c>
      <c r="R3303" s="115" t="s">
        <v>1459</v>
      </c>
      <c r="S3303" s="125"/>
    </row>
    <row r="3304" spans="1:19" hidden="1">
      <c r="A3304" s="124" t="s">
        <v>5477</v>
      </c>
      <c r="B3304" s="149" t="str">
        <f>IFERROR(VLOOKUP(Proc[[#This Row],[App]],Table2[],3,0),"open")</f>
        <v>ok</v>
      </c>
      <c r="C3304" s="124" t="s">
        <v>369</v>
      </c>
      <c r="D3304" t="s">
        <v>5329</v>
      </c>
      <c r="E3304" t="s">
        <v>5451</v>
      </c>
      <c r="F3304" s="125" t="s">
        <v>5451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4893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141</v>
      </c>
      <c r="R3304" s="115" t="s">
        <v>1459</v>
      </c>
      <c r="S3304" s="125"/>
    </row>
    <row r="3305" spans="1:19" hidden="1">
      <c r="A3305" s="124" t="s">
        <v>5477</v>
      </c>
      <c r="B3305" s="149" t="str">
        <f>IFERROR(VLOOKUP(Proc[[#This Row],[App]],Table2[],3,0),"open")</f>
        <v>ok</v>
      </c>
      <c r="C3305" s="124" t="s">
        <v>369</v>
      </c>
      <c r="D3305" t="s">
        <v>5330</v>
      </c>
      <c r="E3305" t="s">
        <v>5444</v>
      </c>
      <c r="F3305" s="125" t="s">
        <v>5444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4893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141</v>
      </c>
      <c r="R3305" s="115" t="s">
        <v>1459</v>
      </c>
      <c r="S3305" s="125"/>
    </row>
    <row r="3306" spans="1:19" hidden="1">
      <c r="A3306" s="124" t="s">
        <v>5477</v>
      </c>
      <c r="B3306" s="149" t="str">
        <f>IFERROR(VLOOKUP(Proc[[#This Row],[App]],Table2[],3,0),"open")</f>
        <v>ok</v>
      </c>
      <c r="C3306" s="124" t="s">
        <v>369</v>
      </c>
      <c r="D3306" t="s">
        <v>5331</v>
      </c>
      <c r="E3306" t="s">
        <v>5456</v>
      </c>
      <c r="F3306" s="125" t="s">
        <v>5456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4893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141</v>
      </c>
      <c r="R3306" s="115" t="s">
        <v>1459</v>
      </c>
      <c r="S3306" s="125"/>
    </row>
    <row r="3307" spans="1:19" hidden="1">
      <c r="A3307" s="124" t="s">
        <v>5477</v>
      </c>
      <c r="B3307" s="149" t="str">
        <f>IFERROR(VLOOKUP(Proc[[#This Row],[App]],Table2[],3,0),"open")</f>
        <v>ok</v>
      </c>
      <c r="C3307" s="124" t="s">
        <v>369</v>
      </c>
      <c r="D3307" t="s">
        <v>5332</v>
      </c>
      <c r="E3307" t="s">
        <v>5443</v>
      </c>
      <c r="F3307" s="125" t="s">
        <v>5443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4893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141</v>
      </c>
      <c r="R3307" s="115" t="s">
        <v>1459</v>
      </c>
      <c r="S3307" s="125"/>
    </row>
    <row r="3308" spans="1:19" hidden="1">
      <c r="A3308" s="124" t="s">
        <v>5477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5443</v>
      </c>
      <c r="F3308" s="125" t="s">
        <v>5443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4893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141</v>
      </c>
      <c r="R3308" s="115" t="s">
        <v>1459</v>
      </c>
      <c r="S3308" s="125"/>
    </row>
    <row r="3309" spans="1:19" hidden="1">
      <c r="A3309" s="124" t="s">
        <v>5477</v>
      </c>
      <c r="B3309" s="149" t="str">
        <f>IFERROR(VLOOKUP(Proc[[#This Row],[App]],Table2[],3,0),"open")</f>
        <v>ok</v>
      </c>
      <c r="C3309" s="124" t="s">
        <v>369</v>
      </c>
      <c r="D3309" t="s">
        <v>5333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4893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141</v>
      </c>
      <c r="R3309" s="115" t="s">
        <v>1459</v>
      </c>
      <c r="S3309" s="125"/>
    </row>
    <row r="3310" spans="1:19" hidden="1">
      <c r="A3310" s="124" t="s">
        <v>5477</v>
      </c>
      <c r="B3310" s="149" t="str">
        <f>IFERROR(VLOOKUP(Proc[[#This Row],[App]],Table2[],3,0),"open")</f>
        <v>ok</v>
      </c>
      <c r="C3310" s="124" t="s">
        <v>369</v>
      </c>
      <c r="D3310" t="s">
        <v>5334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4893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141</v>
      </c>
      <c r="R3310" s="115" t="s">
        <v>1459</v>
      </c>
      <c r="S3310" s="125"/>
    </row>
    <row r="3311" spans="1:19" hidden="1">
      <c r="A3311" s="124" t="s">
        <v>5477</v>
      </c>
      <c r="B3311" s="149" t="str">
        <f>IFERROR(VLOOKUP(Proc[[#This Row],[App]],Table2[],3,0),"open")</f>
        <v>ok</v>
      </c>
      <c r="C3311" s="124" t="s">
        <v>369</v>
      </c>
      <c r="D3311" t="s">
        <v>5335</v>
      </c>
      <c r="E3311" t="s">
        <v>5464</v>
      </c>
      <c r="F3311" s="125" t="s">
        <v>5464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4893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141</v>
      </c>
      <c r="R3311" s="115" t="s">
        <v>1459</v>
      </c>
      <c r="S3311" s="125"/>
    </row>
    <row r="3312" spans="1:19" hidden="1">
      <c r="A3312" s="124" t="s">
        <v>5477</v>
      </c>
      <c r="B3312" s="149" t="str">
        <f>IFERROR(VLOOKUP(Proc[[#This Row],[App]],Table2[],3,0),"open")</f>
        <v>ok</v>
      </c>
      <c r="C3312" s="124" t="s">
        <v>369</v>
      </c>
      <c r="D3312" t="s">
        <v>5336</v>
      </c>
      <c r="E3312" t="s">
        <v>5465</v>
      </c>
      <c r="F3312" s="125" t="s">
        <v>5465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4893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141</v>
      </c>
      <c r="R3312" s="115" t="s">
        <v>1459</v>
      </c>
      <c r="S3312" s="125"/>
    </row>
    <row r="3313" spans="1:19" hidden="1">
      <c r="A3313" s="124" t="s">
        <v>5477</v>
      </c>
      <c r="B3313" s="149" t="str">
        <f>IFERROR(VLOOKUP(Proc[[#This Row],[App]],Table2[],3,0),"open")</f>
        <v>ok</v>
      </c>
      <c r="C3313" s="124" t="s">
        <v>369</v>
      </c>
      <c r="D3313" t="s">
        <v>5337</v>
      </c>
      <c r="E3313" t="s">
        <v>5448</v>
      </c>
      <c r="F3313" s="125" t="s">
        <v>5448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4893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141</v>
      </c>
      <c r="R3313" s="115" t="s">
        <v>1459</v>
      </c>
      <c r="S3313" s="125"/>
    </row>
    <row r="3314" spans="1:19" hidden="1">
      <c r="A3314" s="124" t="s">
        <v>5477</v>
      </c>
      <c r="B3314" s="149" t="str">
        <f>IFERROR(VLOOKUP(Proc[[#This Row],[App]],Table2[],3,0),"open")</f>
        <v>ok</v>
      </c>
      <c r="C3314" s="124" t="s">
        <v>369</v>
      </c>
      <c r="D3314" t="s">
        <v>5338</v>
      </c>
      <c r="E3314" t="s">
        <v>5457</v>
      </c>
      <c r="F3314" s="125" t="s">
        <v>5457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4893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141</v>
      </c>
      <c r="R3314" s="115" t="s">
        <v>1459</v>
      </c>
      <c r="S3314" s="125"/>
    </row>
    <row r="3315" spans="1:19" hidden="1">
      <c r="A3315" s="124" t="s">
        <v>5477</v>
      </c>
      <c r="B3315" s="149" t="str">
        <f>IFERROR(VLOOKUP(Proc[[#This Row],[App]],Table2[],3,0),"open")</f>
        <v>ok</v>
      </c>
      <c r="C3315" s="124" t="s">
        <v>369</v>
      </c>
      <c r="D3315" t="s">
        <v>5339</v>
      </c>
      <c r="E3315" t="s">
        <v>5459</v>
      </c>
      <c r="F3315" s="125" t="s">
        <v>5459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4893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141</v>
      </c>
      <c r="R3315" s="115" t="s">
        <v>1459</v>
      </c>
      <c r="S3315" s="125"/>
    </row>
    <row r="3316" spans="1:19" hidden="1">
      <c r="A3316" s="124" t="s">
        <v>5477</v>
      </c>
      <c r="B3316" s="149" t="str">
        <f>IFERROR(VLOOKUP(Proc[[#This Row],[App]],Table2[],3,0),"open")</f>
        <v>ok</v>
      </c>
      <c r="C3316" s="124" t="s">
        <v>369</v>
      </c>
      <c r="D3316" t="s">
        <v>5340</v>
      </c>
      <c r="E3316" t="s">
        <v>5458</v>
      </c>
      <c r="F3316" s="125" t="s">
        <v>5458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4893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141</v>
      </c>
      <c r="R3316" s="115" t="s">
        <v>1459</v>
      </c>
      <c r="S3316" s="125"/>
    </row>
    <row r="3317" spans="1:19" hidden="1">
      <c r="A3317" s="124" t="s">
        <v>5477</v>
      </c>
      <c r="B3317" s="149" t="str">
        <f>IFERROR(VLOOKUP(Proc[[#This Row],[App]],Table2[],3,0),"open")</f>
        <v>ok</v>
      </c>
      <c r="C3317" s="124" t="s">
        <v>369</v>
      </c>
      <c r="D3317" t="s">
        <v>5341</v>
      </c>
      <c r="E3317" t="s">
        <v>5451</v>
      </c>
      <c r="F3317" s="125" t="s">
        <v>5451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4893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141</v>
      </c>
      <c r="R3317" s="115" t="s">
        <v>1459</v>
      </c>
      <c r="S3317" s="125"/>
    </row>
    <row r="3318" spans="1:19" hidden="1">
      <c r="A3318" s="124" t="s">
        <v>5477</v>
      </c>
      <c r="B3318" s="149" t="str">
        <f>IFERROR(VLOOKUP(Proc[[#This Row],[App]],Table2[],3,0),"open")</f>
        <v>ok</v>
      </c>
      <c r="C3318" s="124" t="s">
        <v>369</v>
      </c>
      <c r="D3318" t="s">
        <v>5342</v>
      </c>
      <c r="E3318" t="s">
        <v>5451</v>
      </c>
      <c r="F3318" s="125" t="s">
        <v>5451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4893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141</v>
      </c>
      <c r="R3318" s="115" t="s">
        <v>1459</v>
      </c>
      <c r="S3318" s="125"/>
    </row>
    <row r="3319" spans="1:19" hidden="1">
      <c r="A3319" s="124" t="s">
        <v>5477</v>
      </c>
      <c r="B3319" s="149" t="str">
        <f>IFERROR(VLOOKUP(Proc[[#This Row],[App]],Table2[],3,0),"open")</f>
        <v>ok</v>
      </c>
      <c r="C3319" s="124" t="s">
        <v>369</v>
      </c>
      <c r="D3319" t="s">
        <v>5343</v>
      </c>
      <c r="E3319" t="s">
        <v>5451</v>
      </c>
      <c r="F3319" s="125" t="s">
        <v>5451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4893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141</v>
      </c>
      <c r="R3319" s="115" t="s">
        <v>1459</v>
      </c>
      <c r="S3319" s="125"/>
    </row>
    <row r="3320" spans="1:19" hidden="1">
      <c r="A3320" s="124" t="s">
        <v>5477</v>
      </c>
      <c r="B3320" s="149" t="str">
        <f>IFERROR(VLOOKUP(Proc[[#This Row],[App]],Table2[],3,0),"open")</f>
        <v>ok</v>
      </c>
      <c r="C3320" s="124" t="s">
        <v>369</v>
      </c>
      <c r="D3320" t="s">
        <v>5344</v>
      </c>
      <c r="E3320" t="s">
        <v>5451</v>
      </c>
      <c r="F3320" s="125" t="s">
        <v>5451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4893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141</v>
      </c>
      <c r="R3320" s="115" t="s">
        <v>1459</v>
      </c>
      <c r="S3320" s="125"/>
    </row>
    <row r="3321" spans="1:19" hidden="1">
      <c r="A3321" s="124" t="s">
        <v>5477</v>
      </c>
      <c r="B3321" s="149" t="str">
        <f>IFERROR(VLOOKUP(Proc[[#This Row],[App]],Table2[],3,0),"open")</f>
        <v>ok</v>
      </c>
      <c r="C3321" s="124" t="s">
        <v>369</v>
      </c>
      <c r="D3321" t="s">
        <v>5345</v>
      </c>
      <c r="E3321" t="s">
        <v>5451</v>
      </c>
      <c r="F3321" s="125" t="s">
        <v>5451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4893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141</v>
      </c>
      <c r="R3321" s="115" t="s">
        <v>1459</v>
      </c>
      <c r="S3321" s="125"/>
    </row>
    <row r="3322" spans="1:19" hidden="1">
      <c r="A3322" s="124" t="s">
        <v>5477</v>
      </c>
      <c r="B3322" s="149" t="str">
        <f>IFERROR(VLOOKUP(Proc[[#This Row],[App]],Table2[],3,0),"open")</f>
        <v>ok</v>
      </c>
      <c r="C3322" s="124" t="s">
        <v>369</v>
      </c>
      <c r="D3322" t="s">
        <v>5346</v>
      </c>
      <c r="E3322" t="s">
        <v>5451</v>
      </c>
      <c r="F3322" s="125" t="s">
        <v>5451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4893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141</v>
      </c>
      <c r="R3322" s="115" t="s">
        <v>1459</v>
      </c>
      <c r="S3322" s="125"/>
    </row>
    <row r="3323" spans="1:19" hidden="1">
      <c r="A3323" s="124" t="s">
        <v>5477</v>
      </c>
      <c r="B3323" s="149" t="str">
        <f>IFERROR(VLOOKUP(Proc[[#This Row],[App]],Table2[],3,0),"open")</f>
        <v>ok</v>
      </c>
      <c r="C3323" s="124" t="s">
        <v>369</v>
      </c>
      <c r="D3323" t="s">
        <v>5347</v>
      </c>
      <c r="E3323" t="s">
        <v>5451</v>
      </c>
      <c r="F3323" s="125" t="s">
        <v>5451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4893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141</v>
      </c>
      <c r="R3323" s="115" t="s">
        <v>1459</v>
      </c>
      <c r="S3323" s="125"/>
    </row>
    <row r="3324" spans="1:19" hidden="1">
      <c r="A3324" s="124" t="s">
        <v>5477</v>
      </c>
      <c r="B3324" s="149" t="str">
        <f>IFERROR(VLOOKUP(Proc[[#This Row],[App]],Table2[],3,0),"open")</f>
        <v>ok</v>
      </c>
      <c r="C3324" s="124" t="s">
        <v>369</v>
      </c>
      <c r="D3324" t="s">
        <v>5348</v>
      </c>
      <c r="E3324" t="s">
        <v>5449</v>
      </c>
      <c r="F3324" s="125" t="s">
        <v>5449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4893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141</v>
      </c>
      <c r="R3324" s="115" t="s">
        <v>1459</v>
      </c>
      <c r="S3324" s="125"/>
    </row>
    <row r="3325" spans="1:19" hidden="1">
      <c r="A3325" s="124" t="s">
        <v>5477</v>
      </c>
      <c r="B3325" s="149" t="str">
        <f>IFERROR(VLOOKUP(Proc[[#This Row],[App]],Table2[],3,0),"open")</f>
        <v>ok</v>
      </c>
      <c r="C3325" s="124" t="s">
        <v>369</v>
      </c>
      <c r="D3325" t="s">
        <v>5349</v>
      </c>
      <c r="E3325" t="s">
        <v>5448</v>
      </c>
      <c r="F3325" s="125" t="s">
        <v>5448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4893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141</v>
      </c>
      <c r="R3325" s="115" t="s">
        <v>1459</v>
      </c>
      <c r="S3325" s="125"/>
    </row>
    <row r="3326" spans="1:19" hidden="1">
      <c r="A3326" s="124" t="s">
        <v>5477</v>
      </c>
      <c r="B3326" s="149" t="str">
        <f>IFERROR(VLOOKUP(Proc[[#This Row],[App]],Table2[],3,0),"open")</f>
        <v>ok</v>
      </c>
      <c r="C3326" s="124" t="s">
        <v>369</v>
      </c>
      <c r="D3326" t="s">
        <v>5350</v>
      </c>
      <c r="E3326" t="s">
        <v>5449</v>
      </c>
      <c r="F3326" s="125" t="s">
        <v>5449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4893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141</v>
      </c>
      <c r="R3326" s="115" t="s">
        <v>1459</v>
      </c>
      <c r="S3326" s="125"/>
    </row>
    <row r="3327" spans="1:19" hidden="1">
      <c r="A3327" s="124" t="s">
        <v>5477</v>
      </c>
      <c r="B3327" s="149" t="str">
        <f>IFERROR(VLOOKUP(Proc[[#This Row],[App]],Table2[],3,0),"open")</f>
        <v>ok</v>
      </c>
      <c r="C3327" s="124" t="s">
        <v>369</v>
      </c>
      <c r="D3327" t="s">
        <v>5351</v>
      </c>
      <c r="E3327" t="s">
        <v>5449</v>
      </c>
      <c r="F3327" s="125" t="s">
        <v>5449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4893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141</v>
      </c>
      <c r="R3327" s="115" t="s">
        <v>1459</v>
      </c>
      <c r="S3327" s="125"/>
    </row>
    <row r="3328" spans="1:19" hidden="1">
      <c r="A3328" s="124" t="s">
        <v>5477</v>
      </c>
      <c r="B3328" s="149" t="str">
        <f>IFERROR(VLOOKUP(Proc[[#This Row],[App]],Table2[],3,0),"open")</f>
        <v>ok</v>
      </c>
      <c r="C3328" s="124" t="s">
        <v>369</v>
      </c>
      <c r="D3328" t="s">
        <v>5352</v>
      </c>
      <c r="E3328" t="s">
        <v>5449</v>
      </c>
      <c r="F3328" s="125" t="s">
        <v>5449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4893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141</v>
      </c>
      <c r="R3328" s="115" t="s">
        <v>1459</v>
      </c>
      <c r="S3328" s="125"/>
    </row>
    <row r="3329" spans="1:19" hidden="1">
      <c r="A3329" s="124" t="s">
        <v>5477</v>
      </c>
      <c r="B3329" s="149" t="str">
        <f>IFERROR(VLOOKUP(Proc[[#This Row],[App]],Table2[],3,0),"open")</f>
        <v>ok</v>
      </c>
      <c r="C3329" s="124" t="s">
        <v>369</v>
      </c>
      <c r="D3329" t="s">
        <v>5353</v>
      </c>
      <c r="E3329" t="s">
        <v>5449</v>
      </c>
      <c r="F3329" s="125" t="s">
        <v>5449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4893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141</v>
      </c>
      <c r="R3329" s="115" t="s">
        <v>1459</v>
      </c>
      <c r="S3329" s="125"/>
    </row>
    <row r="3330" spans="1:19" hidden="1">
      <c r="A3330" s="124" t="s">
        <v>5477</v>
      </c>
      <c r="B3330" s="149" t="str">
        <f>IFERROR(VLOOKUP(Proc[[#This Row],[App]],Table2[],3,0),"open")</f>
        <v>ok</v>
      </c>
      <c r="C3330" s="124" t="s">
        <v>369</v>
      </c>
      <c r="D3330" t="s">
        <v>5354</v>
      </c>
      <c r="E3330" t="s">
        <v>5445</v>
      </c>
      <c r="F3330" s="125" t="s">
        <v>5445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4893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141</v>
      </c>
      <c r="R3330" s="115" t="s">
        <v>1459</v>
      </c>
      <c r="S3330" s="125"/>
    </row>
    <row r="3331" spans="1:19" hidden="1">
      <c r="A3331" s="124" t="s">
        <v>5477</v>
      </c>
      <c r="B3331" s="149" t="str">
        <f>IFERROR(VLOOKUP(Proc[[#This Row],[App]],Table2[],3,0),"open")</f>
        <v>ok</v>
      </c>
      <c r="C3331" s="124" t="s">
        <v>369</v>
      </c>
      <c r="D3331" t="s">
        <v>5355</v>
      </c>
      <c r="E3331" t="s">
        <v>5445</v>
      </c>
      <c r="F3331" s="125" t="s">
        <v>5445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4893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141</v>
      </c>
      <c r="R3331" s="115" t="s">
        <v>1459</v>
      </c>
      <c r="S3331" s="125"/>
    </row>
    <row r="3332" spans="1:19" hidden="1">
      <c r="A3332" s="124" t="s">
        <v>5477</v>
      </c>
      <c r="B3332" s="149" t="str">
        <f>IFERROR(VLOOKUP(Proc[[#This Row],[App]],Table2[],3,0),"open")</f>
        <v>ok</v>
      </c>
      <c r="C3332" s="124" t="s">
        <v>369</v>
      </c>
      <c r="D3332" t="s">
        <v>5356</v>
      </c>
      <c r="E3332" t="s">
        <v>5451</v>
      </c>
      <c r="F3332" s="125" t="s">
        <v>5451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4893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141</v>
      </c>
      <c r="R3332" s="115" t="s">
        <v>1459</v>
      </c>
      <c r="S3332" s="125"/>
    </row>
    <row r="3333" spans="1:19" hidden="1">
      <c r="A3333" s="124" t="s">
        <v>5477</v>
      </c>
      <c r="B3333" s="149" t="str">
        <f>IFERROR(VLOOKUP(Proc[[#This Row],[App]],Table2[],3,0),"open")</f>
        <v>ok</v>
      </c>
      <c r="C3333" s="124" t="s">
        <v>369</v>
      </c>
      <c r="D3333" t="s">
        <v>5357</v>
      </c>
      <c r="E3333" t="s">
        <v>5466</v>
      </c>
      <c r="F3333" s="125" t="s">
        <v>5466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4893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141</v>
      </c>
      <c r="R3333" s="115" t="s">
        <v>1459</v>
      </c>
      <c r="S3333" s="125"/>
    </row>
    <row r="3334" spans="1:19" hidden="1">
      <c r="A3334" s="124" t="s">
        <v>5477</v>
      </c>
      <c r="B3334" s="149" t="str">
        <f>IFERROR(VLOOKUP(Proc[[#This Row],[App]],Table2[],3,0),"open")</f>
        <v>ok</v>
      </c>
      <c r="C3334" s="124" t="s">
        <v>369</v>
      </c>
      <c r="D3334" t="s">
        <v>5358</v>
      </c>
      <c r="E3334" t="s">
        <v>5467</v>
      </c>
      <c r="F3334" s="125" t="s">
        <v>5467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4893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141</v>
      </c>
      <c r="R3334" s="115" t="s">
        <v>1459</v>
      </c>
      <c r="S3334" s="125"/>
    </row>
    <row r="3335" spans="1:19" hidden="1">
      <c r="A3335" s="124" t="s">
        <v>5477</v>
      </c>
      <c r="B3335" s="149" t="str">
        <f>IFERROR(VLOOKUP(Proc[[#This Row],[App]],Table2[],3,0),"open")</f>
        <v>ok</v>
      </c>
      <c r="C3335" s="124" t="s">
        <v>369</v>
      </c>
      <c r="D3335" t="s">
        <v>5359</v>
      </c>
      <c r="E3335" t="s">
        <v>5444</v>
      </c>
      <c r="F3335" s="125" t="s">
        <v>5444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4893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141</v>
      </c>
      <c r="R3335" s="115" t="s">
        <v>1459</v>
      </c>
      <c r="S3335" s="125"/>
    </row>
    <row r="3336" spans="1:19" hidden="1">
      <c r="A3336" s="124" t="s">
        <v>5477</v>
      </c>
      <c r="B3336" s="149" t="str">
        <f>IFERROR(VLOOKUP(Proc[[#This Row],[App]],Table2[],3,0),"open")</f>
        <v>ok</v>
      </c>
      <c r="C3336" s="124" t="s">
        <v>369</v>
      </c>
      <c r="D3336" t="s">
        <v>5360</v>
      </c>
      <c r="E3336" t="s">
        <v>5448</v>
      </c>
      <c r="F3336" s="125" t="s">
        <v>5448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4893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141</v>
      </c>
      <c r="R3336" s="115" t="s">
        <v>1459</v>
      </c>
      <c r="S3336" s="125"/>
    </row>
    <row r="3337" spans="1:19" hidden="1">
      <c r="A3337" s="124" t="s">
        <v>5477</v>
      </c>
      <c r="B3337" s="149" t="str">
        <f>IFERROR(VLOOKUP(Proc[[#This Row],[App]],Table2[],3,0),"open")</f>
        <v>ok</v>
      </c>
      <c r="C3337" s="124" t="s">
        <v>369</v>
      </c>
      <c r="D3337" t="s">
        <v>5361</v>
      </c>
      <c r="E3337" t="s">
        <v>5448</v>
      </c>
      <c r="F3337" s="125" t="s">
        <v>5448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4893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141</v>
      </c>
      <c r="R3337" s="115" t="s">
        <v>1459</v>
      </c>
      <c r="S3337" s="125"/>
    </row>
    <row r="3338" spans="1:19" hidden="1">
      <c r="A3338" s="124" t="s">
        <v>5477</v>
      </c>
      <c r="B3338" s="149" t="str">
        <f>IFERROR(VLOOKUP(Proc[[#This Row],[App]],Table2[],3,0),"open")</f>
        <v>ok</v>
      </c>
      <c r="C3338" s="124" t="s">
        <v>369</v>
      </c>
      <c r="D3338" t="s">
        <v>5362</v>
      </c>
      <c r="E3338" t="s">
        <v>5456</v>
      </c>
      <c r="F3338" s="125" t="s">
        <v>5456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4893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141</v>
      </c>
      <c r="R3338" s="115" t="s">
        <v>1459</v>
      </c>
      <c r="S3338" s="125"/>
    </row>
    <row r="3339" spans="1:19" hidden="1">
      <c r="A3339" s="124" t="s">
        <v>5477</v>
      </c>
      <c r="B3339" s="149" t="str">
        <f>IFERROR(VLOOKUP(Proc[[#This Row],[App]],Table2[],3,0),"open")</f>
        <v>ok</v>
      </c>
      <c r="C3339" s="124" t="s">
        <v>369</v>
      </c>
      <c r="D3339" t="s">
        <v>5363</v>
      </c>
      <c r="E3339" t="s">
        <v>5445</v>
      </c>
      <c r="F3339" s="125" t="s">
        <v>5445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4893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141</v>
      </c>
      <c r="R3339" s="115" t="s">
        <v>1459</v>
      </c>
      <c r="S3339" s="125"/>
    </row>
    <row r="3340" spans="1:19" hidden="1">
      <c r="A3340" s="124" t="s">
        <v>5477</v>
      </c>
      <c r="B3340" s="149" t="str">
        <f>IFERROR(VLOOKUP(Proc[[#This Row],[App]],Table2[],3,0),"open")</f>
        <v>ok</v>
      </c>
      <c r="C3340" s="124" t="s">
        <v>369</v>
      </c>
      <c r="D3340" t="s">
        <v>5364</v>
      </c>
      <c r="E3340" t="s">
        <v>5468</v>
      </c>
      <c r="F3340" s="125" t="s">
        <v>5468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4893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141</v>
      </c>
      <c r="R3340" s="115" t="s">
        <v>1459</v>
      </c>
      <c r="S3340" s="125"/>
    </row>
    <row r="3341" spans="1:19" hidden="1">
      <c r="A3341" s="124" t="s">
        <v>5477</v>
      </c>
      <c r="B3341" s="149" t="str">
        <f>IFERROR(VLOOKUP(Proc[[#This Row],[App]],Table2[],3,0),"open")</f>
        <v>ok</v>
      </c>
      <c r="C3341" s="124" t="s">
        <v>369</v>
      </c>
      <c r="D3341" t="s">
        <v>5365</v>
      </c>
      <c r="E3341" t="s">
        <v>5455</v>
      </c>
      <c r="F3341" s="125" t="s">
        <v>5455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4893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141</v>
      </c>
      <c r="R3341" s="115" t="s">
        <v>1459</v>
      </c>
      <c r="S3341" s="125"/>
    </row>
    <row r="3342" spans="1:19" hidden="1">
      <c r="A3342" s="124" t="s">
        <v>5477</v>
      </c>
      <c r="B3342" s="149" t="str">
        <f>IFERROR(VLOOKUP(Proc[[#This Row],[App]],Table2[],3,0),"open")</f>
        <v>ok</v>
      </c>
      <c r="C3342" s="124" t="s">
        <v>369</v>
      </c>
      <c r="D3342" t="s">
        <v>5366</v>
      </c>
      <c r="E3342" t="s">
        <v>5451</v>
      </c>
      <c r="F3342" s="125" t="s">
        <v>5451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4893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141</v>
      </c>
      <c r="R3342" s="115" t="s">
        <v>1459</v>
      </c>
      <c r="S3342" s="125"/>
    </row>
    <row r="3343" spans="1:19" hidden="1">
      <c r="A3343" s="124" t="s">
        <v>5477</v>
      </c>
      <c r="B3343" s="149" t="str">
        <f>IFERROR(VLOOKUP(Proc[[#This Row],[App]],Table2[],3,0),"open")</f>
        <v>ok</v>
      </c>
      <c r="C3343" s="124" t="s">
        <v>369</v>
      </c>
      <c r="D3343" t="s">
        <v>5367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4893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141</v>
      </c>
      <c r="R3343" s="115" t="s">
        <v>1459</v>
      </c>
      <c r="S3343" s="125"/>
    </row>
    <row r="3344" spans="1:19" hidden="1">
      <c r="A3344" s="124" t="s">
        <v>5477</v>
      </c>
      <c r="B3344" s="149" t="str">
        <f>IFERROR(VLOOKUP(Proc[[#This Row],[App]],Table2[],3,0),"open")</f>
        <v>ok</v>
      </c>
      <c r="C3344" s="124" t="s">
        <v>369</v>
      </c>
      <c r="D3344" t="s">
        <v>5368</v>
      </c>
      <c r="E3344" t="s">
        <v>5443</v>
      </c>
      <c r="F3344" s="125" t="s">
        <v>5443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4893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141</v>
      </c>
      <c r="R3344" s="115" t="s">
        <v>1459</v>
      </c>
      <c r="S3344" s="125"/>
    </row>
    <row r="3345" spans="1:19" hidden="1">
      <c r="A3345" s="124" t="s">
        <v>5477</v>
      </c>
      <c r="B3345" s="149" t="str">
        <f>IFERROR(VLOOKUP(Proc[[#This Row],[App]],Table2[],3,0),"open")</f>
        <v>ok</v>
      </c>
      <c r="C3345" s="124" t="s">
        <v>369</v>
      </c>
      <c r="D3345" t="s">
        <v>5369</v>
      </c>
      <c r="E3345" t="s">
        <v>5444</v>
      </c>
      <c r="F3345" s="125" t="s">
        <v>5444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4893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141</v>
      </c>
      <c r="R3345" s="115" t="s">
        <v>1459</v>
      </c>
      <c r="S3345" s="125"/>
    </row>
    <row r="3346" spans="1:19" hidden="1">
      <c r="A3346" s="124" t="s">
        <v>5477</v>
      </c>
      <c r="B3346" s="149" t="str">
        <f>IFERROR(VLOOKUP(Proc[[#This Row],[App]],Table2[],3,0),"open")</f>
        <v>ok</v>
      </c>
      <c r="C3346" s="124" t="s">
        <v>369</v>
      </c>
      <c r="D3346" t="s">
        <v>5370</v>
      </c>
      <c r="E3346" t="s">
        <v>5445</v>
      </c>
      <c r="F3346" s="125" t="s">
        <v>5445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4893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141</v>
      </c>
      <c r="R3346" s="115" t="s">
        <v>1459</v>
      </c>
      <c r="S3346" s="125"/>
    </row>
    <row r="3347" spans="1:19" hidden="1">
      <c r="A3347" s="124" t="s">
        <v>5477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5452</v>
      </c>
      <c r="F3347" s="125" t="s">
        <v>5452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4893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141</v>
      </c>
      <c r="R3347" s="115" t="s">
        <v>1459</v>
      </c>
      <c r="S3347" s="125"/>
    </row>
    <row r="3348" spans="1:19" hidden="1">
      <c r="A3348" s="124" t="s">
        <v>5477</v>
      </c>
      <c r="B3348" s="149" t="str">
        <f>IFERROR(VLOOKUP(Proc[[#This Row],[App]],Table2[],3,0),"open")</f>
        <v>ok</v>
      </c>
      <c r="C3348" s="124" t="s">
        <v>369</v>
      </c>
      <c r="D3348" t="s">
        <v>5371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4893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141</v>
      </c>
      <c r="R3348" s="115" t="s">
        <v>1459</v>
      </c>
      <c r="S3348" s="125"/>
    </row>
    <row r="3349" spans="1:19" hidden="1">
      <c r="A3349" s="124" t="s">
        <v>5477</v>
      </c>
      <c r="B3349" s="149" t="str">
        <f>IFERROR(VLOOKUP(Proc[[#This Row],[App]],Table2[],3,0),"open")</f>
        <v>ok</v>
      </c>
      <c r="C3349" s="124" t="s">
        <v>369</v>
      </c>
      <c r="D3349" t="s">
        <v>5372</v>
      </c>
      <c r="E3349" t="s">
        <v>5445</v>
      </c>
      <c r="F3349" s="125" t="s">
        <v>5445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4893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141</v>
      </c>
      <c r="R3349" s="115" t="s">
        <v>1459</v>
      </c>
      <c r="S3349" s="125"/>
    </row>
    <row r="3350" spans="1:19" hidden="1">
      <c r="A3350" s="124" t="s">
        <v>5477</v>
      </c>
      <c r="B3350" s="149" t="str">
        <f>IFERROR(VLOOKUP(Proc[[#This Row],[App]],Table2[],3,0),"open")</f>
        <v>ok</v>
      </c>
      <c r="C3350" s="124" t="s">
        <v>369</v>
      </c>
      <c r="D3350" t="s">
        <v>5373</v>
      </c>
      <c r="E3350" t="s">
        <v>5444</v>
      </c>
      <c r="F3350" s="125" t="s">
        <v>5444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4893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141</v>
      </c>
      <c r="R3350" s="115" t="s">
        <v>1459</v>
      </c>
      <c r="S3350" s="125"/>
    </row>
    <row r="3351" spans="1:19" hidden="1">
      <c r="A3351" s="124" t="s">
        <v>5477</v>
      </c>
      <c r="B3351" s="149" t="str">
        <f>IFERROR(VLOOKUP(Proc[[#This Row],[App]],Table2[],3,0),"open")</f>
        <v>ok</v>
      </c>
      <c r="C3351" s="124" t="s">
        <v>369</v>
      </c>
      <c r="D3351" t="s">
        <v>5374</v>
      </c>
      <c r="E3351" t="s">
        <v>5469</v>
      </c>
      <c r="F3351" s="125" t="s">
        <v>5469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4893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141</v>
      </c>
      <c r="R3351" s="115" t="s">
        <v>1459</v>
      </c>
      <c r="S3351" s="125"/>
    </row>
    <row r="3352" spans="1:19" hidden="1">
      <c r="A3352" s="124" t="s">
        <v>5477</v>
      </c>
      <c r="B3352" s="149" t="str">
        <f>IFERROR(VLOOKUP(Proc[[#This Row],[App]],Table2[],3,0),"open")</f>
        <v>ok</v>
      </c>
      <c r="C3352" s="124" t="s">
        <v>369</v>
      </c>
      <c r="D3352" t="s">
        <v>5375</v>
      </c>
      <c r="E3352" t="s">
        <v>5443</v>
      </c>
      <c r="F3352" s="125" t="s">
        <v>5443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4893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141</v>
      </c>
      <c r="R3352" s="115" t="s">
        <v>1459</v>
      </c>
      <c r="S3352" s="125"/>
    </row>
    <row r="3353" spans="1:19" hidden="1">
      <c r="A3353" s="124" t="s">
        <v>5477</v>
      </c>
      <c r="B3353" s="149" t="str">
        <f>IFERROR(VLOOKUP(Proc[[#This Row],[App]],Table2[],3,0),"open")</f>
        <v>ok</v>
      </c>
      <c r="C3353" s="124" t="s">
        <v>369</v>
      </c>
      <c r="D3353" t="s">
        <v>5376</v>
      </c>
      <c r="E3353" t="s">
        <v>5463</v>
      </c>
      <c r="F3353" s="125" t="s">
        <v>5463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4893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141</v>
      </c>
      <c r="R3353" s="115" t="s">
        <v>1459</v>
      </c>
      <c r="S3353" s="125"/>
    </row>
    <row r="3354" spans="1:19" hidden="1">
      <c r="A3354" s="124" t="s">
        <v>5477</v>
      </c>
      <c r="B3354" s="149" t="str">
        <f>IFERROR(VLOOKUP(Proc[[#This Row],[App]],Table2[],3,0),"open")</f>
        <v>ok</v>
      </c>
      <c r="C3354" s="124" t="s">
        <v>369</v>
      </c>
      <c r="D3354" t="s">
        <v>5377</v>
      </c>
      <c r="E3354" t="s">
        <v>5445</v>
      </c>
      <c r="F3354" s="125" t="s">
        <v>5445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4893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141</v>
      </c>
      <c r="R3354" s="115" t="s">
        <v>1459</v>
      </c>
      <c r="S3354" s="125"/>
    </row>
    <row r="3355" spans="1:19" hidden="1">
      <c r="A3355" s="124" t="s">
        <v>5477</v>
      </c>
      <c r="B3355" s="149" t="str">
        <f>IFERROR(VLOOKUP(Proc[[#This Row],[App]],Table2[],3,0),"open")</f>
        <v>ok</v>
      </c>
      <c r="C3355" s="124" t="s">
        <v>369</v>
      </c>
      <c r="D3355" t="s">
        <v>5378</v>
      </c>
      <c r="E3355" t="s">
        <v>5454</v>
      </c>
      <c r="F3355" s="125" t="s">
        <v>5454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4893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141</v>
      </c>
      <c r="R3355" s="115" t="s">
        <v>1459</v>
      </c>
      <c r="S3355" s="125"/>
    </row>
    <row r="3356" spans="1:19" hidden="1">
      <c r="A3356" s="124" t="s">
        <v>5477</v>
      </c>
      <c r="B3356" s="149" t="str">
        <f>IFERROR(VLOOKUP(Proc[[#This Row],[App]],Table2[],3,0),"open")</f>
        <v>ok</v>
      </c>
      <c r="C3356" s="124" t="s">
        <v>369</v>
      </c>
      <c r="D3356" t="s">
        <v>5379</v>
      </c>
      <c r="E3356" t="s">
        <v>5444</v>
      </c>
      <c r="F3356" s="125" t="s">
        <v>5444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4893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141</v>
      </c>
      <c r="R3356" s="115" t="s">
        <v>1459</v>
      </c>
      <c r="S3356" s="125"/>
    </row>
    <row r="3357" spans="1:19" hidden="1">
      <c r="A3357" s="124" t="s">
        <v>5477</v>
      </c>
      <c r="B3357" s="149" t="str">
        <f>IFERROR(VLOOKUP(Proc[[#This Row],[App]],Table2[],3,0),"open")</f>
        <v>ok</v>
      </c>
      <c r="C3357" s="124" t="s">
        <v>369</v>
      </c>
      <c r="D3357" t="s">
        <v>5380</v>
      </c>
      <c r="E3357" t="s">
        <v>5452</v>
      </c>
      <c r="F3357" s="125" t="s">
        <v>5452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4893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141</v>
      </c>
      <c r="R3357" s="115" t="s">
        <v>1459</v>
      </c>
      <c r="S3357" s="125"/>
    </row>
    <row r="3358" spans="1:19" hidden="1">
      <c r="A3358" s="124" t="s">
        <v>5477</v>
      </c>
      <c r="B3358" s="149" t="str">
        <f>IFERROR(VLOOKUP(Proc[[#This Row],[App]],Table2[],3,0),"open")</f>
        <v>ok</v>
      </c>
      <c r="C3358" s="124" t="s">
        <v>369</v>
      </c>
      <c r="D3358" t="s">
        <v>5381</v>
      </c>
      <c r="E3358" t="s">
        <v>5447</v>
      </c>
      <c r="F3358" s="125" t="s">
        <v>5447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4893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141</v>
      </c>
      <c r="R3358" s="115" t="s">
        <v>1459</v>
      </c>
      <c r="S3358" s="125"/>
    </row>
    <row r="3359" spans="1:19" hidden="1">
      <c r="A3359" s="124" t="s">
        <v>5477</v>
      </c>
      <c r="B3359" s="149" t="str">
        <f>IFERROR(VLOOKUP(Proc[[#This Row],[App]],Table2[],3,0),"open")</f>
        <v>ok</v>
      </c>
      <c r="C3359" s="124" t="s">
        <v>369</v>
      </c>
      <c r="D3359" t="s">
        <v>5382</v>
      </c>
      <c r="E3359" t="s">
        <v>5454</v>
      </c>
      <c r="F3359" s="125" t="s">
        <v>5454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4893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141</v>
      </c>
      <c r="R3359" s="115" t="s">
        <v>1459</v>
      </c>
      <c r="S3359" s="125"/>
    </row>
    <row r="3360" spans="1:19" hidden="1">
      <c r="A3360" s="124" t="s">
        <v>5477</v>
      </c>
      <c r="B3360" s="149" t="str">
        <f>IFERROR(VLOOKUP(Proc[[#This Row],[App]],Table2[],3,0),"open")</f>
        <v>ok</v>
      </c>
      <c r="C3360" s="124" t="s">
        <v>369</v>
      </c>
      <c r="D3360" t="s">
        <v>5383</v>
      </c>
      <c r="E3360" t="s">
        <v>5444</v>
      </c>
      <c r="F3360" s="125" t="s">
        <v>5444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4893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141</v>
      </c>
      <c r="R3360" s="115" t="s">
        <v>1459</v>
      </c>
      <c r="S3360" s="125"/>
    </row>
    <row r="3361" spans="1:19" hidden="1">
      <c r="A3361" s="124" t="s">
        <v>5477</v>
      </c>
      <c r="B3361" s="149" t="str">
        <f>IFERROR(VLOOKUP(Proc[[#This Row],[App]],Table2[],3,0),"open")</f>
        <v>ok</v>
      </c>
      <c r="C3361" s="124" t="s">
        <v>369</v>
      </c>
      <c r="D3361" t="s">
        <v>5384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4893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141</v>
      </c>
      <c r="R3361" s="115" t="s">
        <v>1459</v>
      </c>
      <c r="S3361" s="125"/>
    </row>
    <row r="3362" spans="1:19" hidden="1">
      <c r="A3362" s="124" t="s">
        <v>5477</v>
      </c>
      <c r="B3362" s="149" t="str">
        <f>IFERROR(VLOOKUP(Proc[[#This Row],[App]],Table2[],3,0),"open")</f>
        <v>ok</v>
      </c>
      <c r="C3362" s="124" t="s">
        <v>369</v>
      </c>
      <c r="D3362" t="s">
        <v>5385</v>
      </c>
      <c r="E3362" t="s">
        <v>5444</v>
      </c>
      <c r="F3362" s="125" t="s">
        <v>5444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4893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141</v>
      </c>
      <c r="R3362" s="115" t="s">
        <v>1459</v>
      </c>
      <c r="S3362" s="125"/>
    </row>
    <row r="3363" spans="1:19" hidden="1">
      <c r="A3363" s="124" t="s">
        <v>5477</v>
      </c>
      <c r="B3363" s="149" t="str">
        <f>IFERROR(VLOOKUP(Proc[[#This Row],[App]],Table2[],3,0),"open")</f>
        <v>ok</v>
      </c>
      <c r="C3363" s="124" t="s">
        <v>369</v>
      </c>
      <c r="D3363" t="s">
        <v>5386</v>
      </c>
      <c r="E3363" t="s">
        <v>5470</v>
      </c>
      <c r="F3363" s="125" t="s">
        <v>5470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4893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141</v>
      </c>
      <c r="R3363" s="115" t="s">
        <v>1459</v>
      </c>
      <c r="S3363" s="125"/>
    </row>
    <row r="3364" spans="1:19" hidden="1">
      <c r="A3364" s="124" t="s">
        <v>5477</v>
      </c>
      <c r="B3364" s="149" t="str">
        <f>IFERROR(VLOOKUP(Proc[[#This Row],[App]],Table2[],3,0),"open")</f>
        <v>ok</v>
      </c>
      <c r="C3364" s="124" t="s">
        <v>369</v>
      </c>
      <c r="D3364" t="s">
        <v>5387</v>
      </c>
      <c r="E3364" t="s">
        <v>5471</v>
      </c>
      <c r="F3364" s="125" t="s">
        <v>5471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4893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141</v>
      </c>
      <c r="R3364" s="115" t="s">
        <v>1459</v>
      </c>
      <c r="S3364" s="125"/>
    </row>
    <row r="3365" spans="1:19" hidden="1">
      <c r="A3365" s="124" t="s">
        <v>5477</v>
      </c>
      <c r="B3365" s="149" t="str">
        <f>IFERROR(VLOOKUP(Proc[[#This Row],[App]],Table2[],3,0),"open")</f>
        <v>ok</v>
      </c>
      <c r="C3365" s="124" t="s">
        <v>369</v>
      </c>
      <c r="D3365" t="s">
        <v>5388</v>
      </c>
      <c r="E3365" t="s">
        <v>5452</v>
      </c>
      <c r="F3365" s="125" t="s">
        <v>5452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4893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141</v>
      </c>
      <c r="R3365" s="115" t="s">
        <v>1459</v>
      </c>
      <c r="S3365" s="125"/>
    </row>
    <row r="3366" spans="1:19" hidden="1">
      <c r="A3366" s="124" t="s">
        <v>5477</v>
      </c>
      <c r="B3366" s="149" t="str">
        <f>IFERROR(VLOOKUP(Proc[[#This Row],[App]],Table2[],3,0),"open")</f>
        <v>ok</v>
      </c>
      <c r="C3366" s="124" t="s">
        <v>369</v>
      </c>
      <c r="D3366" t="s">
        <v>5389</v>
      </c>
      <c r="E3366" t="s">
        <v>5445</v>
      </c>
      <c r="F3366" s="125" t="s">
        <v>5445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4893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141</v>
      </c>
      <c r="R3366" s="115" t="s">
        <v>1459</v>
      </c>
      <c r="S3366" s="125"/>
    </row>
    <row r="3367" spans="1:19" hidden="1">
      <c r="A3367" s="124" t="s">
        <v>5477</v>
      </c>
      <c r="B3367" s="149" t="str">
        <f>IFERROR(VLOOKUP(Proc[[#This Row],[App]],Table2[],3,0),"open")</f>
        <v>ok</v>
      </c>
      <c r="C3367" s="124" t="s">
        <v>369</v>
      </c>
      <c r="D3367" t="s">
        <v>5390</v>
      </c>
      <c r="E3367" t="s">
        <v>5454</v>
      </c>
      <c r="F3367" s="125" t="s">
        <v>5454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4893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141</v>
      </c>
      <c r="R3367" s="115" t="s">
        <v>1459</v>
      </c>
      <c r="S3367" s="125"/>
    </row>
    <row r="3368" spans="1:19" hidden="1">
      <c r="A3368" s="124" t="s">
        <v>5477</v>
      </c>
      <c r="B3368" s="149" t="str">
        <f>IFERROR(VLOOKUP(Proc[[#This Row],[App]],Table2[],3,0),"open")</f>
        <v>ok</v>
      </c>
      <c r="C3368" s="124" t="s">
        <v>369</v>
      </c>
      <c r="D3368" t="s">
        <v>5391</v>
      </c>
      <c r="E3368" t="s">
        <v>5452</v>
      </c>
      <c r="F3368" s="125" t="s">
        <v>5452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4893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141</v>
      </c>
      <c r="R3368" s="115" t="s">
        <v>1459</v>
      </c>
      <c r="S3368" s="125"/>
    </row>
    <row r="3369" spans="1:19" hidden="1">
      <c r="A3369" s="124" t="s">
        <v>5477</v>
      </c>
      <c r="B3369" s="149" t="str">
        <f>IFERROR(VLOOKUP(Proc[[#This Row],[App]],Table2[],3,0),"open")</f>
        <v>ok</v>
      </c>
      <c r="C3369" s="124" t="s">
        <v>369</v>
      </c>
      <c r="D3369" t="s">
        <v>5392</v>
      </c>
      <c r="E3369" t="s">
        <v>5444</v>
      </c>
      <c r="F3369" s="125" t="s">
        <v>5444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4893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141</v>
      </c>
      <c r="R3369" s="115" t="s">
        <v>1459</v>
      </c>
      <c r="S3369" s="125"/>
    </row>
    <row r="3370" spans="1:19" hidden="1">
      <c r="A3370" s="124" t="s">
        <v>5477</v>
      </c>
      <c r="B3370" s="149" t="str">
        <f>IFERROR(VLOOKUP(Proc[[#This Row],[App]],Table2[],3,0),"open")</f>
        <v>ok</v>
      </c>
      <c r="C3370" s="124" t="s">
        <v>369</v>
      </c>
      <c r="D3370" t="s">
        <v>5393</v>
      </c>
      <c r="E3370" t="s">
        <v>5451</v>
      </c>
      <c r="F3370" s="125" t="s">
        <v>5451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4893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141</v>
      </c>
      <c r="R3370" s="115" t="s">
        <v>1459</v>
      </c>
      <c r="S3370" s="125"/>
    </row>
    <row r="3371" spans="1:19" hidden="1">
      <c r="A3371" s="124" t="s">
        <v>5477</v>
      </c>
      <c r="B3371" s="149" t="str">
        <f>IFERROR(VLOOKUP(Proc[[#This Row],[App]],Table2[],3,0),"open")</f>
        <v>ok</v>
      </c>
      <c r="C3371" s="124" t="s">
        <v>369</v>
      </c>
      <c r="D3371" t="s">
        <v>5394</v>
      </c>
      <c r="E3371" t="s">
        <v>5445</v>
      </c>
      <c r="F3371" s="125" t="s">
        <v>5445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4893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141</v>
      </c>
      <c r="R3371" s="115" t="s">
        <v>1459</v>
      </c>
      <c r="S3371" s="125"/>
    </row>
    <row r="3372" spans="1:19" hidden="1">
      <c r="A3372" s="124" t="s">
        <v>5477</v>
      </c>
      <c r="B3372" s="149" t="str">
        <f>IFERROR(VLOOKUP(Proc[[#This Row],[App]],Table2[],3,0),"open")</f>
        <v>ok</v>
      </c>
      <c r="C3372" s="124" t="s">
        <v>369</v>
      </c>
      <c r="D3372" t="s">
        <v>5395</v>
      </c>
      <c r="E3372" t="s">
        <v>5444</v>
      </c>
      <c r="F3372" s="125" t="s">
        <v>5444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4893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141</v>
      </c>
      <c r="R3372" s="115" t="s">
        <v>1459</v>
      </c>
      <c r="S3372" s="125"/>
    </row>
    <row r="3373" spans="1:19" hidden="1">
      <c r="A3373" s="124" t="s">
        <v>5477</v>
      </c>
      <c r="B3373" s="149" t="str">
        <f>IFERROR(VLOOKUP(Proc[[#This Row],[App]],Table2[],3,0),"open")</f>
        <v>ok</v>
      </c>
      <c r="C3373" s="124" t="s">
        <v>369</v>
      </c>
      <c r="D3373" t="s">
        <v>5396</v>
      </c>
      <c r="E3373" t="s">
        <v>5444</v>
      </c>
      <c r="F3373" s="125" t="s">
        <v>5444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4893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141</v>
      </c>
      <c r="R3373" s="115" t="s">
        <v>1459</v>
      </c>
      <c r="S3373" s="125"/>
    </row>
    <row r="3374" spans="1:19" hidden="1">
      <c r="A3374" s="124" t="s">
        <v>5477</v>
      </c>
      <c r="B3374" s="149" t="str">
        <f>IFERROR(VLOOKUP(Proc[[#This Row],[App]],Table2[],3,0),"open")</f>
        <v>ok</v>
      </c>
      <c r="C3374" s="124" t="s">
        <v>369</v>
      </c>
      <c r="D3374" t="s">
        <v>5397</v>
      </c>
      <c r="E3374" t="s">
        <v>5447</v>
      </c>
      <c r="F3374" s="125" t="s">
        <v>5447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4893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141</v>
      </c>
      <c r="R3374" s="115" t="s">
        <v>1459</v>
      </c>
      <c r="S3374" s="125"/>
    </row>
    <row r="3375" spans="1:19" hidden="1">
      <c r="A3375" s="124" t="s">
        <v>5477</v>
      </c>
      <c r="B3375" s="149" t="str">
        <f>IFERROR(VLOOKUP(Proc[[#This Row],[App]],Table2[],3,0),"open")</f>
        <v>ok</v>
      </c>
      <c r="C3375" s="124" t="s">
        <v>369</v>
      </c>
      <c r="D3375" t="s">
        <v>5398</v>
      </c>
      <c r="E3375" t="s">
        <v>5447</v>
      </c>
      <c r="F3375" s="125" t="s">
        <v>5447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4893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141</v>
      </c>
      <c r="R3375" s="115" t="s">
        <v>1459</v>
      </c>
      <c r="S3375" s="125"/>
    </row>
    <row r="3376" spans="1:19" hidden="1">
      <c r="A3376" s="124" t="s">
        <v>5477</v>
      </c>
      <c r="B3376" s="149" t="str">
        <f>IFERROR(VLOOKUP(Proc[[#This Row],[App]],Table2[],3,0),"open")</f>
        <v>ok</v>
      </c>
      <c r="C3376" s="124" t="s">
        <v>369</v>
      </c>
      <c r="D3376" t="s">
        <v>5399</v>
      </c>
      <c r="E3376" t="s">
        <v>5455</v>
      </c>
      <c r="F3376" s="125" t="s">
        <v>5455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4893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141</v>
      </c>
      <c r="R3376" s="115" t="s">
        <v>1459</v>
      </c>
      <c r="S3376" s="125"/>
    </row>
    <row r="3377" spans="1:19" hidden="1">
      <c r="A3377" s="124" t="s">
        <v>5477</v>
      </c>
      <c r="B3377" s="149" t="str">
        <f>IFERROR(VLOOKUP(Proc[[#This Row],[App]],Table2[],3,0),"open")</f>
        <v>ok</v>
      </c>
      <c r="C3377" s="124" t="s">
        <v>369</v>
      </c>
      <c r="D3377" t="s">
        <v>5400</v>
      </c>
      <c r="E3377" t="s">
        <v>5463</v>
      </c>
      <c r="F3377" s="125" t="s">
        <v>5463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4893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141</v>
      </c>
      <c r="R3377" s="115" t="s">
        <v>1459</v>
      </c>
      <c r="S3377" s="125"/>
    </row>
    <row r="3378" spans="1:19" hidden="1">
      <c r="A3378" s="124" t="s">
        <v>5477</v>
      </c>
      <c r="B3378" s="149" t="str">
        <f>IFERROR(VLOOKUP(Proc[[#This Row],[App]],Table2[],3,0),"open")</f>
        <v>ok</v>
      </c>
      <c r="C3378" s="124" t="s">
        <v>369</v>
      </c>
      <c r="D3378" t="s">
        <v>5401</v>
      </c>
      <c r="E3378" t="s">
        <v>5455</v>
      </c>
      <c r="F3378" s="125" t="s">
        <v>5455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4893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141</v>
      </c>
      <c r="R3378" s="115" t="s">
        <v>1459</v>
      </c>
      <c r="S3378" s="125"/>
    </row>
    <row r="3379" spans="1:19" hidden="1">
      <c r="A3379" s="124" t="s">
        <v>5477</v>
      </c>
      <c r="B3379" s="149" t="str">
        <f>IFERROR(VLOOKUP(Proc[[#This Row],[App]],Table2[],3,0),"open")</f>
        <v>ok</v>
      </c>
      <c r="C3379" s="124" t="s">
        <v>369</v>
      </c>
      <c r="D3379" t="s">
        <v>4827</v>
      </c>
      <c r="E3379" t="s">
        <v>5472</v>
      </c>
      <c r="F3379" s="125" t="s">
        <v>5472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4893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141</v>
      </c>
      <c r="R3379" s="115" t="s">
        <v>1459</v>
      </c>
      <c r="S3379" s="125"/>
    </row>
    <row r="3380" spans="1:19" hidden="1">
      <c r="A3380" s="124" t="s">
        <v>5477</v>
      </c>
      <c r="B3380" s="149" t="str">
        <f>IFERROR(VLOOKUP(Proc[[#This Row],[App]],Table2[],3,0),"open")</f>
        <v>ok</v>
      </c>
      <c r="C3380" s="124" t="s">
        <v>369</v>
      </c>
      <c r="D3380" t="s">
        <v>5402</v>
      </c>
      <c r="E3380" t="s">
        <v>5472</v>
      </c>
      <c r="F3380" s="125" t="s">
        <v>5472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4893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141</v>
      </c>
      <c r="R3380" s="115" t="s">
        <v>1459</v>
      </c>
      <c r="S3380" s="125"/>
    </row>
    <row r="3381" spans="1:19" hidden="1">
      <c r="A3381" s="124" t="s">
        <v>5477</v>
      </c>
      <c r="B3381" s="149" t="str">
        <f>IFERROR(VLOOKUP(Proc[[#This Row],[App]],Table2[],3,0),"open")</f>
        <v>ok</v>
      </c>
      <c r="C3381" s="124" t="s">
        <v>369</v>
      </c>
      <c r="D3381" t="s">
        <v>5403</v>
      </c>
      <c r="E3381" t="s">
        <v>5448</v>
      </c>
      <c r="F3381" s="125" t="s">
        <v>5448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4893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141</v>
      </c>
      <c r="R3381" s="115" t="s">
        <v>1459</v>
      </c>
      <c r="S3381" s="125"/>
    </row>
    <row r="3382" spans="1:19" hidden="1">
      <c r="A3382" s="124" t="s">
        <v>5477</v>
      </c>
      <c r="B3382" s="149" t="str">
        <f>IFERROR(VLOOKUP(Proc[[#This Row],[App]],Table2[],3,0),"open")</f>
        <v>ok</v>
      </c>
      <c r="C3382" s="124" t="s">
        <v>369</v>
      </c>
      <c r="D3382" t="s">
        <v>5404</v>
      </c>
      <c r="E3382" t="s">
        <v>5456</v>
      </c>
      <c r="F3382" s="125" t="s">
        <v>5456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4893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141</v>
      </c>
      <c r="R3382" s="115" t="s">
        <v>1459</v>
      </c>
      <c r="S3382" s="125"/>
    </row>
    <row r="3383" spans="1:19" hidden="1">
      <c r="A3383" s="124" t="s">
        <v>5477</v>
      </c>
      <c r="B3383" s="149" t="str">
        <f>IFERROR(VLOOKUP(Proc[[#This Row],[App]],Table2[],3,0),"open")</f>
        <v>ok</v>
      </c>
      <c r="C3383" s="124" t="s">
        <v>369</v>
      </c>
      <c r="D3383" t="s">
        <v>5405</v>
      </c>
      <c r="E3383" t="s">
        <v>5472</v>
      </c>
      <c r="F3383" s="125" t="s">
        <v>5472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4893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141</v>
      </c>
      <c r="R3383" s="115" t="s">
        <v>1459</v>
      </c>
      <c r="S3383" s="125"/>
    </row>
    <row r="3384" spans="1:19" hidden="1">
      <c r="A3384" s="124" t="s">
        <v>5477</v>
      </c>
      <c r="B3384" s="149" t="str">
        <f>IFERROR(VLOOKUP(Proc[[#This Row],[App]],Table2[],3,0),"open")</f>
        <v>ok</v>
      </c>
      <c r="C3384" s="124" t="s">
        <v>369</v>
      </c>
      <c r="D3384" t="s">
        <v>5406</v>
      </c>
      <c r="E3384" t="s">
        <v>5454</v>
      </c>
      <c r="F3384" s="125" t="s">
        <v>5454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4893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141</v>
      </c>
      <c r="R3384" s="115" t="s">
        <v>1459</v>
      </c>
      <c r="S3384" s="125"/>
    </row>
    <row r="3385" spans="1:19" hidden="1">
      <c r="A3385" s="124" t="s">
        <v>5477</v>
      </c>
      <c r="B3385" s="149" t="str">
        <f>IFERROR(VLOOKUP(Proc[[#This Row],[App]],Table2[],3,0),"open")</f>
        <v>ok</v>
      </c>
      <c r="C3385" s="124" t="s">
        <v>369</v>
      </c>
      <c r="D3385" t="s">
        <v>5407</v>
      </c>
      <c r="E3385" t="s">
        <v>5449</v>
      </c>
      <c r="F3385" s="125" t="s">
        <v>5449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4893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141</v>
      </c>
      <c r="R3385" s="115" t="s">
        <v>1459</v>
      </c>
      <c r="S3385" s="125"/>
    </row>
    <row r="3386" spans="1:19" hidden="1">
      <c r="A3386" s="124" t="s">
        <v>5477</v>
      </c>
      <c r="B3386" s="149" t="str">
        <f>IFERROR(VLOOKUP(Proc[[#This Row],[App]],Table2[],3,0),"open")</f>
        <v>ok</v>
      </c>
      <c r="C3386" s="124" t="s">
        <v>369</v>
      </c>
      <c r="D3386" t="s">
        <v>5408</v>
      </c>
      <c r="E3386" t="s">
        <v>5455</v>
      </c>
      <c r="F3386" s="125" t="s">
        <v>5455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4893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141</v>
      </c>
      <c r="R3386" s="115" t="s">
        <v>1459</v>
      </c>
      <c r="S3386" s="125"/>
    </row>
    <row r="3387" spans="1:19" hidden="1">
      <c r="A3387" s="124" t="s">
        <v>5477</v>
      </c>
      <c r="B3387" s="149" t="str">
        <f>IFERROR(VLOOKUP(Proc[[#This Row],[App]],Table2[],3,0),"open")</f>
        <v>ok</v>
      </c>
      <c r="C3387" s="124" t="s">
        <v>369</v>
      </c>
      <c r="D3387" t="s">
        <v>5409</v>
      </c>
      <c r="E3387" t="s">
        <v>5455</v>
      </c>
      <c r="F3387" s="125" t="s">
        <v>5455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4893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141</v>
      </c>
      <c r="R3387" s="115" t="s">
        <v>1459</v>
      </c>
      <c r="S3387" s="125"/>
    </row>
    <row r="3388" spans="1:19" hidden="1">
      <c r="A3388" s="124" t="s">
        <v>5477</v>
      </c>
      <c r="B3388" s="149" t="str">
        <f>IFERROR(VLOOKUP(Proc[[#This Row],[App]],Table2[],3,0),"open")</f>
        <v>ok</v>
      </c>
      <c r="C3388" s="124" t="s">
        <v>369</v>
      </c>
      <c r="D3388" t="s">
        <v>5410</v>
      </c>
      <c r="E3388" t="s">
        <v>5473</v>
      </c>
      <c r="F3388" s="125" t="s">
        <v>5473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4893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141</v>
      </c>
      <c r="R3388" s="115" t="s">
        <v>1459</v>
      </c>
      <c r="S3388" s="125"/>
    </row>
    <row r="3389" spans="1:19" hidden="1">
      <c r="A3389" s="124" t="s">
        <v>5477</v>
      </c>
      <c r="B3389" s="149" t="str">
        <f>IFERROR(VLOOKUP(Proc[[#This Row],[App]],Table2[],3,0),"open")</f>
        <v>ok</v>
      </c>
      <c r="C3389" s="124" t="s">
        <v>369</v>
      </c>
      <c r="D3389" t="s">
        <v>5411</v>
      </c>
      <c r="E3389" t="s">
        <v>5455</v>
      </c>
      <c r="F3389" s="125" t="s">
        <v>5455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4893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141</v>
      </c>
      <c r="R3389" s="115" t="s">
        <v>1459</v>
      </c>
      <c r="S3389" s="125"/>
    </row>
    <row r="3390" spans="1:19" hidden="1">
      <c r="A3390" s="124" t="s">
        <v>5477</v>
      </c>
      <c r="B3390" s="149" t="str">
        <f>IFERROR(VLOOKUP(Proc[[#This Row],[App]],Table2[],3,0),"open")</f>
        <v>ok</v>
      </c>
      <c r="C3390" s="124" t="s">
        <v>369</v>
      </c>
      <c r="D3390" t="s">
        <v>5412</v>
      </c>
      <c r="E3390" t="s">
        <v>5455</v>
      </c>
      <c r="F3390" s="125" t="s">
        <v>5455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4893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141</v>
      </c>
      <c r="R3390" s="115" t="s">
        <v>1459</v>
      </c>
      <c r="S3390" s="125"/>
    </row>
    <row r="3391" spans="1:19" hidden="1">
      <c r="A3391" s="124" t="s">
        <v>5477</v>
      </c>
      <c r="B3391" s="149" t="str">
        <f>IFERROR(VLOOKUP(Proc[[#This Row],[App]],Table2[],3,0),"open")</f>
        <v>ok</v>
      </c>
      <c r="C3391" s="124" t="s">
        <v>369</v>
      </c>
      <c r="D3391" t="s">
        <v>5413</v>
      </c>
      <c r="E3391" t="s">
        <v>5455</v>
      </c>
      <c r="F3391" s="125" t="s">
        <v>5455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4893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141</v>
      </c>
      <c r="R3391" s="115" t="s">
        <v>1459</v>
      </c>
      <c r="S3391" s="125"/>
    </row>
    <row r="3392" spans="1:19" hidden="1">
      <c r="A3392" s="124" t="s">
        <v>5477</v>
      </c>
      <c r="B3392" s="149" t="str">
        <f>IFERROR(VLOOKUP(Proc[[#This Row],[App]],Table2[],3,0),"open")</f>
        <v>ok</v>
      </c>
      <c r="C3392" s="124" t="s">
        <v>369</v>
      </c>
      <c r="D3392" t="s">
        <v>5414</v>
      </c>
      <c r="E3392" t="s">
        <v>5474</v>
      </c>
      <c r="F3392" s="125" t="s">
        <v>5474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4893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141</v>
      </c>
      <c r="R3392" s="115" t="s">
        <v>1459</v>
      </c>
      <c r="S3392" s="125"/>
    </row>
    <row r="3393" spans="1:19" hidden="1">
      <c r="A3393" s="124" t="s">
        <v>5477</v>
      </c>
      <c r="B3393" s="149" t="str">
        <f>IFERROR(VLOOKUP(Proc[[#This Row],[App]],Table2[],3,0),"open")</f>
        <v>ok</v>
      </c>
      <c r="C3393" s="124" t="s">
        <v>369</v>
      </c>
      <c r="D3393" t="s">
        <v>5415</v>
      </c>
      <c r="E3393" t="s">
        <v>5455</v>
      </c>
      <c r="F3393" s="125" t="s">
        <v>5455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4893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141</v>
      </c>
      <c r="R3393" s="115" t="s">
        <v>1459</v>
      </c>
      <c r="S3393" s="125"/>
    </row>
    <row r="3394" spans="1:19" hidden="1">
      <c r="A3394" s="124" t="s">
        <v>5477</v>
      </c>
      <c r="B3394" s="149" t="str">
        <f>IFERROR(VLOOKUP(Proc[[#This Row],[App]],Table2[],3,0),"open")</f>
        <v>ok</v>
      </c>
      <c r="C3394" s="124" t="s">
        <v>369</v>
      </c>
      <c r="D3394" t="s">
        <v>5416</v>
      </c>
      <c r="E3394" t="s">
        <v>5455</v>
      </c>
      <c r="F3394" s="125" t="s">
        <v>5455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4893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141</v>
      </c>
      <c r="R3394" s="115" t="s">
        <v>1459</v>
      </c>
      <c r="S3394" s="125"/>
    </row>
    <row r="3395" spans="1:19" hidden="1">
      <c r="A3395" s="124" t="s">
        <v>5477</v>
      </c>
      <c r="B3395" s="149" t="str">
        <f>IFERROR(VLOOKUP(Proc[[#This Row],[App]],Table2[],3,0),"open")</f>
        <v>ok</v>
      </c>
      <c r="C3395" s="124" t="s">
        <v>369</v>
      </c>
      <c r="D3395" t="s">
        <v>5417</v>
      </c>
      <c r="E3395" t="s">
        <v>5447</v>
      </c>
      <c r="F3395" s="125" t="s">
        <v>5447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4893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141</v>
      </c>
      <c r="R3395" s="115" t="s">
        <v>1459</v>
      </c>
      <c r="S3395" s="125"/>
    </row>
    <row r="3396" spans="1:19" hidden="1">
      <c r="A3396" s="124" t="s">
        <v>5477</v>
      </c>
      <c r="B3396" s="149" t="str">
        <f>IFERROR(VLOOKUP(Proc[[#This Row],[App]],Table2[],3,0),"open")</f>
        <v>ok</v>
      </c>
      <c r="C3396" s="124" t="s">
        <v>369</v>
      </c>
      <c r="D3396" t="s">
        <v>5418</v>
      </c>
      <c r="E3396" t="s">
        <v>5463</v>
      </c>
      <c r="F3396" s="125" t="s">
        <v>5463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4893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141</v>
      </c>
      <c r="R3396" s="115" t="s">
        <v>1459</v>
      </c>
      <c r="S3396" s="125"/>
    </row>
    <row r="3397" spans="1:19" hidden="1">
      <c r="A3397" s="124" t="s">
        <v>5477</v>
      </c>
      <c r="B3397" s="149" t="str">
        <f>IFERROR(VLOOKUP(Proc[[#This Row],[App]],Table2[],3,0),"open")</f>
        <v>ok</v>
      </c>
      <c r="C3397" s="124" t="s">
        <v>369</v>
      </c>
      <c r="D3397" t="s">
        <v>5419</v>
      </c>
      <c r="E3397" t="s">
        <v>5446</v>
      </c>
      <c r="F3397" s="125" t="s">
        <v>5446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4893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141</v>
      </c>
      <c r="R3397" s="115" t="s">
        <v>1459</v>
      </c>
      <c r="S3397" s="125"/>
    </row>
    <row r="3398" spans="1:19" hidden="1">
      <c r="A3398" s="124" t="s">
        <v>5477</v>
      </c>
      <c r="B3398" s="149" t="str">
        <f>IFERROR(VLOOKUP(Proc[[#This Row],[App]],Table2[],3,0),"open")</f>
        <v>ok</v>
      </c>
      <c r="C3398" s="124" t="s">
        <v>369</v>
      </c>
      <c r="D3398" t="s">
        <v>5420</v>
      </c>
      <c r="E3398" t="s">
        <v>5463</v>
      </c>
      <c r="F3398" s="125" t="s">
        <v>5463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4893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141</v>
      </c>
      <c r="R3398" s="115" t="s">
        <v>1459</v>
      </c>
      <c r="S3398" s="125"/>
    </row>
    <row r="3399" spans="1:19" hidden="1">
      <c r="A3399" s="124" t="s">
        <v>5477</v>
      </c>
      <c r="B3399" s="149" t="str">
        <f>IFERROR(VLOOKUP(Proc[[#This Row],[App]],Table2[],3,0),"open")</f>
        <v>ok</v>
      </c>
      <c r="C3399" s="124" t="s">
        <v>369</v>
      </c>
      <c r="D3399" t="s">
        <v>5421</v>
      </c>
      <c r="E3399" t="s">
        <v>5445</v>
      </c>
      <c r="F3399" s="125" t="s">
        <v>5445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4893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141</v>
      </c>
      <c r="R3399" s="115" t="s">
        <v>1459</v>
      </c>
      <c r="S3399" s="125"/>
    </row>
    <row r="3400" spans="1:19" hidden="1">
      <c r="A3400" s="124" t="s">
        <v>5477</v>
      </c>
      <c r="B3400" s="149" t="str">
        <f>IFERROR(VLOOKUP(Proc[[#This Row],[App]],Table2[],3,0),"open")</f>
        <v>ok</v>
      </c>
      <c r="C3400" s="124" t="s">
        <v>369</v>
      </c>
      <c r="D3400" t="s">
        <v>5422</v>
      </c>
      <c r="E3400" t="s">
        <v>5466</v>
      </c>
      <c r="F3400" s="125" t="s">
        <v>5466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4893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141</v>
      </c>
      <c r="R3400" s="115" t="s">
        <v>1459</v>
      </c>
      <c r="S3400" s="125"/>
    </row>
    <row r="3401" spans="1:19" hidden="1">
      <c r="A3401" s="124" t="s">
        <v>5477</v>
      </c>
      <c r="B3401" s="149" t="str">
        <f>IFERROR(VLOOKUP(Proc[[#This Row],[App]],Table2[],3,0),"open")</f>
        <v>ok</v>
      </c>
      <c r="C3401" s="124" t="s">
        <v>369</v>
      </c>
      <c r="D3401" t="s">
        <v>5423</v>
      </c>
      <c r="E3401" t="s">
        <v>5444</v>
      </c>
      <c r="F3401" s="125" t="s">
        <v>5444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4893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141</v>
      </c>
      <c r="R3401" s="115" t="s">
        <v>1459</v>
      </c>
      <c r="S3401" s="125"/>
    </row>
    <row r="3402" spans="1:19" hidden="1">
      <c r="A3402" s="124" t="s">
        <v>5477</v>
      </c>
      <c r="B3402" s="149" t="str">
        <f>IFERROR(VLOOKUP(Proc[[#This Row],[App]],Table2[],3,0),"open")</f>
        <v>ok</v>
      </c>
      <c r="C3402" s="124" t="s">
        <v>369</v>
      </c>
      <c r="D3402" t="s">
        <v>5424</v>
      </c>
      <c r="E3402" t="s">
        <v>5463</v>
      </c>
      <c r="F3402" s="125" t="s">
        <v>5463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4893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141</v>
      </c>
      <c r="R3402" s="115" t="s">
        <v>1459</v>
      </c>
      <c r="S3402" s="125"/>
    </row>
    <row r="3403" spans="1:19" hidden="1">
      <c r="A3403" s="124" t="s">
        <v>5477</v>
      </c>
      <c r="B3403" s="149" t="str">
        <f>IFERROR(VLOOKUP(Proc[[#This Row],[App]],Table2[],3,0),"open")</f>
        <v>ok</v>
      </c>
      <c r="C3403" s="124" t="s">
        <v>369</v>
      </c>
      <c r="D3403" t="s">
        <v>5425</v>
      </c>
      <c r="E3403" t="s">
        <v>5472</v>
      </c>
      <c r="F3403" s="125" t="s">
        <v>5472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4893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141</v>
      </c>
      <c r="R3403" s="115" t="s">
        <v>1459</v>
      </c>
      <c r="S3403" s="125"/>
    </row>
    <row r="3404" spans="1:19" hidden="1">
      <c r="A3404" s="124" t="s">
        <v>5477</v>
      </c>
      <c r="B3404" s="149" t="str">
        <f>IFERROR(VLOOKUP(Proc[[#This Row],[App]],Table2[],3,0),"open")</f>
        <v>ok</v>
      </c>
      <c r="C3404" s="124" t="s">
        <v>369</v>
      </c>
      <c r="D3404" t="s">
        <v>5426</v>
      </c>
      <c r="E3404" t="s">
        <v>5445</v>
      </c>
      <c r="F3404" s="125" t="s">
        <v>5445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4893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141</v>
      </c>
      <c r="R3404" s="115" t="s">
        <v>1459</v>
      </c>
      <c r="S3404" s="125"/>
    </row>
    <row r="3405" spans="1:19" hidden="1">
      <c r="A3405" s="124" t="s">
        <v>5477</v>
      </c>
      <c r="B3405" s="149" t="str">
        <f>IFERROR(VLOOKUP(Proc[[#This Row],[App]],Table2[],3,0),"open")</f>
        <v>ok</v>
      </c>
      <c r="C3405" s="124" t="s">
        <v>369</v>
      </c>
      <c r="D3405" t="s">
        <v>5427</v>
      </c>
      <c r="E3405" t="s">
        <v>5452</v>
      </c>
      <c r="F3405" s="125" t="s">
        <v>5452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4893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141</v>
      </c>
      <c r="R3405" s="115" t="s">
        <v>1459</v>
      </c>
      <c r="S3405" s="125"/>
    </row>
    <row r="3406" spans="1:19" hidden="1">
      <c r="A3406" s="124" t="s">
        <v>5477</v>
      </c>
      <c r="B3406" s="149" t="str">
        <f>IFERROR(VLOOKUP(Proc[[#This Row],[App]],Table2[],3,0),"open")</f>
        <v>ok</v>
      </c>
      <c r="C3406" s="124" t="s">
        <v>369</v>
      </c>
      <c r="D3406" t="s">
        <v>5428</v>
      </c>
      <c r="E3406" t="s">
        <v>5452</v>
      </c>
      <c r="F3406" s="125" t="s">
        <v>5452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4893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141</v>
      </c>
      <c r="R3406" s="115" t="s">
        <v>1459</v>
      </c>
      <c r="S3406" s="125"/>
    </row>
    <row r="3407" spans="1:19" hidden="1">
      <c r="A3407" s="124" t="s">
        <v>5477</v>
      </c>
      <c r="B3407" s="149" t="str">
        <f>IFERROR(VLOOKUP(Proc[[#This Row],[App]],Table2[],3,0),"open")</f>
        <v>ok</v>
      </c>
      <c r="C3407" s="124" t="s">
        <v>369</v>
      </c>
      <c r="D3407" t="s">
        <v>5429</v>
      </c>
      <c r="E3407" t="s">
        <v>5463</v>
      </c>
      <c r="F3407" s="125" t="s">
        <v>5463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4893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141</v>
      </c>
      <c r="R3407" s="115" t="s">
        <v>1459</v>
      </c>
      <c r="S3407" s="125"/>
    </row>
    <row r="3408" spans="1:19" hidden="1">
      <c r="A3408" s="124" t="s">
        <v>5477</v>
      </c>
      <c r="B3408" s="149" t="str">
        <f>IFERROR(VLOOKUP(Proc[[#This Row],[App]],Table2[],3,0),"open")</f>
        <v>ok</v>
      </c>
      <c r="C3408" s="124" t="s">
        <v>369</v>
      </c>
      <c r="D3408" t="s">
        <v>5430</v>
      </c>
      <c r="E3408" t="s">
        <v>5452</v>
      </c>
      <c r="F3408" s="125" t="s">
        <v>5452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4893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141</v>
      </c>
      <c r="R3408" s="115" t="s">
        <v>1459</v>
      </c>
      <c r="S3408" s="125"/>
    </row>
    <row r="3409" spans="1:19" hidden="1">
      <c r="A3409" s="124" t="s">
        <v>5477</v>
      </c>
      <c r="B3409" s="149" t="str">
        <f>IFERROR(VLOOKUP(Proc[[#This Row],[App]],Table2[],3,0),"open")</f>
        <v>ok</v>
      </c>
      <c r="C3409" s="124" t="s">
        <v>369</v>
      </c>
      <c r="D3409" t="s">
        <v>5431</v>
      </c>
      <c r="E3409" t="s">
        <v>5446</v>
      </c>
      <c r="F3409" s="125" t="s">
        <v>5446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4893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141</v>
      </c>
      <c r="R3409" s="115" t="s">
        <v>1459</v>
      </c>
      <c r="S3409" s="125"/>
    </row>
    <row r="3410" spans="1:19" hidden="1">
      <c r="A3410" s="124" t="s">
        <v>5477</v>
      </c>
      <c r="B3410" s="149" t="str">
        <f>IFERROR(VLOOKUP(Proc[[#This Row],[App]],Table2[],3,0),"open")</f>
        <v>ok</v>
      </c>
      <c r="C3410" s="124" t="s">
        <v>369</v>
      </c>
      <c r="D3410" t="s">
        <v>5432</v>
      </c>
      <c r="E3410" t="s">
        <v>5446</v>
      </c>
      <c r="F3410" s="125" t="s">
        <v>5446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4893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141</v>
      </c>
      <c r="R3410" s="115" t="s">
        <v>1459</v>
      </c>
      <c r="S3410" s="125"/>
    </row>
    <row r="3411" spans="1:19" hidden="1">
      <c r="A3411" s="124" t="s">
        <v>5477</v>
      </c>
      <c r="B3411" s="149" t="str">
        <f>IFERROR(VLOOKUP(Proc[[#This Row],[App]],Table2[],3,0),"open")</f>
        <v>ok</v>
      </c>
      <c r="C3411" s="124" t="s">
        <v>369</v>
      </c>
      <c r="D3411" t="s">
        <v>5433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4893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141</v>
      </c>
      <c r="R3411" s="115" t="s">
        <v>1459</v>
      </c>
      <c r="S3411" s="125"/>
    </row>
    <row r="3412" spans="1:19" hidden="1">
      <c r="A3412" s="124" t="s">
        <v>5477</v>
      </c>
      <c r="B3412" s="149" t="str">
        <f>IFERROR(VLOOKUP(Proc[[#This Row],[App]],Table2[],3,0),"open")</f>
        <v>ok</v>
      </c>
      <c r="C3412" s="124" t="s">
        <v>369</v>
      </c>
      <c r="D3412" t="s">
        <v>5434</v>
      </c>
      <c r="E3412" t="s">
        <v>5445</v>
      </c>
      <c r="F3412" s="125" t="s">
        <v>5445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4893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141</v>
      </c>
      <c r="R3412" s="115" t="s">
        <v>1459</v>
      </c>
      <c r="S3412" s="125"/>
    </row>
    <row r="3413" spans="1:19" hidden="1">
      <c r="A3413" s="124" t="s">
        <v>5477</v>
      </c>
      <c r="B3413" s="149" t="str">
        <f>IFERROR(VLOOKUP(Proc[[#This Row],[App]],Table2[],3,0),"open")</f>
        <v>ok</v>
      </c>
      <c r="C3413" s="124" t="s">
        <v>369</v>
      </c>
      <c r="D3413" t="s">
        <v>5435</v>
      </c>
      <c r="E3413" t="s">
        <v>5475</v>
      </c>
      <c r="F3413" s="125" t="s">
        <v>5475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4893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141</v>
      </c>
      <c r="R3413" s="115" t="s">
        <v>1459</v>
      </c>
      <c r="S3413" s="125"/>
    </row>
    <row r="3414" spans="1:19" hidden="1">
      <c r="A3414" s="124" t="s">
        <v>5477</v>
      </c>
      <c r="B3414" s="149" t="str">
        <f>IFERROR(VLOOKUP(Proc[[#This Row],[App]],Table2[],3,0),"open")</f>
        <v>ok</v>
      </c>
      <c r="C3414" s="124" t="s">
        <v>369</v>
      </c>
      <c r="D3414" t="s">
        <v>5436</v>
      </c>
      <c r="E3414" t="s">
        <v>5476</v>
      </c>
      <c r="F3414" s="125" t="s">
        <v>5476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4893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141</v>
      </c>
      <c r="R3414" s="115" t="s">
        <v>1459</v>
      </c>
      <c r="S3414" s="125"/>
    </row>
    <row r="3415" spans="1:19" hidden="1">
      <c r="A3415" s="124" t="s">
        <v>5477</v>
      </c>
      <c r="B3415" s="149" t="str">
        <f>IFERROR(VLOOKUP(Proc[[#This Row],[App]],Table2[],3,0),"open")</f>
        <v>ok</v>
      </c>
      <c r="C3415" s="124" t="s">
        <v>369</v>
      </c>
      <c r="D3415" t="s">
        <v>5437</v>
      </c>
      <c r="E3415" t="s">
        <v>5475</v>
      </c>
      <c r="F3415" s="125" t="s">
        <v>5475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4893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141</v>
      </c>
      <c r="R3415" s="115" t="s">
        <v>1459</v>
      </c>
      <c r="S3415" s="125"/>
    </row>
    <row r="3416" spans="1:19" hidden="1">
      <c r="A3416" s="124" t="s">
        <v>5477</v>
      </c>
      <c r="B3416" s="149" t="str">
        <f>IFERROR(VLOOKUP(Proc[[#This Row],[App]],Table2[],3,0),"open")</f>
        <v>ok</v>
      </c>
      <c r="C3416" s="124" t="s">
        <v>369</v>
      </c>
      <c r="D3416" t="s">
        <v>5438</v>
      </c>
      <c r="E3416" t="s">
        <v>5475</v>
      </c>
      <c r="F3416" s="125" t="s">
        <v>5475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4893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141</v>
      </c>
      <c r="R3416" s="115" t="s">
        <v>1459</v>
      </c>
      <c r="S3416" s="125"/>
    </row>
    <row r="3417" spans="1:19" hidden="1">
      <c r="A3417" s="124" t="s">
        <v>5477</v>
      </c>
      <c r="B3417" s="149" t="str">
        <f>IFERROR(VLOOKUP(Proc[[#This Row],[App]],Table2[],3,0),"open")</f>
        <v>ok</v>
      </c>
      <c r="C3417" s="124" t="s">
        <v>369</v>
      </c>
      <c r="D3417" t="s">
        <v>5439</v>
      </c>
      <c r="E3417" t="s">
        <v>5475</v>
      </c>
      <c r="F3417" s="125" t="s">
        <v>5475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4893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141</v>
      </c>
      <c r="R3417" s="115" t="s">
        <v>1459</v>
      </c>
      <c r="S3417" s="125"/>
    </row>
    <row r="3418" spans="1:19" hidden="1">
      <c r="A3418" s="124" t="s">
        <v>5477</v>
      </c>
      <c r="B3418" s="149" t="str">
        <f>IFERROR(VLOOKUP(Proc[[#This Row],[App]],Table2[],3,0),"open")</f>
        <v>ok</v>
      </c>
      <c r="C3418" s="124" t="s">
        <v>369</v>
      </c>
      <c r="D3418" t="s">
        <v>5440</v>
      </c>
      <c r="E3418" t="s">
        <v>5475</v>
      </c>
      <c r="F3418" s="125" t="s">
        <v>5475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4893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141</v>
      </c>
      <c r="R3418" s="115" t="s">
        <v>1459</v>
      </c>
      <c r="S3418" s="125"/>
    </row>
    <row r="3419" spans="1:19" hidden="1">
      <c r="A3419" s="124" t="s">
        <v>5477</v>
      </c>
      <c r="B3419" s="149" t="str">
        <f>IFERROR(VLOOKUP(Proc[[#This Row],[App]],Table2[],3,0),"open")</f>
        <v>ok</v>
      </c>
      <c r="C3419" s="124" t="s">
        <v>369</v>
      </c>
      <c r="D3419" t="s">
        <v>5441</v>
      </c>
      <c r="E3419" t="s">
        <v>5475</v>
      </c>
      <c r="F3419" s="125" t="s">
        <v>5475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4893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141</v>
      </c>
      <c r="R3419" s="115" t="s">
        <v>1459</v>
      </c>
      <c r="S3419" s="125"/>
    </row>
    <row r="3420" spans="1:19" hidden="1">
      <c r="A3420" s="124" t="s">
        <v>5477</v>
      </c>
      <c r="B3420" s="149" t="str">
        <f>IFERROR(VLOOKUP(Proc[[#This Row],[App]],Table2[],3,0),"open")</f>
        <v>ok</v>
      </c>
      <c r="C3420" s="124" t="s">
        <v>369</v>
      </c>
      <c r="D3420" t="s">
        <v>5442</v>
      </c>
      <c r="E3420" t="s">
        <v>5475</v>
      </c>
      <c r="F3420" s="125" t="s">
        <v>5475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4893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141</v>
      </c>
      <c r="R3420" s="115" t="s">
        <v>1459</v>
      </c>
      <c r="S3420" s="125"/>
    </row>
    <row r="3421" spans="1:19" hidden="1">
      <c r="A3421" t="s">
        <v>5492</v>
      </c>
      <c r="B3421" s="149" t="str">
        <f>IFERROR(VLOOKUP(Proc[[#This Row],[App]],Table2[],3,0),"open")</f>
        <v>ok</v>
      </c>
      <c r="C3421" s="124" t="s">
        <v>369</v>
      </c>
      <c r="D3421" t="s">
        <v>5479</v>
      </c>
      <c r="E3421" t="s">
        <v>5493</v>
      </c>
      <c r="F3421" s="125" t="s">
        <v>5493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4893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141</v>
      </c>
      <c r="R3421" s="115" t="s">
        <v>1013</v>
      </c>
      <c r="S3421" s="125"/>
    </row>
    <row r="3422" spans="1:19" hidden="1">
      <c r="A3422" s="124" t="s">
        <v>5492</v>
      </c>
      <c r="B3422" s="149" t="str">
        <f>IFERROR(VLOOKUP(Proc[[#This Row],[App]],Table2[],3,0),"open")</f>
        <v>ok</v>
      </c>
      <c r="C3422" s="124" t="s">
        <v>369</v>
      </c>
      <c r="D3422" t="s">
        <v>5480</v>
      </c>
      <c r="E3422" t="s">
        <v>5494</v>
      </c>
      <c r="F3422" s="125" t="s">
        <v>5494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4893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141</v>
      </c>
      <c r="R3422" s="115" t="s">
        <v>1013</v>
      </c>
      <c r="S3422" s="125"/>
    </row>
    <row r="3423" spans="1:19" hidden="1">
      <c r="A3423" s="124" t="s">
        <v>5492</v>
      </c>
      <c r="B3423" s="149" t="str">
        <f>IFERROR(VLOOKUP(Proc[[#This Row],[App]],Table2[],3,0),"open")</f>
        <v>ok</v>
      </c>
      <c r="C3423" s="124" t="s">
        <v>369</v>
      </c>
      <c r="D3423" t="s">
        <v>5481</v>
      </c>
      <c r="E3423" t="s">
        <v>5495</v>
      </c>
      <c r="F3423" s="125" t="s">
        <v>5495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4893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141</v>
      </c>
      <c r="R3423" s="115" t="s">
        <v>1013</v>
      </c>
      <c r="S3423" s="125"/>
    </row>
    <row r="3424" spans="1:19" hidden="1">
      <c r="A3424" s="124" t="s">
        <v>5492</v>
      </c>
      <c r="B3424" s="149" t="str">
        <f>IFERROR(VLOOKUP(Proc[[#This Row],[App]],Table2[],3,0),"open")</f>
        <v>ok</v>
      </c>
      <c r="C3424" s="124" t="s">
        <v>369</v>
      </c>
      <c r="D3424" t="s">
        <v>5482</v>
      </c>
      <c r="E3424" t="s">
        <v>5496</v>
      </c>
      <c r="F3424" s="125" t="s">
        <v>5496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4893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141</v>
      </c>
      <c r="R3424" s="115" t="s">
        <v>1013</v>
      </c>
      <c r="S3424" s="125"/>
    </row>
    <row r="3425" spans="1:19" hidden="1">
      <c r="A3425" s="124" t="s">
        <v>5492</v>
      </c>
      <c r="B3425" s="149" t="str">
        <f>IFERROR(VLOOKUP(Proc[[#This Row],[App]],Table2[],3,0),"open")</f>
        <v>ok</v>
      </c>
      <c r="C3425" s="124" t="s">
        <v>369</v>
      </c>
      <c r="D3425" t="s">
        <v>5483</v>
      </c>
      <c r="E3425" t="s">
        <v>5496</v>
      </c>
      <c r="F3425" s="125" t="s">
        <v>5496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4893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141</v>
      </c>
      <c r="R3425" s="115" t="s">
        <v>1013</v>
      </c>
      <c r="S3425" s="125"/>
    </row>
    <row r="3426" spans="1:19" hidden="1">
      <c r="A3426" s="124" t="s">
        <v>5492</v>
      </c>
      <c r="B3426" s="149" t="str">
        <f>IFERROR(VLOOKUP(Proc[[#This Row],[App]],Table2[],3,0),"open")</f>
        <v>ok</v>
      </c>
      <c r="C3426" s="124" t="s">
        <v>369</v>
      </c>
      <c r="D3426" t="s">
        <v>5484</v>
      </c>
      <c r="E3426" t="s">
        <v>5493</v>
      </c>
      <c r="F3426" s="125" t="s">
        <v>5493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4893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141</v>
      </c>
      <c r="R3426" s="115" t="s">
        <v>1013</v>
      </c>
      <c r="S3426" s="125"/>
    </row>
    <row r="3427" spans="1:19" hidden="1">
      <c r="A3427" s="124" t="s">
        <v>5492</v>
      </c>
      <c r="B3427" s="149" t="str">
        <f>IFERROR(VLOOKUP(Proc[[#This Row],[App]],Table2[],3,0),"open")</f>
        <v>ok</v>
      </c>
      <c r="C3427" s="124" t="s">
        <v>369</v>
      </c>
      <c r="D3427" t="s">
        <v>5485</v>
      </c>
      <c r="E3427" t="s">
        <v>5494</v>
      </c>
      <c r="F3427" s="125" t="s">
        <v>5494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4893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141</v>
      </c>
      <c r="R3427" s="115" t="s">
        <v>1013</v>
      </c>
      <c r="S3427" s="125"/>
    </row>
    <row r="3428" spans="1:19" hidden="1">
      <c r="A3428" s="124" t="s">
        <v>5492</v>
      </c>
      <c r="B3428" s="149" t="str">
        <f>IFERROR(VLOOKUP(Proc[[#This Row],[App]],Table2[],3,0),"open")</f>
        <v>ok</v>
      </c>
      <c r="C3428" s="124" t="s">
        <v>369</v>
      </c>
      <c r="D3428" t="s">
        <v>5486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4893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141</v>
      </c>
      <c r="R3428" s="115" t="s">
        <v>1013</v>
      </c>
      <c r="S3428" s="125"/>
    </row>
    <row r="3429" spans="1:19" hidden="1">
      <c r="A3429" s="124" t="s">
        <v>5492</v>
      </c>
      <c r="B3429" s="149" t="str">
        <f>IFERROR(VLOOKUP(Proc[[#This Row],[App]],Table2[],3,0),"open")</f>
        <v>ok</v>
      </c>
      <c r="C3429" s="124" t="s">
        <v>369</v>
      </c>
      <c r="D3429" t="s">
        <v>5487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4893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141</v>
      </c>
      <c r="R3429" s="115" t="s">
        <v>1013</v>
      </c>
      <c r="S3429" s="125"/>
    </row>
    <row r="3430" spans="1:19" hidden="1">
      <c r="A3430" s="124" t="s">
        <v>5492</v>
      </c>
      <c r="B3430" s="149" t="str">
        <f>IFERROR(VLOOKUP(Proc[[#This Row],[App]],Table2[],3,0),"open")</f>
        <v>ok</v>
      </c>
      <c r="C3430" s="124" t="s">
        <v>369</v>
      </c>
      <c r="D3430" t="s">
        <v>5488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4893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141</v>
      </c>
      <c r="R3430" s="115" t="s">
        <v>1013</v>
      </c>
      <c r="S3430" s="125"/>
    </row>
    <row r="3431" spans="1:19" hidden="1">
      <c r="A3431" s="124" t="s">
        <v>5492</v>
      </c>
      <c r="B3431" s="149" t="str">
        <f>IFERROR(VLOOKUP(Proc[[#This Row],[App]],Table2[],3,0),"open")</f>
        <v>ok</v>
      </c>
      <c r="C3431" s="124" t="s">
        <v>369</v>
      </c>
      <c r="D3431" t="s">
        <v>5489</v>
      </c>
      <c r="E3431" t="s">
        <v>5496</v>
      </c>
      <c r="F3431" s="125" t="s">
        <v>5496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4893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141</v>
      </c>
      <c r="R3431" s="115" t="s">
        <v>1013</v>
      </c>
      <c r="S3431" s="125"/>
    </row>
    <row r="3432" spans="1:19" hidden="1">
      <c r="A3432" s="124" t="s">
        <v>5492</v>
      </c>
      <c r="B3432" s="149" t="str">
        <f>IFERROR(VLOOKUP(Proc[[#This Row],[App]],Table2[],3,0),"open")</f>
        <v>ok</v>
      </c>
      <c r="C3432" s="124" t="s">
        <v>369</v>
      </c>
      <c r="D3432" t="s">
        <v>5490</v>
      </c>
      <c r="E3432" t="s">
        <v>5496</v>
      </c>
      <c r="F3432" s="125" t="s">
        <v>5496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4893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141</v>
      </c>
      <c r="R3432" s="115" t="s">
        <v>1013</v>
      </c>
      <c r="S3432" s="125"/>
    </row>
    <row r="3433" spans="1:19" hidden="1">
      <c r="A3433" s="124" t="s">
        <v>5492</v>
      </c>
      <c r="B3433" s="149" t="str">
        <f>IFERROR(VLOOKUP(Proc[[#This Row],[App]],Table2[],3,0),"open")</f>
        <v>ok</v>
      </c>
      <c r="C3433" s="124" t="s">
        <v>369</v>
      </c>
      <c r="D3433" t="s">
        <v>5491</v>
      </c>
      <c r="E3433" t="s">
        <v>5497</v>
      </c>
      <c r="F3433" s="125" t="s">
        <v>5497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4893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141</v>
      </c>
      <c r="R3433" s="115" t="s">
        <v>1013</v>
      </c>
      <c r="S3433" s="125"/>
    </row>
    <row r="3434" spans="1:19" hidden="1">
      <c r="A3434" t="s">
        <v>5498</v>
      </c>
      <c r="B3434" s="149" t="str">
        <f>IFERROR(VLOOKUP(Proc[[#This Row],[App]],Table2[],3,0),"open")</f>
        <v>ok</v>
      </c>
      <c r="C3434" s="124" t="s">
        <v>369</v>
      </c>
      <c r="D3434" t="s">
        <v>5543</v>
      </c>
      <c r="E3434" t="s">
        <v>5499</v>
      </c>
      <c r="F3434" s="125" t="s">
        <v>5499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4893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138</v>
      </c>
      <c r="R3434" s="115" t="s">
        <v>5500</v>
      </c>
      <c r="S3434" s="125"/>
    </row>
    <row r="3435" spans="1:19" hidden="1">
      <c r="A3435" s="124" t="s">
        <v>5498</v>
      </c>
      <c r="B3435" s="149" t="str">
        <f>IFERROR(VLOOKUP(Proc[[#This Row],[App]],Table2[],3,0),"open")</f>
        <v>ok</v>
      </c>
      <c r="C3435" s="124" t="s">
        <v>369</v>
      </c>
      <c r="D3435" t="s">
        <v>5544</v>
      </c>
      <c r="E3435" t="s">
        <v>5499</v>
      </c>
      <c r="F3435" s="125" t="s">
        <v>5499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4893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138</v>
      </c>
      <c r="R3435" s="115" t="s">
        <v>5500</v>
      </c>
      <c r="S3435" s="125"/>
    </row>
    <row r="3436" spans="1:19" hidden="1">
      <c r="A3436" t="s">
        <v>5501</v>
      </c>
      <c r="B3436" s="149" t="str">
        <f>IFERROR(VLOOKUP(Proc[[#This Row],[App]],Table2[],3,0),"open")</f>
        <v>ok</v>
      </c>
      <c r="C3436" s="124" t="s">
        <v>369</v>
      </c>
      <c r="D3436" t="s">
        <v>5502</v>
      </c>
      <c r="E3436" t="s">
        <v>5550</v>
      </c>
      <c r="F3436" s="125" t="s">
        <v>5550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4893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138</v>
      </c>
      <c r="R3436" s="115" t="s">
        <v>489</v>
      </c>
      <c r="S3436" s="125"/>
    </row>
    <row r="3437" spans="1:19" hidden="1">
      <c r="A3437" s="124" t="s">
        <v>5501</v>
      </c>
      <c r="B3437" s="149" t="str">
        <f>IFERROR(VLOOKUP(Proc[[#This Row],[App]],Table2[],3,0),"open")</f>
        <v>ok</v>
      </c>
      <c r="C3437" s="124" t="s">
        <v>369</v>
      </c>
      <c r="D3437" t="s">
        <v>5503</v>
      </c>
      <c r="E3437" t="s">
        <v>5550</v>
      </c>
      <c r="F3437" s="125" t="s">
        <v>5550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4893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138</v>
      </c>
      <c r="R3437" s="115" t="s">
        <v>489</v>
      </c>
      <c r="S3437" s="125"/>
    </row>
    <row r="3438" spans="1:19" hidden="1">
      <c r="A3438" s="124" t="s">
        <v>5501</v>
      </c>
      <c r="B3438" s="149" t="str">
        <f>IFERROR(VLOOKUP(Proc[[#This Row],[App]],Table2[],3,0),"open")</f>
        <v>ok</v>
      </c>
      <c r="C3438" s="124" t="s">
        <v>369</v>
      </c>
      <c r="D3438" t="s">
        <v>5504</v>
      </c>
      <c r="E3438" t="s">
        <v>5550</v>
      </c>
      <c r="F3438" s="125" t="s">
        <v>5550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4893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138</v>
      </c>
      <c r="R3438" s="115" t="s">
        <v>489</v>
      </c>
      <c r="S3438" s="125"/>
    </row>
    <row r="3439" spans="1:19" hidden="1">
      <c r="A3439" s="124" t="s">
        <v>5501</v>
      </c>
      <c r="B3439" s="149" t="str">
        <f>IFERROR(VLOOKUP(Proc[[#This Row],[App]],Table2[],3,0),"open")</f>
        <v>ok</v>
      </c>
      <c r="C3439" s="124" t="s">
        <v>369</v>
      </c>
      <c r="D3439" t="s">
        <v>5505</v>
      </c>
      <c r="E3439" t="s">
        <v>5550</v>
      </c>
      <c r="F3439" s="125" t="s">
        <v>5550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4893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138</v>
      </c>
      <c r="R3439" s="115" t="s">
        <v>489</v>
      </c>
      <c r="S3439" s="125"/>
    </row>
    <row r="3440" spans="1:19" hidden="1">
      <c r="A3440" s="124" t="s">
        <v>5501</v>
      </c>
      <c r="B3440" s="149" t="str">
        <f>IFERROR(VLOOKUP(Proc[[#This Row],[App]],Table2[],3,0),"open")</f>
        <v>ok</v>
      </c>
      <c r="C3440" s="124" t="s">
        <v>369</v>
      </c>
      <c r="D3440" t="s">
        <v>5506</v>
      </c>
      <c r="E3440" t="s">
        <v>5550</v>
      </c>
      <c r="F3440" s="125" t="s">
        <v>5550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4893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138</v>
      </c>
      <c r="R3440" s="115" t="s">
        <v>489</v>
      </c>
      <c r="S3440" s="125"/>
    </row>
    <row r="3441" spans="1:19" hidden="1">
      <c r="A3441" s="124" t="s">
        <v>5501</v>
      </c>
      <c r="B3441" s="149" t="str">
        <f>IFERROR(VLOOKUP(Proc[[#This Row],[App]],Table2[],3,0),"open")</f>
        <v>ok</v>
      </c>
      <c r="C3441" s="124" t="s">
        <v>369</v>
      </c>
      <c r="D3441" t="s">
        <v>5507</v>
      </c>
      <c r="E3441" t="s">
        <v>5550</v>
      </c>
      <c r="F3441" s="125" t="s">
        <v>5550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4893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138</v>
      </c>
      <c r="R3441" s="115" t="s">
        <v>489</v>
      </c>
      <c r="S3441" s="125"/>
    </row>
    <row r="3442" spans="1:19" hidden="1">
      <c r="A3442" s="124" t="s">
        <v>5501</v>
      </c>
      <c r="B3442" s="149" t="str">
        <f>IFERROR(VLOOKUP(Proc[[#This Row],[App]],Table2[],3,0),"open")</f>
        <v>ok</v>
      </c>
      <c r="C3442" s="124" t="s">
        <v>369</v>
      </c>
      <c r="D3442" t="s">
        <v>5508</v>
      </c>
      <c r="E3442" t="s">
        <v>5550</v>
      </c>
      <c r="F3442" s="125" t="s">
        <v>5550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4893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138</v>
      </c>
      <c r="R3442" s="115" t="s">
        <v>489</v>
      </c>
      <c r="S3442" s="125"/>
    </row>
    <row r="3443" spans="1:19" hidden="1">
      <c r="A3443" s="124" t="s">
        <v>5501</v>
      </c>
      <c r="B3443" s="149" t="str">
        <f>IFERROR(VLOOKUP(Proc[[#This Row],[App]],Table2[],3,0),"open")</f>
        <v>ok</v>
      </c>
      <c r="C3443" s="124" t="s">
        <v>369</v>
      </c>
      <c r="D3443" t="s">
        <v>5509</v>
      </c>
      <c r="E3443" t="s">
        <v>5550</v>
      </c>
      <c r="F3443" s="125" t="s">
        <v>5550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4893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138</v>
      </c>
      <c r="R3443" s="115" t="s">
        <v>489</v>
      </c>
      <c r="S3443" s="125"/>
    </row>
    <row r="3444" spans="1:19" hidden="1">
      <c r="A3444" s="124" t="s">
        <v>5501</v>
      </c>
      <c r="B3444" s="149" t="str">
        <f>IFERROR(VLOOKUP(Proc[[#This Row],[App]],Table2[],3,0),"open")</f>
        <v>ok</v>
      </c>
      <c r="C3444" s="124" t="s">
        <v>369</v>
      </c>
      <c r="D3444" t="s">
        <v>5510</v>
      </c>
      <c r="E3444" t="s">
        <v>5550</v>
      </c>
      <c r="F3444" s="125" t="s">
        <v>5550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4893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138</v>
      </c>
      <c r="R3444" s="115" t="s">
        <v>489</v>
      </c>
      <c r="S3444" s="125"/>
    </row>
    <row r="3445" spans="1:19" hidden="1">
      <c r="A3445" s="124" t="s">
        <v>5501</v>
      </c>
      <c r="B3445" s="149" t="str">
        <f>IFERROR(VLOOKUP(Proc[[#This Row],[App]],Table2[],3,0),"open")</f>
        <v>ok</v>
      </c>
      <c r="C3445" s="124" t="s">
        <v>369</v>
      </c>
      <c r="D3445" t="s">
        <v>5511</v>
      </c>
      <c r="E3445" t="s">
        <v>5550</v>
      </c>
      <c r="F3445" s="125" t="s">
        <v>5550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4893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138</v>
      </c>
      <c r="R3445" s="115" t="s">
        <v>489</v>
      </c>
      <c r="S3445" s="125"/>
    </row>
    <row r="3446" spans="1:19" hidden="1">
      <c r="A3446" s="124" t="s">
        <v>5501</v>
      </c>
      <c r="B3446" s="149" t="str">
        <f>IFERROR(VLOOKUP(Proc[[#This Row],[App]],Table2[],3,0),"open")</f>
        <v>ok</v>
      </c>
      <c r="C3446" s="124" t="s">
        <v>369</v>
      </c>
      <c r="D3446" t="s">
        <v>5512</v>
      </c>
      <c r="E3446" t="s">
        <v>5550</v>
      </c>
      <c r="F3446" s="125" t="s">
        <v>5550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4893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138</v>
      </c>
      <c r="R3446" s="115" t="s">
        <v>489</v>
      </c>
      <c r="S3446" s="125"/>
    </row>
    <row r="3447" spans="1:19" hidden="1">
      <c r="A3447" s="124" t="s">
        <v>5501</v>
      </c>
      <c r="B3447" s="149" t="str">
        <f>IFERROR(VLOOKUP(Proc[[#This Row],[App]],Table2[],3,0),"open")</f>
        <v>ok</v>
      </c>
      <c r="C3447" s="124" t="s">
        <v>369</v>
      </c>
      <c r="D3447" t="s">
        <v>5513</v>
      </c>
      <c r="E3447" t="s">
        <v>5550</v>
      </c>
      <c r="F3447" s="125" t="s">
        <v>5550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4893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138</v>
      </c>
      <c r="R3447" s="115" t="s">
        <v>489</v>
      </c>
      <c r="S3447" s="125"/>
    </row>
    <row r="3448" spans="1:19" hidden="1">
      <c r="A3448" s="124" t="s">
        <v>5501</v>
      </c>
      <c r="B3448" s="149" t="str">
        <f>IFERROR(VLOOKUP(Proc[[#This Row],[App]],Table2[],3,0),"open")</f>
        <v>ok</v>
      </c>
      <c r="C3448" s="124" t="s">
        <v>369</v>
      </c>
      <c r="D3448" t="s">
        <v>5514</v>
      </c>
      <c r="E3448" t="s">
        <v>5550</v>
      </c>
      <c r="F3448" s="125" t="s">
        <v>5550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4893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138</v>
      </c>
      <c r="R3448" s="115" t="s">
        <v>489</v>
      </c>
      <c r="S3448" s="125"/>
    </row>
    <row r="3449" spans="1:19" hidden="1">
      <c r="A3449" s="124" t="s">
        <v>5501</v>
      </c>
      <c r="B3449" s="149" t="str">
        <f>IFERROR(VLOOKUP(Proc[[#This Row],[App]],Table2[],3,0),"open")</f>
        <v>ok</v>
      </c>
      <c r="C3449" s="124" t="s">
        <v>369</v>
      </c>
      <c r="D3449" t="s">
        <v>5515</v>
      </c>
      <c r="E3449" t="s">
        <v>5550</v>
      </c>
      <c r="F3449" s="125" t="s">
        <v>5550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4893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138</v>
      </c>
      <c r="R3449" s="115" t="s">
        <v>489</v>
      </c>
      <c r="S3449" s="125"/>
    </row>
    <row r="3450" spans="1:19" hidden="1">
      <c r="A3450" s="124" t="s">
        <v>5501</v>
      </c>
      <c r="B3450" s="149" t="str">
        <f>IFERROR(VLOOKUP(Proc[[#This Row],[App]],Table2[],3,0),"open")</f>
        <v>ok</v>
      </c>
      <c r="C3450" s="124" t="s">
        <v>369</v>
      </c>
      <c r="D3450" t="s">
        <v>5516</v>
      </c>
      <c r="E3450" t="s">
        <v>5550</v>
      </c>
      <c r="F3450" s="125" t="s">
        <v>5550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4893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138</v>
      </c>
      <c r="R3450" s="115" t="s">
        <v>489</v>
      </c>
      <c r="S3450" s="125"/>
    </row>
    <row r="3451" spans="1:19" hidden="1">
      <c r="A3451" s="124" t="s">
        <v>5501</v>
      </c>
      <c r="B3451" s="149" t="str">
        <f>IFERROR(VLOOKUP(Proc[[#This Row],[App]],Table2[],3,0),"open")</f>
        <v>ok</v>
      </c>
      <c r="C3451" s="124" t="s">
        <v>369</v>
      </c>
      <c r="D3451" t="s">
        <v>5517</v>
      </c>
      <c r="E3451" t="s">
        <v>5550</v>
      </c>
      <c r="F3451" s="125" t="s">
        <v>5550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4893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138</v>
      </c>
      <c r="R3451" s="115" t="s">
        <v>489</v>
      </c>
      <c r="S3451" s="125"/>
    </row>
    <row r="3452" spans="1:19" hidden="1">
      <c r="A3452" s="124" t="s">
        <v>5501</v>
      </c>
      <c r="B3452" s="149" t="str">
        <f>IFERROR(VLOOKUP(Proc[[#This Row],[App]],Table2[],3,0),"open")</f>
        <v>ok</v>
      </c>
      <c r="C3452" s="124" t="s">
        <v>369</v>
      </c>
      <c r="D3452" t="s">
        <v>5518</v>
      </c>
      <c r="E3452" t="s">
        <v>5550</v>
      </c>
      <c r="F3452" s="125" t="s">
        <v>5550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4893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138</v>
      </c>
      <c r="R3452" s="115" t="s">
        <v>489</v>
      </c>
      <c r="S3452" s="125"/>
    </row>
    <row r="3453" spans="1:19" hidden="1">
      <c r="A3453" s="124" t="s">
        <v>5501</v>
      </c>
      <c r="B3453" s="149" t="str">
        <f>IFERROR(VLOOKUP(Proc[[#This Row],[App]],Table2[],3,0),"open")</f>
        <v>ok</v>
      </c>
      <c r="C3453" s="124" t="s">
        <v>369</v>
      </c>
      <c r="D3453" t="s">
        <v>5519</v>
      </c>
      <c r="E3453" t="s">
        <v>5550</v>
      </c>
      <c r="F3453" s="125" t="s">
        <v>5550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4893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138</v>
      </c>
      <c r="R3453" s="115" t="s">
        <v>489</v>
      </c>
      <c r="S3453" s="125"/>
    </row>
    <row r="3454" spans="1:19" hidden="1">
      <c r="A3454" s="124" t="s">
        <v>5501</v>
      </c>
      <c r="B3454" s="149" t="str">
        <f>IFERROR(VLOOKUP(Proc[[#This Row],[App]],Table2[],3,0),"open")</f>
        <v>ok</v>
      </c>
      <c r="C3454" s="124" t="s">
        <v>369</v>
      </c>
      <c r="D3454" t="s">
        <v>5520</v>
      </c>
      <c r="E3454" t="s">
        <v>5550</v>
      </c>
      <c r="F3454" s="125" t="s">
        <v>5550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4893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138</v>
      </c>
      <c r="R3454" s="115" t="s">
        <v>489</v>
      </c>
      <c r="S3454" s="125"/>
    </row>
    <row r="3455" spans="1:19" hidden="1">
      <c r="A3455" t="s">
        <v>5521</v>
      </c>
      <c r="B3455" s="149" t="str">
        <f>IFERROR(VLOOKUP(Proc[[#This Row],[App]],Table2[],3,0),"open")</f>
        <v>ok</v>
      </c>
      <c r="C3455" s="124" t="s">
        <v>369</v>
      </c>
      <c r="D3455" t="s">
        <v>5522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4893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138</v>
      </c>
      <c r="R3455" s="115" t="s">
        <v>1459</v>
      </c>
      <c r="S3455" s="125"/>
    </row>
    <row r="3456" spans="1:19" hidden="1">
      <c r="A3456" t="s">
        <v>5523</v>
      </c>
      <c r="B3456" s="149" t="str">
        <f>IFERROR(VLOOKUP(Proc[[#This Row],[App]],Table2[],3,0),"open")</f>
        <v>ok</v>
      </c>
      <c r="C3456" s="124" t="s">
        <v>369</v>
      </c>
      <c r="D3456" t="s">
        <v>5524</v>
      </c>
      <c r="E3456" t="s">
        <v>5526</v>
      </c>
      <c r="F3456" s="124" t="s">
        <v>5526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4893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138</v>
      </c>
      <c r="R3456" s="115" t="s">
        <v>489</v>
      </c>
      <c r="S3456" s="125"/>
    </row>
    <row r="3457" spans="1:19" hidden="1">
      <c r="A3457" s="124" t="s">
        <v>5523</v>
      </c>
      <c r="B3457" s="149" t="str">
        <f>IFERROR(VLOOKUP(Proc[[#This Row],[App]],Table2[],3,0),"open")</f>
        <v>ok</v>
      </c>
      <c r="C3457" s="124" t="s">
        <v>369</v>
      </c>
      <c r="D3457" t="s">
        <v>5525</v>
      </c>
      <c r="E3457" t="s">
        <v>5527</v>
      </c>
      <c r="F3457" s="124" t="s">
        <v>5527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4893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138</v>
      </c>
      <c r="R3457" s="115" t="s">
        <v>489</v>
      </c>
      <c r="S3457" s="125"/>
    </row>
    <row r="3458" spans="1:19" hidden="1">
      <c r="A3458" t="s">
        <v>5528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5551</v>
      </c>
      <c r="F3458" s="125" t="s">
        <v>5551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4893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138</v>
      </c>
      <c r="R3458" s="115" t="s">
        <v>489</v>
      </c>
      <c r="S3458" s="125"/>
    </row>
    <row r="3459" spans="1:19" hidden="1">
      <c r="A3459" t="s">
        <v>5529</v>
      </c>
      <c r="B3459" s="149" t="str">
        <f>IFERROR(VLOOKUP(Proc[[#This Row],[App]],Table2[],3,0),"open")</f>
        <v>ok</v>
      </c>
      <c r="C3459" s="124" t="s">
        <v>369</v>
      </c>
      <c r="D3459" t="s">
        <v>5556</v>
      </c>
      <c r="E3459" t="s">
        <v>5551</v>
      </c>
      <c r="F3459" s="125" t="s">
        <v>5551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4893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138</v>
      </c>
      <c r="R3459" s="115" t="s">
        <v>489</v>
      </c>
      <c r="S3459" s="125"/>
    </row>
    <row r="3460" spans="1:19" hidden="1">
      <c r="A3460" s="124" t="s">
        <v>5529</v>
      </c>
      <c r="B3460" s="149" t="str">
        <f>IFERROR(VLOOKUP(Proc[[#This Row],[App]],Table2[],3,0),"open")</f>
        <v>ok</v>
      </c>
      <c r="C3460" s="124" t="s">
        <v>369</v>
      </c>
      <c r="D3460" t="s">
        <v>5557</v>
      </c>
      <c r="E3460" t="s">
        <v>5551</v>
      </c>
      <c r="F3460" s="125" t="s">
        <v>5551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4893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138</v>
      </c>
      <c r="R3460" s="115" t="s">
        <v>489</v>
      </c>
      <c r="S3460" s="125"/>
    </row>
    <row r="3461" spans="1:19" hidden="1">
      <c r="A3461" s="124" t="s">
        <v>5529</v>
      </c>
      <c r="B3461" s="149" t="str">
        <f>IFERROR(VLOOKUP(Proc[[#This Row],[App]],Table2[],3,0),"open")</f>
        <v>ok</v>
      </c>
      <c r="C3461" s="124" t="s">
        <v>369</v>
      </c>
      <c r="D3461" t="s">
        <v>5558</v>
      </c>
      <c r="E3461" t="s">
        <v>5551</v>
      </c>
      <c r="F3461" s="125" t="s">
        <v>5551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4893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138</v>
      </c>
      <c r="R3461" s="115" t="s">
        <v>489</v>
      </c>
      <c r="S3461" s="125"/>
    </row>
    <row r="3462" spans="1:19" hidden="1">
      <c r="A3462" s="124" t="s">
        <v>5529</v>
      </c>
      <c r="B3462" s="149" t="str">
        <f>IFERROR(VLOOKUP(Proc[[#This Row],[App]],Table2[],3,0),"open")</f>
        <v>ok</v>
      </c>
      <c r="C3462" s="124" t="s">
        <v>369</v>
      </c>
      <c r="D3462" t="s">
        <v>5559</v>
      </c>
      <c r="E3462" t="s">
        <v>5551</v>
      </c>
      <c r="F3462" s="125" t="s">
        <v>5551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4893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138</v>
      </c>
      <c r="R3462" s="115" t="s">
        <v>489</v>
      </c>
      <c r="S3462" s="125"/>
    </row>
    <row r="3463" spans="1:19" hidden="1">
      <c r="A3463" s="124" t="s">
        <v>5529</v>
      </c>
      <c r="B3463" s="149" t="str">
        <f>IFERROR(VLOOKUP(Proc[[#This Row],[App]],Table2[],3,0),"open")</f>
        <v>ok</v>
      </c>
      <c r="C3463" s="124" t="s">
        <v>369</v>
      </c>
      <c r="D3463" t="s">
        <v>5560</v>
      </c>
      <c r="E3463" t="s">
        <v>5551</v>
      </c>
      <c r="F3463" s="125" t="s">
        <v>5551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4893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138</v>
      </c>
      <c r="R3463" s="115" t="s">
        <v>489</v>
      </c>
      <c r="S3463" s="125"/>
    </row>
    <row r="3464" spans="1:19" hidden="1">
      <c r="A3464" s="124" t="s">
        <v>5529</v>
      </c>
      <c r="B3464" s="149" t="str">
        <f>IFERROR(VLOOKUP(Proc[[#This Row],[App]],Table2[],3,0),"open")</f>
        <v>ok</v>
      </c>
      <c r="C3464" s="124" t="s">
        <v>369</v>
      </c>
      <c r="D3464" t="s">
        <v>5561</v>
      </c>
      <c r="E3464" t="s">
        <v>5551</v>
      </c>
      <c r="F3464" s="125" t="s">
        <v>5551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4893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138</v>
      </c>
      <c r="R3464" s="115" t="s">
        <v>489</v>
      </c>
      <c r="S3464" s="125"/>
    </row>
    <row r="3465" spans="1:19" hidden="1">
      <c r="A3465" s="124" t="s">
        <v>5529</v>
      </c>
      <c r="B3465" s="149" t="str">
        <f>IFERROR(VLOOKUP(Proc[[#This Row],[App]],Table2[],3,0),"open")</f>
        <v>ok</v>
      </c>
      <c r="C3465" s="124" t="s">
        <v>369</v>
      </c>
      <c r="D3465" t="s">
        <v>5562</v>
      </c>
      <c r="E3465" t="s">
        <v>5530</v>
      </c>
      <c r="F3465" s="125" t="s">
        <v>5530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4893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138</v>
      </c>
      <c r="R3465" s="115" t="s">
        <v>489</v>
      </c>
      <c r="S3465" s="125"/>
    </row>
    <row r="3466" spans="1:19" hidden="1">
      <c r="A3466" s="124" t="s">
        <v>5529</v>
      </c>
      <c r="B3466" s="149" t="str">
        <f>IFERROR(VLOOKUP(Proc[[#This Row],[App]],Table2[],3,0),"open")</f>
        <v>ok</v>
      </c>
      <c r="C3466" s="124" t="s">
        <v>369</v>
      </c>
      <c r="D3466" t="s">
        <v>5563</v>
      </c>
      <c r="E3466" t="s">
        <v>5530</v>
      </c>
      <c r="F3466" s="125" t="s">
        <v>5530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4893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138</v>
      </c>
      <c r="R3466" s="115" t="s">
        <v>489</v>
      </c>
      <c r="S3466" s="125"/>
    </row>
    <row r="3467" spans="1:19" hidden="1">
      <c r="A3467" t="s">
        <v>5532</v>
      </c>
      <c r="B3467" s="149" t="str">
        <f>IFERROR(VLOOKUP(Proc[[#This Row],[App]],Table2[],3,0),"open")</f>
        <v>ok</v>
      </c>
      <c r="C3467" s="124" t="s">
        <v>369</v>
      </c>
      <c r="D3467" t="s">
        <v>5533</v>
      </c>
      <c r="E3467" t="s">
        <v>5531</v>
      </c>
      <c r="F3467" s="125" t="s">
        <v>5531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4893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138</v>
      </c>
      <c r="R3467" s="115" t="s">
        <v>415</v>
      </c>
      <c r="S3467" s="125"/>
    </row>
    <row r="3468" spans="1:19" hidden="1">
      <c r="A3468" s="124" t="s">
        <v>5532</v>
      </c>
      <c r="B3468" s="149" t="str">
        <f>IFERROR(VLOOKUP(Proc[[#This Row],[App]],Table2[],3,0),"open")</f>
        <v>ok</v>
      </c>
      <c r="C3468" s="124" t="s">
        <v>369</v>
      </c>
      <c r="D3468" t="s">
        <v>5534</v>
      </c>
      <c r="E3468" t="s">
        <v>5531</v>
      </c>
      <c r="F3468" s="125" t="s">
        <v>5531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4893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138</v>
      </c>
      <c r="R3468" s="115" t="s">
        <v>415</v>
      </c>
      <c r="S3468" s="125"/>
    </row>
    <row r="3469" spans="1:19" hidden="1">
      <c r="A3469" s="124" t="s">
        <v>5532</v>
      </c>
      <c r="B3469" s="149" t="str">
        <f>IFERROR(VLOOKUP(Proc[[#This Row],[App]],Table2[],3,0),"open")</f>
        <v>ok</v>
      </c>
      <c r="C3469" s="124" t="s">
        <v>369</v>
      </c>
      <c r="D3469" t="s">
        <v>5535</v>
      </c>
      <c r="E3469" t="s">
        <v>5531</v>
      </c>
      <c r="F3469" s="125" t="s">
        <v>5531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4893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138</v>
      </c>
      <c r="R3469" s="115" t="s">
        <v>415</v>
      </c>
      <c r="S3469" s="125"/>
    </row>
    <row r="3470" spans="1:19" hidden="1">
      <c r="A3470" s="124" t="s">
        <v>5532</v>
      </c>
      <c r="B3470" s="149" t="str">
        <f>IFERROR(VLOOKUP(Proc[[#This Row],[App]],Table2[],3,0),"open")</f>
        <v>ok</v>
      </c>
      <c r="C3470" s="124" t="s">
        <v>369</v>
      </c>
      <c r="D3470" t="s">
        <v>5536</v>
      </c>
      <c r="E3470" t="s">
        <v>5531</v>
      </c>
      <c r="F3470" s="125" t="s">
        <v>5531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4893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138</v>
      </c>
      <c r="R3470" s="115" t="s">
        <v>415</v>
      </c>
      <c r="S3470" s="125"/>
    </row>
    <row r="3471" spans="1:19" hidden="1">
      <c r="A3471" s="124" t="s">
        <v>5532</v>
      </c>
      <c r="B3471" s="149" t="str">
        <f>IFERROR(VLOOKUP(Proc[[#This Row],[App]],Table2[],3,0),"open")</f>
        <v>ok</v>
      </c>
      <c r="C3471" s="124" t="s">
        <v>369</v>
      </c>
      <c r="D3471" t="s">
        <v>5537</v>
      </c>
      <c r="E3471" t="s">
        <v>5531</v>
      </c>
      <c r="F3471" s="125" t="s">
        <v>5531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4893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138</v>
      </c>
      <c r="R3471" s="115" t="s">
        <v>415</v>
      </c>
      <c r="S3471" s="125"/>
    </row>
    <row r="3472" spans="1:19" hidden="1">
      <c r="A3472" s="124" t="s">
        <v>5532</v>
      </c>
      <c r="B3472" s="149" t="str">
        <f>IFERROR(VLOOKUP(Proc[[#This Row],[App]],Table2[],3,0),"open")</f>
        <v>ok</v>
      </c>
      <c r="C3472" s="124" t="s">
        <v>369</v>
      </c>
      <c r="D3472" t="s">
        <v>5538</v>
      </c>
      <c r="E3472" t="s">
        <v>5531</v>
      </c>
      <c r="F3472" s="125" t="s">
        <v>5531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4893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138</v>
      </c>
      <c r="R3472" s="115" t="s">
        <v>415</v>
      </c>
      <c r="S3472" s="125"/>
    </row>
    <row r="3473" spans="1:19" hidden="1">
      <c r="A3473" s="124" t="s">
        <v>5532</v>
      </c>
      <c r="B3473" s="149" t="str">
        <f>IFERROR(VLOOKUP(Proc[[#This Row],[App]],Table2[],3,0),"open")</f>
        <v>ok</v>
      </c>
      <c r="C3473" s="124" t="s">
        <v>369</v>
      </c>
      <c r="D3473" t="s">
        <v>5539</v>
      </c>
      <c r="E3473" t="s">
        <v>5531</v>
      </c>
      <c r="F3473" s="125" t="s">
        <v>5531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4893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138</v>
      </c>
      <c r="R3473" s="115" t="s">
        <v>415</v>
      </c>
      <c r="S3473" s="125"/>
    </row>
    <row r="3474" spans="1:19" hidden="1">
      <c r="A3474" s="124" t="s">
        <v>5532</v>
      </c>
      <c r="B3474" s="149" t="str">
        <f>IFERROR(VLOOKUP(Proc[[#This Row],[App]],Table2[],3,0),"open")</f>
        <v>ok</v>
      </c>
      <c r="C3474" s="124" t="s">
        <v>369</v>
      </c>
      <c r="D3474" t="s">
        <v>5540</v>
      </c>
      <c r="E3474" t="s">
        <v>5531</v>
      </c>
      <c r="F3474" s="125" t="s">
        <v>5531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4893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138</v>
      </c>
      <c r="R3474" s="115" t="s">
        <v>415</v>
      </c>
      <c r="S3474" s="125"/>
    </row>
    <row r="3475" spans="1:19" hidden="1">
      <c r="A3475" s="124" t="s">
        <v>5532</v>
      </c>
      <c r="B3475" s="149" t="str">
        <f>IFERROR(VLOOKUP(Proc[[#This Row],[App]],Table2[],3,0),"open")</f>
        <v>ok</v>
      </c>
      <c r="C3475" s="124" t="s">
        <v>369</v>
      </c>
      <c r="D3475" t="s">
        <v>5541</v>
      </c>
      <c r="E3475" t="s">
        <v>5531</v>
      </c>
      <c r="F3475" s="125" t="s">
        <v>5531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4893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138</v>
      </c>
      <c r="R3475" s="115" t="s">
        <v>415</v>
      </c>
      <c r="S3475" s="125"/>
    </row>
    <row r="3476" spans="1:19" hidden="1">
      <c r="A3476" s="124" t="s">
        <v>5532</v>
      </c>
      <c r="B3476" s="149" t="str">
        <f>IFERROR(VLOOKUP(Proc[[#This Row],[App]],Table2[],3,0),"open")</f>
        <v>ok</v>
      </c>
      <c r="C3476" s="124" t="s">
        <v>369</v>
      </c>
      <c r="D3476" t="s">
        <v>5542</v>
      </c>
      <c r="E3476" t="s">
        <v>5531</v>
      </c>
      <c r="F3476" s="125" t="s">
        <v>5531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4893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138</v>
      </c>
      <c r="R3476" s="115" t="s">
        <v>415</v>
      </c>
      <c r="S3476" s="125"/>
    </row>
    <row r="3477" spans="1:19" hidden="1">
      <c r="A3477" t="s">
        <v>5545</v>
      </c>
      <c r="B3477" s="149" t="str">
        <f>IFERROR(VLOOKUP(Proc[[#This Row],[App]],Table2[],3,0),"open")</f>
        <v>ok</v>
      </c>
      <c r="C3477" s="124" t="s">
        <v>369</v>
      </c>
      <c r="D3477" t="s">
        <v>5546</v>
      </c>
      <c r="E3477" s="124" t="s">
        <v>5547</v>
      </c>
      <c r="F3477" s="125" t="s">
        <v>5547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4893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137</v>
      </c>
      <c r="R3477" s="115" t="s">
        <v>410</v>
      </c>
      <c r="S3477" s="125"/>
    </row>
    <row r="3478" spans="1:19" hidden="1">
      <c r="A3478" t="s">
        <v>5548</v>
      </c>
      <c r="B3478" s="149" t="str">
        <f>IFERROR(VLOOKUP(Proc[[#This Row],[App]],Table2[],3,0),"open")</f>
        <v>ok</v>
      </c>
      <c r="C3478" s="124" t="s">
        <v>369</v>
      </c>
      <c r="D3478" t="s">
        <v>5549</v>
      </c>
      <c r="E3478" t="s">
        <v>5552</v>
      </c>
      <c r="F3478" s="125" t="s">
        <v>5552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4893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137</v>
      </c>
      <c r="R3478" s="115" t="s">
        <v>515</v>
      </c>
      <c r="S3478" s="125"/>
    </row>
    <row r="3479" spans="1:19" hidden="1">
      <c r="A3479" t="s">
        <v>5553</v>
      </c>
      <c r="B3479" s="149" t="str">
        <f>IFERROR(VLOOKUP(Proc[[#This Row],[App]],Table2[],3,0),"open")</f>
        <v>ok</v>
      </c>
      <c r="C3479" t="s">
        <v>369</v>
      </c>
      <c r="D3479" t="s">
        <v>5564</v>
      </c>
      <c r="E3479" t="s">
        <v>5554</v>
      </c>
      <c r="F3479" s="129" t="s">
        <v>5554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4893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136</v>
      </c>
      <c r="R3479" s="115" t="s">
        <v>410</v>
      </c>
      <c r="S3479" s="125"/>
    </row>
    <row r="3480" spans="1:19" hidden="1">
      <c r="A3480" s="124" t="s">
        <v>5553</v>
      </c>
      <c r="B3480" s="149" t="str">
        <f>IFERROR(VLOOKUP(Proc[[#This Row],[App]],Table2[],3,0),"open")</f>
        <v>ok</v>
      </c>
      <c r="C3480" s="128" t="s">
        <v>369</v>
      </c>
      <c r="D3480" t="s">
        <v>5565</v>
      </c>
      <c r="E3480" t="s">
        <v>5554</v>
      </c>
      <c r="F3480" s="129" t="s">
        <v>5554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4893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136</v>
      </c>
      <c r="R3480" s="115" t="s">
        <v>410</v>
      </c>
      <c r="S3480" s="125"/>
    </row>
    <row r="3481" spans="1:19" hidden="1">
      <c r="A3481" s="124" t="s">
        <v>5553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4893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136</v>
      </c>
      <c r="R3481" s="115" t="s">
        <v>410</v>
      </c>
      <c r="S3481" s="125"/>
    </row>
    <row r="3482" spans="1:19" hidden="1">
      <c r="A3482" s="124" t="s">
        <v>5553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4893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136</v>
      </c>
      <c r="R3482" s="115" t="s">
        <v>410</v>
      </c>
      <c r="S3482" s="125"/>
    </row>
    <row r="3483" spans="1:19" hidden="1">
      <c r="A3483" s="124" t="s">
        <v>5553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4893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136</v>
      </c>
      <c r="R3483" s="115" t="s">
        <v>410</v>
      </c>
      <c r="S3483" s="125"/>
    </row>
    <row r="3484" spans="1:19" hidden="1">
      <c r="A3484" s="124" t="s">
        <v>5553</v>
      </c>
      <c r="B3484" s="149" t="str">
        <f>IFERROR(VLOOKUP(Proc[[#This Row],[App]],Table2[],3,0),"open")</f>
        <v>ok</v>
      </c>
      <c r="C3484" s="128" t="s">
        <v>369</v>
      </c>
      <c r="D3484" t="s">
        <v>5566</v>
      </c>
      <c r="E3484" t="s">
        <v>5555</v>
      </c>
      <c r="F3484" s="129" t="s">
        <v>5555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4893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136</v>
      </c>
      <c r="R3484" s="115" t="s">
        <v>410</v>
      </c>
      <c r="S3484" s="125"/>
    </row>
    <row r="3485" spans="1:19" hidden="1">
      <c r="A3485" s="124" t="s">
        <v>5553</v>
      </c>
      <c r="B3485" s="149" t="str">
        <f>IFERROR(VLOOKUP(Proc[[#This Row],[App]],Table2[],3,0),"open")</f>
        <v>ok</v>
      </c>
      <c r="C3485" s="128" t="s">
        <v>369</v>
      </c>
      <c r="D3485" t="s">
        <v>5567</v>
      </c>
      <c r="E3485" t="s">
        <v>5555</v>
      </c>
      <c r="F3485" s="129" t="s">
        <v>5555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4893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136</v>
      </c>
      <c r="R3485" s="115" t="s">
        <v>410</v>
      </c>
      <c r="S3485" s="125"/>
    </row>
    <row r="3486" spans="1:19" hidden="1">
      <c r="A3486" t="s">
        <v>5570</v>
      </c>
      <c r="B3486" s="149" t="str">
        <f>IFERROR(VLOOKUP(Proc[[#This Row],[App]],Table2[],3,0),"open")</f>
        <v>ok</v>
      </c>
      <c r="C3486" s="128" t="s">
        <v>369</v>
      </c>
      <c r="D3486" t="s">
        <v>5574</v>
      </c>
      <c r="E3486" s="128" t="s">
        <v>5569</v>
      </c>
      <c r="F3486" s="129" t="s">
        <v>5569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4893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135</v>
      </c>
      <c r="R3486" s="115" t="s">
        <v>1262</v>
      </c>
      <c r="S3486" s="125"/>
    </row>
    <row r="3487" spans="1:19" hidden="1">
      <c r="A3487" t="s">
        <v>5573</v>
      </c>
      <c r="B3487" s="149" t="str">
        <f>IFERROR(VLOOKUP(Proc[[#This Row],[App]],Table2[],3,0),"open")</f>
        <v>ok</v>
      </c>
      <c r="C3487" s="128" t="s">
        <v>369</v>
      </c>
      <c r="D3487" t="s">
        <v>5571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4893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135</v>
      </c>
      <c r="R3487" s="115" t="s">
        <v>515</v>
      </c>
      <c r="S3487" s="129"/>
    </row>
    <row r="3488" spans="1:19" hidden="1">
      <c r="A3488" s="128" t="s">
        <v>5573</v>
      </c>
      <c r="B3488" s="149" t="str">
        <f>IFERROR(VLOOKUP(Proc[[#This Row],[App]],Table2[],3,0),"open")</f>
        <v>ok</v>
      </c>
      <c r="C3488" s="128" t="s">
        <v>369</v>
      </c>
      <c r="D3488" t="s">
        <v>5572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4893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135</v>
      </c>
      <c r="R3488" s="115" t="s">
        <v>515</v>
      </c>
      <c r="S3488" s="129"/>
    </row>
    <row r="3489" spans="1:19" hidden="1">
      <c r="A3489" t="s">
        <v>5668</v>
      </c>
      <c r="B3489" s="149" t="str">
        <f>IFERROR(VLOOKUP(Proc[[#This Row],[App]],Table2[],3,0),"open")</f>
        <v>ok</v>
      </c>
      <c r="C3489" s="128" t="s">
        <v>369</v>
      </c>
      <c r="D3489" t="s">
        <v>5575</v>
      </c>
      <c r="E3489" t="s">
        <v>5667</v>
      </c>
      <c r="F3489" s="129" t="s">
        <v>5667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4893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134</v>
      </c>
      <c r="R3489" s="115" t="s">
        <v>515</v>
      </c>
      <c r="S3489" s="129"/>
    </row>
    <row r="3490" spans="1:19" hidden="1">
      <c r="A3490" s="128" t="s">
        <v>5668</v>
      </c>
      <c r="B3490" s="149" t="str">
        <f>IFERROR(VLOOKUP(Proc[[#This Row],[App]],Table2[],3,0),"open")</f>
        <v>ok</v>
      </c>
      <c r="C3490" s="128" t="s">
        <v>369</v>
      </c>
      <c r="D3490" t="s">
        <v>5576</v>
      </c>
      <c r="E3490" t="s">
        <v>5667</v>
      </c>
      <c r="F3490" s="129" t="s">
        <v>5667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4893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134</v>
      </c>
      <c r="R3490" s="115" t="s">
        <v>515</v>
      </c>
      <c r="S3490" s="129"/>
    </row>
    <row r="3491" spans="1:19" hidden="1">
      <c r="A3491" s="128" t="s">
        <v>5668</v>
      </c>
      <c r="B3491" s="149" t="str">
        <f>IFERROR(VLOOKUP(Proc[[#This Row],[App]],Table2[],3,0),"open")</f>
        <v>ok</v>
      </c>
      <c r="C3491" s="128" t="s">
        <v>369</v>
      </c>
      <c r="D3491" t="s">
        <v>5577</v>
      </c>
      <c r="E3491" t="s">
        <v>5667</v>
      </c>
      <c r="F3491" s="129" t="s">
        <v>5667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4893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134</v>
      </c>
      <c r="R3491" s="115" t="s">
        <v>515</v>
      </c>
      <c r="S3491" s="129"/>
    </row>
    <row r="3492" spans="1:19" hidden="1">
      <c r="A3492" s="128" t="s">
        <v>5668</v>
      </c>
      <c r="B3492" s="149" t="str">
        <f>IFERROR(VLOOKUP(Proc[[#This Row],[App]],Table2[],3,0),"open")</f>
        <v>ok</v>
      </c>
      <c r="C3492" s="128" t="s">
        <v>369</v>
      </c>
      <c r="D3492" t="s">
        <v>5578</v>
      </c>
      <c r="E3492" t="s">
        <v>5667</v>
      </c>
      <c r="F3492" s="129" t="s">
        <v>5667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4893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134</v>
      </c>
      <c r="R3492" s="115" t="s">
        <v>515</v>
      </c>
      <c r="S3492" s="129"/>
    </row>
    <row r="3493" spans="1:19" hidden="1">
      <c r="A3493" s="128" t="s">
        <v>5668</v>
      </c>
      <c r="B3493" s="149" t="str">
        <f>IFERROR(VLOOKUP(Proc[[#This Row],[App]],Table2[],3,0),"open")</f>
        <v>ok</v>
      </c>
      <c r="C3493" s="128" t="s">
        <v>369</v>
      </c>
      <c r="D3493" t="s">
        <v>5579</v>
      </c>
      <c r="E3493" t="s">
        <v>5667</v>
      </c>
      <c r="F3493" s="129" t="s">
        <v>5667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4893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134</v>
      </c>
      <c r="R3493" s="115" t="s">
        <v>515</v>
      </c>
      <c r="S3493" s="129"/>
    </row>
    <row r="3494" spans="1:19" hidden="1">
      <c r="A3494" s="128" t="s">
        <v>5668</v>
      </c>
      <c r="B3494" s="149" t="str">
        <f>IFERROR(VLOOKUP(Proc[[#This Row],[App]],Table2[],3,0),"open")</f>
        <v>ok</v>
      </c>
      <c r="C3494" s="128" t="s">
        <v>369</v>
      </c>
      <c r="D3494" t="s">
        <v>5580</v>
      </c>
      <c r="E3494" t="s">
        <v>5667</v>
      </c>
      <c r="F3494" s="129" t="s">
        <v>5667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4893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134</v>
      </c>
      <c r="R3494" s="115" t="s">
        <v>515</v>
      </c>
      <c r="S3494" s="129"/>
    </row>
    <row r="3495" spans="1:19" hidden="1">
      <c r="A3495" s="128" t="s">
        <v>5668</v>
      </c>
      <c r="B3495" s="149" t="str">
        <f>IFERROR(VLOOKUP(Proc[[#This Row],[App]],Table2[],3,0),"open")</f>
        <v>ok</v>
      </c>
      <c r="C3495" s="128" t="s">
        <v>369</v>
      </c>
      <c r="D3495" t="s">
        <v>5581</v>
      </c>
      <c r="E3495" t="s">
        <v>5667</v>
      </c>
      <c r="F3495" s="129" t="s">
        <v>5667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4893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134</v>
      </c>
      <c r="R3495" s="115" t="s">
        <v>515</v>
      </c>
      <c r="S3495" s="129"/>
    </row>
    <row r="3496" spans="1:19" hidden="1">
      <c r="A3496" s="128" t="s">
        <v>5668</v>
      </c>
      <c r="B3496" s="149" t="str">
        <f>IFERROR(VLOOKUP(Proc[[#This Row],[App]],Table2[],3,0),"open")</f>
        <v>ok</v>
      </c>
      <c r="C3496" s="128" t="s">
        <v>369</v>
      </c>
      <c r="D3496" t="s">
        <v>5582</v>
      </c>
      <c r="E3496" t="s">
        <v>5667</v>
      </c>
      <c r="F3496" s="129" t="s">
        <v>5667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4893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134</v>
      </c>
      <c r="R3496" s="115" t="s">
        <v>515</v>
      </c>
      <c r="S3496" s="129"/>
    </row>
    <row r="3497" spans="1:19" hidden="1">
      <c r="A3497" s="128" t="s">
        <v>5668</v>
      </c>
      <c r="B3497" s="149" t="str">
        <f>IFERROR(VLOOKUP(Proc[[#This Row],[App]],Table2[],3,0),"open")</f>
        <v>ok</v>
      </c>
      <c r="C3497" s="128" t="s">
        <v>369</v>
      </c>
      <c r="D3497" t="s">
        <v>5583</v>
      </c>
      <c r="E3497" t="s">
        <v>5667</v>
      </c>
      <c r="F3497" s="129" t="s">
        <v>5667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4893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134</v>
      </c>
      <c r="R3497" s="115" t="s">
        <v>515</v>
      </c>
      <c r="S3497" s="129"/>
    </row>
    <row r="3498" spans="1:19" hidden="1">
      <c r="A3498" s="128" t="s">
        <v>5668</v>
      </c>
      <c r="B3498" s="149" t="str">
        <f>IFERROR(VLOOKUP(Proc[[#This Row],[App]],Table2[],3,0),"open")</f>
        <v>ok</v>
      </c>
      <c r="C3498" s="128" t="s">
        <v>369</v>
      </c>
      <c r="D3498" t="s">
        <v>5584</v>
      </c>
      <c r="E3498" t="s">
        <v>5667</v>
      </c>
      <c r="F3498" s="129" t="s">
        <v>5667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4893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134</v>
      </c>
      <c r="R3498" s="115" t="s">
        <v>515</v>
      </c>
      <c r="S3498" s="129"/>
    </row>
    <row r="3499" spans="1:19" hidden="1">
      <c r="A3499" s="128" t="s">
        <v>5668</v>
      </c>
      <c r="B3499" s="149" t="str">
        <f>IFERROR(VLOOKUP(Proc[[#This Row],[App]],Table2[],3,0),"open")</f>
        <v>ok</v>
      </c>
      <c r="C3499" s="128" t="s">
        <v>369</v>
      </c>
      <c r="D3499" t="s">
        <v>5585</v>
      </c>
      <c r="E3499" t="s">
        <v>5667</v>
      </c>
      <c r="F3499" s="129" t="s">
        <v>5667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4893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134</v>
      </c>
      <c r="R3499" s="115" t="s">
        <v>515</v>
      </c>
      <c r="S3499" s="129"/>
    </row>
    <row r="3500" spans="1:19" hidden="1">
      <c r="A3500" s="128" t="s">
        <v>5668</v>
      </c>
      <c r="B3500" s="149" t="str">
        <f>IFERROR(VLOOKUP(Proc[[#This Row],[App]],Table2[],3,0),"open")</f>
        <v>ok</v>
      </c>
      <c r="C3500" s="128" t="s">
        <v>369</v>
      </c>
      <c r="D3500" t="s">
        <v>5586</v>
      </c>
      <c r="E3500" t="s">
        <v>5667</v>
      </c>
      <c r="F3500" s="129" t="s">
        <v>5667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4893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134</v>
      </c>
      <c r="R3500" s="115" t="s">
        <v>515</v>
      </c>
      <c r="S3500" s="129"/>
    </row>
    <row r="3501" spans="1:19" hidden="1">
      <c r="A3501" s="128" t="s">
        <v>5668</v>
      </c>
      <c r="B3501" s="149" t="str">
        <f>IFERROR(VLOOKUP(Proc[[#This Row],[App]],Table2[],3,0),"open")</f>
        <v>ok</v>
      </c>
      <c r="C3501" s="128" t="s">
        <v>369</v>
      </c>
      <c r="D3501" t="s">
        <v>5587</v>
      </c>
      <c r="E3501" t="s">
        <v>5667</v>
      </c>
      <c r="F3501" s="129" t="s">
        <v>5667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4893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134</v>
      </c>
      <c r="R3501" s="115" t="s">
        <v>515</v>
      </c>
      <c r="S3501" s="129"/>
    </row>
    <row r="3502" spans="1:19" hidden="1">
      <c r="A3502" s="128" t="s">
        <v>5668</v>
      </c>
      <c r="B3502" s="149" t="str">
        <f>IFERROR(VLOOKUP(Proc[[#This Row],[App]],Table2[],3,0),"open")</f>
        <v>ok</v>
      </c>
      <c r="C3502" s="128" t="s">
        <v>369</v>
      </c>
      <c r="D3502" t="s">
        <v>5588</v>
      </c>
      <c r="E3502" t="s">
        <v>5667</v>
      </c>
      <c r="F3502" s="129" t="s">
        <v>5667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4893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134</v>
      </c>
      <c r="R3502" s="115" t="s">
        <v>515</v>
      </c>
      <c r="S3502" s="129"/>
    </row>
    <row r="3503" spans="1:19" hidden="1">
      <c r="A3503" s="128" t="s">
        <v>5668</v>
      </c>
      <c r="B3503" s="149" t="str">
        <f>IFERROR(VLOOKUP(Proc[[#This Row],[App]],Table2[],3,0),"open")</f>
        <v>ok</v>
      </c>
      <c r="C3503" s="128" t="s">
        <v>369</v>
      </c>
      <c r="D3503" t="s">
        <v>5589</v>
      </c>
      <c r="E3503" t="s">
        <v>5667</v>
      </c>
      <c r="F3503" s="129" t="s">
        <v>5667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4893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134</v>
      </c>
      <c r="R3503" s="115" t="s">
        <v>515</v>
      </c>
      <c r="S3503" s="129"/>
    </row>
    <row r="3504" spans="1:19" hidden="1">
      <c r="A3504" s="128" t="s">
        <v>5668</v>
      </c>
      <c r="B3504" s="149" t="str">
        <f>IFERROR(VLOOKUP(Proc[[#This Row],[App]],Table2[],3,0),"open")</f>
        <v>ok</v>
      </c>
      <c r="C3504" s="128" t="s">
        <v>369</v>
      </c>
      <c r="D3504" t="s">
        <v>5590</v>
      </c>
      <c r="E3504" t="s">
        <v>5667</v>
      </c>
      <c r="F3504" s="129" t="s">
        <v>5667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4893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134</v>
      </c>
      <c r="R3504" s="115" t="s">
        <v>515</v>
      </c>
      <c r="S3504" s="129"/>
    </row>
    <row r="3505" spans="1:19" hidden="1">
      <c r="A3505" s="128" t="s">
        <v>5668</v>
      </c>
      <c r="B3505" s="149" t="str">
        <f>IFERROR(VLOOKUP(Proc[[#This Row],[App]],Table2[],3,0),"open")</f>
        <v>ok</v>
      </c>
      <c r="C3505" s="128" t="s">
        <v>369</v>
      </c>
      <c r="D3505" t="s">
        <v>5591</v>
      </c>
      <c r="E3505" t="s">
        <v>5667</v>
      </c>
      <c r="F3505" s="129" t="s">
        <v>5667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4893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134</v>
      </c>
      <c r="R3505" s="115" t="s">
        <v>515</v>
      </c>
      <c r="S3505" s="129"/>
    </row>
    <row r="3506" spans="1:19" hidden="1">
      <c r="A3506" s="128" t="s">
        <v>5668</v>
      </c>
      <c r="B3506" s="149" t="str">
        <f>IFERROR(VLOOKUP(Proc[[#This Row],[App]],Table2[],3,0),"open")</f>
        <v>ok</v>
      </c>
      <c r="C3506" s="128" t="s">
        <v>369</v>
      </c>
      <c r="D3506" t="s">
        <v>5592</v>
      </c>
      <c r="E3506" t="s">
        <v>5667</v>
      </c>
      <c r="F3506" s="129" t="s">
        <v>5667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4893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134</v>
      </c>
      <c r="R3506" s="115" t="s">
        <v>515</v>
      </c>
      <c r="S3506" s="129"/>
    </row>
    <row r="3507" spans="1:19" hidden="1">
      <c r="A3507" s="128" t="s">
        <v>5668</v>
      </c>
      <c r="B3507" s="149" t="str">
        <f>IFERROR(VLOOKUP(Proc[[#This Row],[App]],Table2[],3,0),"open")</f>
        <v>ok</v>
      </c>
      <c r="C3507" s="128" t="s">
        <v>369</v>
      </c>
      <c r="D3507" t="s">
        <v>5593</v>
      </c>
      <c r="E3507" t="s">
        <v>5667</v>
      </c>
      <c r="F3507" s="129" t="s">
        <v>5667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4893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134</v>
      </c>
      <c r="R3507" s="115" t="s">
        <v>515</v>
      </c>
      <c r="S3507" s="129"/>
    </row>
    <row r="3508" spans="1:19" hidden="1">
      <c r="A3508" s="128" t="s">
        <v>5668</v>
      </c>
      <c r="B3508" s="149" t="str">
        <f>IFERROR(VLOOKUP(Proc[[#This Row],[App]],Table2[],3,0),"open")</f>
        <v>ok</v>
      </c>
      <c r="C3508" s="128" t="s">
        <v>369</v>
      </c>
      <c r="D3508" t="s">
        <v>5594</v>
      </c>
      <c r="E3508" t="s">
        <v>5667</v>
      </c>
      <c r="F3508" s="129" t="s">
        <v>5667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4893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134</v>
      </c>
      <c r="R3508" s="115" t="s">
        <v>515</v>
      </c>
      <c r="S3508" s="129"/>
    </row>
    <row r="3509" spans="1:19" hidden="1">
      <c r="A3509" s="128" t="s">
        <v>5668</v>
      </c>
      <c r="B3509" s="149" t="str">
        <f>IFERROR(VLOOKUP(Proc[[#This Row],[App]],Table2[],3,0),"open")</f>
        <v>ok</v>
      </c>
      <c r="C3509" s="128" t="s">
        <v>369</v>
      </c>
      <c r="D3509" t="s">
        <v>5595</v>
      </c>
      <c r="E3509" t="s">
        <v>5667</v>
      </c>
      <c r="F3509" s="129" t="s">
        <v>5667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4893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134</v>
      </c>
      <c r="R3509" s="115" t="s">
        <v>515</v>
      </c>
      <c r="S3509" s="129"/>
    </row>
    <row r="3510" spans="1:19" hidden="1">
      <c r="A3510" s="128" t="s">
        <v>5668</v>
      </c>
      <c r="B3510" s="149" t="str">
        <f>IFERROR(VLOOKUP(Proc[[#This Row],[App]],Table2[],3,0),"open")</f>
        <v>ok</v>
      </c>
      <c r="C3510" s="128" t="s">
        <v>369</v>
      </c>
      <c r="D3510" t="s">
        <v>5596</v>
      </c>
      <c r="E3510" t="s">
        <v>5667</v>
      </c>
      <c r="F3510" s="129" t="s">
        <v>5667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4893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134</v>
      </c>
      <c r="R3510" s="115" t="s">
        <v>515</v>
      </c>
      <c r="S3510" s="129"/>
    </row>
    <row r="3511" spans="1:19" hidden="1">
      <c r="A3511" s="128" t="s">
        <v>5668</v>
      </c>
      <c r="B3511" s="149" t="str">
        <f>IFERROR(VLOOKUP(Proc[[#This Row],[App]],Table2[],3,0),"open")</f>
        <v>ok</v>
      </c>
      <c r="C3511" s="128" t="s">
        <v>369</v>
      </c>
      <c r="D3511" t="s">
        <v>5597</v>
      </c>
      <c r="E3511" t="s">
        <v>5667</v>
      </c>
      <c r="F3511" s="129" t="s">
        <v>5667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4893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134</v>
      </c>
      <c r="R3511" s="115" t="s">
        <v>515</v>
      </c>
      <c r="S3511" s="129"/>
    </row>
    <row r="3512" spans="1:19" hidden="1">
      <c r="A3512" s="128" t="s">
        <v>5668</v>
      </c>
      <c r="B3512" s="149" t="str">
        <f>IFERROR(VLOOKUP(Proc[[#This Row],[App]],Table2[],3,0),"open")</f>
        <v>ok</v>
      </c>
      <c r="C3512" s="128" t="s">
        <v>369</v>
      </c>
      <c r="D3512" t="s">
        <v>5598</v>
      </c>
      <c r="E3512" t="s">
        <v>5667</v>
      </c>
      <c r="F3512" s="129" t="s">
        <v>5667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4893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134</v>
      </c>
      <c r="R3512" s="115" t="s">
        <v>515</v>
      </c>
      <c r="S3512" s="129"/>
    </row>
    <row r="3513" spans="1:19" hidden="1">
      <c r="A3513" s="128" t="s">
        <v>5668</v>
      </c>
      <c r="B3513" s="149" t="str">
        <f>IFERROR(VLOOKUP(Proc[[#This Row],[App]],Table2[],3,0),"open")</f>
        <v>ok</v>
      </c>
      <c r="C3513" s="128" t="s">
        <v>369</v>
      </c>
      <c r="D3513" t="s">
        <v>5599</v>
      </c>
      <c r="E3513" t="s">
        <v>5667</v>
      </c>
      <c r="F3513" s="129" t="s">
        <v>5667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4893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134</v>
      </c>
      <c r="R3513" s="115" t="s">
        <v>515</v>
      </c>
      <c r="S3513" s="129"/>
    </row>
    <row r="3514" spans="1:19" hidden="1">
      <c r="A3514" s="128" t="s">
        <v>5668</v>
      </c>
      <c r="B3514" s="149" t="str">
        <f>IFERROR(VLOOKUP(Proc[[#This Row],[App]],Table2[],3,0),"open")</f>
        <v>ok</v>
      </c>
      <c r="C3514" s="128" t="s">
        <v>369</v>
      </c>
      <c r="D3514" t="s">
        <v>5600</v>
      </c>
      <c r="E3514" t="s">
        <v>5667</v>
      </c>
      <c r="F3514" s="129" t="s">
        <v>5667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4893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134</v>
      </c>
      <c r="R3514" s="115" t="s">
        <v>515</v>
      </c>
      <c r="S3514" s="129"/>
    </row>
    <row r="3515" spans="1:19" hidden="1">
      <c r="A3515" s="128" t="s">
        <v>5668</v>
      </c>
      <c r="B3515" s="149" t="str">
        <f>IFERROR(VLOOKUP(Proc[[#This Row],[App]],Table2[],3,0),"open")</f>
        <v>ok</v>
      </c>
      <c r="C3515" s="128" t="s">
        <v>369</v>
      </c>
      <c r="D3515" t="s">
        <v>5601</v>
      </c>
      <c r="E3515" t="s">
        <v>5667</v>
      </c>
      <c r="F3515" s="129" t="s">
        <v>5667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4893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134</v>
      </c>
      <c r="R3515" s="115" t="s">
        <v>515</v>
      </c>
      <c r="S3515" s="129"/>
    </row>
    <row r="3516" spans="1:19" hidden="1">
      <c r="A3516" s="128" t="s">
        <v>5668</v>
      </c>
      <c r="B3516" s="149" t="str">
        <f>IFERROR(VLOOKUP(Proc[[#This Row],[App]],Table2[],3,0),"open")</f>
        <v>ok</v>
      </c>
      <c r="C3516" s="128" t="s">
        <v>369</v>
      </c>
      <c r="D3516" t="s">
        <v>5602</v>
      </c>
      <c r="E3516" t="s">
        <v>5667</v>
      </c>
      <c r="F3516" s="129" t="s">
        <v>5667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4893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134</v>
      </c>
      <c r="R3516" s="115" t="s">
        <v>515</v>
      </c>
      <c r="S3516" s="129"/>
    </row>
    <row r="3517" spans="1:19" hidden="1">
      <c r="A3517" s="128" t="s">
        <v>5668</v>
      </c>
      <c r="B3517" s="149" t="str">
        <f>IFERROR(VLOOKUP(Proc[[#This Row],[App]],Table2[],3,0),"open")</f>
        <v>ok</v>
      </c>
      <c r="C3517" s="128" t="s">
        <v>369</v>
      </c>
      <c r="D3517" t="s">
        <v>5603</v>
      </c>
      <c r="E3517" t="s">
        <v>5667</v>
      </c>
      <c r="F3517" s="129" t="s">
        <v>5667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4893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134</v>
      </c>
      <c r="R3517" s="115" t="s">
        <v>515</v>
      </c>
      <c r="S3517" s="129"/>
    </row>
    <row r="3518" spans="1:19" hidden="1">
      <c r="A3518" s="128" t="s">
        <v>5668</v>
      </c>
      <c r="B3518" s="149" t="str">
        <f>IFERROR(VLOOKUP(Proc[[#This Row],[App]],Table2[],3,0),"open")</f>
        <v>ok</v>
      </c>
      <c r="C3518" s="128" t="s">
        <v>369</v>
      </c>
      <c r="D3518" t="s">
        <v>5604</v>
      </c>
      <c r="E3518" t="s">
        <v>5667</v>
      </c>
      <c r="F3518" s="129" t="s">
        <v>5667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4893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134</v>
      </c>
      <c r="R3518" s="115" t="s">
        <v>515</v>
      </c>
      <c r="S3518" s="129"/>
    </row>
    <row r="3519" spans="1:19" hidden="1">
      <c r="A3519" s="128" t="s">
        <v>5668</v>
      </c>
      <c r="B3519" s="149" t="str">
        <f>IFERROR(VLOOKUP(Proc[[#This Row],[App]],Table2[],3,0),"open")</f>
        <v>ok</v>
      </c>
      <c r="C3519" s="128" t="s">
        <v>369</v>
      </c>
      <c r="D3519" t="s">
        <v>5605</v>
      </c>
      <c r="E3519" t="s">
        <v>5667</v>
      </c>
      <c r="F3519" s="129" t="s">
        <v>5667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4893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134</v>
      </c>
      <c r="R3519" s="115" t="s">
        <v>515</v>
      </c>
      <c r="S3519" s="129"/>
    </row>
    <row r="3520" spans="1:19" hidden="1">
      <c r="A3520" s="128" t="s">
        <v>5668</v>
      </c>
      <c r="B3520" s="149" t="str">
        <f>IFERROR(VLOOKUP(Proc[[#This Row],[App]],Table2[],3,0),"open")</f>
        <v>ok</v>
      </c>
      <c r="C3520" s="128" t="s">
        <v>369</v>
      </c>
      <c r="D3520" t="s">
        <v>5606</v>
      </c>
      <c r="E3520" t="s">
        <v>5667</v>
      </c>
      <c r="F3520" s="129" t="s">
        <v>5667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4893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134</v>
      </c>
      <c r="R3520" s="115" t="s">
        <v>515</v>
      </c>
      <c r="S3520" s="129"/>
    </row>
    <row r="3521" spans="1:19" hidden="1">
      <c r="A3521" s="128" t="s">
        <v>5668</v>
      </c>
      <c r="B3521" s="149" t="str">
        <f>IFERROR(VLOOKUP(Proc[[#This Row],[App]],Table2[],3,0),"open")</f>
        <v>ok</v>
      </c>
      <c r="C3521" s="128" t="s">
        <v>369</v>
      </c>
      <c r="D3521" t="s">
        <v>5607</v>
      </c>
      <c r="E3521" t="s">
        <v>5667</v>
      </c>
      <c r="F3521" s="129" t="s">
        <v>5667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4893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134</v>
      </c>
      <c r="R3521" s="115" t="s">
        <v>515</v>
      </c>
      <c r="S3521" s="129"/>
    </row>
    <row r="3522" spans="1:19" hidden="1">
      <c r="A3522" s="128" t="s">
        <v>5668</v>
      </c>
      <c r="B3522" s="149" t="str">
        <f>IFERROR(VLOOKUP(Proc[[#This Row],[App]],Table2[],3,0),"open")</f>
        <v>ok</v>
      </c>
      <c r="C3522" s="128" t="s">
        <v>369</v>
      </c>
      <c r="D3522" t="s">
        <v>5608</v>
      </c>
      <c r="E3522" t="s">
        <v>5667</v>
      </c>
      <c r="F3522" s="129" t="s">
        <v>5667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4893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134</v>
      </c>
      <c r="R3522" s="115" t="s">
        <v>515</v>
      </c>
      <c r="S3522" s="129"/>
    </row>
    <row r="3523" spans="1:19" hidden="1">
      <c r="A3523" s="128" t="s">
        <v>5668</v>
      </c>
      <c r="B3523" s="149" t="str">
        <f>IFERROR(VLOOKUP(Proc[[#This Row],[App]],Table2[],3,0),"open")</f>
        <v>ok</v>
      </c>
      <c r="C3523" s="128" t="s">
        <v>369</v>
      </c>
      <c r="D3523" t="s">
        <v>5609</v>
      </c>
      <c r="E3523" t="s">
        <v>5667</v>
      </c>
      <c r="F3523" s="129" t="s">
        <v>5667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4893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134</v>
      </c>
      <c r="R3523" s="115" t="s">
        <v>515</v>
      </c>
      <c r="S3523" s="129"/>
    </row>
    <row r="3524" spans="1:19" hidden="1">
      <c r="A3524" s="128" t="s">
        <v>5668</v>
      </c>
      <c r="B3524" s="149" t="str">
        <f>IFERROR(VLOOKUP(Proc[[#This Row],[App]],Table2[],3,0),"open")</f>
        <v>ok</v>
      </c>
      <c r="C3524" s="128" t="s">
        <v>369</v>
      </c>
      <c r="D3524" t="s">
        <v>5610</v>
      </c>
      <c r="E3524" t="s">
        <v>5667</v>
      </c>
      <c r="F3524" s="129" t="s">
        <v>5667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4893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134</v>
      </c>
      <c r="R3524" s="115" t="s">
        <v>515</v>
      </c>
      <c r="S3524" s="129"/>
    </row>
    <row r="3525" spans="1:19" hidden="1">
      <c r="A3525" s="128" t="s">
        <v>5668</v>
      </c>
      <c r="B3525" s="149" t="str">
        <f>IFERROR(VLOOKUP(Proc[[#This Row],[App]],Table2[],3,0),"open")</f>
        <v>ok</v>
      </c>
      <c r="C3525" s="128" t="s">
        <v>369</v>
      </c>
      <c r="D3525" t="s">
        <v>5611</v>
      </c>
      <c r="E3525" t="s">
        <v>5667</v>
      </c>
      <c r="F3525" s="129" t="s">
        <v>5667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4893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134</v>
      </c>
      <c r="R3525" s="115" t="s">
        <v>515</v>
      </c>
      <c r="S3525" s="129"/>
    </row>
    <row r="3526" spans="1:19" hidden="1">
      <c r="A3526" s="128" t="s">
        <v>5668</v>
      </c>
      <c r="B3526" s="149" t="str">
        <f>IFERROR(VLOOKUP(Proc[[#This Row],[App]],Table2[],3,0),"open")</f>
        <v>ok</v>
      </c>
      <c r="C3526" s="128" t="s">
        <v>369</v>
      </c>
      <c r="D3526" t="s">
        <v>5612</v>
      </c>
      <c r="E3526" t="s">
        <v>5667</v>
      </c>
      <c r="F3526" s="129" t="s">
        <v>5667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4893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134</v>
      </c>
      <c r="R3526" s="115" t="s">
        <v>515</v>
      </c>
      <c r="S3526" s="129"/>
    </row>
    <row r="3527" spans="1:19" hidden="1">
      <c r="A3527" s="128" t="s">
        <v>5668</v>
      </c>
      <c r="B3527" s="149" t="str">
        <f>IFERROR(VLOOKUP(Proc[[#This Row],[App]],Table2[],3,0),"open")</f>
        <v>ok</v>
      </c>
      <c r="C3527" s="128" t="s">
        <v>369</v>
      </c>
      <c r="D3527" t="s">
        <v>5613</v>
      </c>
      <c r="E3527" t="s">
        <v>5667</v>
      </c>
      <c r="F3527" s="129" t="s">
        <v>5667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4893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134</v>
      </c>
      <c r="R3527" s="115" t="s">
        <v>515</v>
      </c>
      <c r="S3527" s="129"/>
    </row>
    <row r="3528" spans="1:19" hidden="1">
      <c r="A3528" s="128" t="s">
        <v>5668</v>
      </c>
      <c r="B3528" s="149" t="str">
        <f>IFERROR(VLOOKUP(Proc[[#This Row],[App]],Table2[],3,0),"open")</f>
        <v>ok</v>
      </c>
      <c r="C3528" s="128" t="s">
        <v>369</v>
      </c>
      <c r="D3528" t="s">
        <v>5614</v>
      </c>
      <c r="E3528" t="s">
        <v>5667</v>
      </c>
      <c r="F3528" s="129" t="s">
        <v>5667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4893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134</v>
      </c>
      <c r="R3528" s="115" t="s">
        <v>515</v>
      </c>
      <c r="S3528" s="129"/>
    </row>
    <row r="3529" spans="1:19" hidden="1">
      <c r="A3529" s="128" t="s">
        <v>5668</v>
      </c>
      <c r="B3529" s="149" t="str">
        <f>IFERROR(VLOOKUP(Proc[[#This Row],[App]],Table2[],3,0),"open")</f>
        <v>ok</v>
      </c>
      <c r="C3529" s="128" t="s">
        <v>369</v>
      </c>
      <c r="D3529" t="s">
        <v>5615</v>
      </c>
      <c r="E3529" t="s">
        <v>5667</v>
      </c>
      <c r="F3529" s="129" t="s">
        <v>5667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4893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134</v>
      </c>
      <c r="R3529" s="115" t="s">
        <v>515</v>
      </c>
      <c r="S3529" s="129"/>
    </row>
    <row r="3530" spans="1:19" hidden="1">
      <c r="A3530" s="128" t="s">
        <v>5668</v>
      </c>
      <c r="B3530" s="149" t="str">
        <f>IFERROR(VLOOKUP(Proc[[#This Row],[App]],Table2[],3,0),"open")</f>
        <v>ok</v>
      </c>
      <c r="C3530" s="128" t="s">
        <v>369</v>
      </c>
      <c r="D3530" t="s">
        <v>5616</v>
      </c>
      <c r="E3530" t="s">
        <v>5667</v>
      </c>
      <c r="F3530" s="129" t="s">
        <v>5667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4893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134</v>
      </c>
      <c r="R3530" s="115" t="s">
        <v>515</v>
      </c>
      <c r="S3530" s="129"/>
    </row>
    <row r="3531" spans="1:19" hidden="1">
      <c r="A3531" s="128" t="s">
        <v>5668</v>
      </c>
      <c r="B3531" s="149" t="str">
        <f>IFERROR(VLOOKUP(Proc[[#This Row],[App]],Table2[],3,0),"open")</f>
        <v>ok</v>
      </c>
      <c r="C3531" s="128" t="s">
        <v>369</v>
      </c>
      <c r="D3531" t="s">
        <v>5617</v>
      </c>
      <c r="E3531" t="s">
        <v>5667</v>
      </c>
      <c r="F3531" s="129" t="s">
        <v>5667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4893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134</v>
      </c>
      <c r="R3531" s="115" t="s">
        <v>515</v>
      </c>
      <c r="S3531" s="129"/>
    </row>
    <row r="3532" spans="1:19" hidden="1">
      <c r="A3532" s="128" t="s">
        <v>5668</v>
      </c>
      <c r="B3532" s="149" t="str">
        <f>IFERROR(VLOOKUP(Proc[[#This Row],[App]],Table2[],3,0),"open")</f>
        <v>ok</v>
      </c>
      <c r="C3532" s="128" t="s">
        <v>369</v>
      </c>
      <c r="D3532" t="s">
        <v>5618</v>
      </c>
      <c r="E3532" t="s">
        <v>5667</v>
      </c>
      <c r="F3532" s="129" t="s">
        <v>5667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4893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134</v>
      </c>
      <c r="R3532" s="115" t="s">
        <v>515</v>
      </c>
      <c r="S3532" s="129"/>
    </row>
    <row r="3533" spans="1:19" hidden="1">
      <c r="A3533" s="128" t="s">
        <v>5668</v>
      </c>
      <c r="B3533" s="149" t="str">
        <f>IFERROR(VLOOKUP(Proc[[#This Row],[App]],Table2[],3,0),"open")</f>
        <v>ok</v>
      </c>
      <c r="C3533" s="128" t="s">
        <v>369</v>
      </c>
      <c r="D3533" t="s">
        <v>5619</v>
      </c>
      <c r="E3533" t="s">
        <v>5667</v>
      </c>
      <c r="F3533" s="129" t="s">
        <v>5667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4893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134</v>
      </c>
      <c r="R3533" s="115" t="s">
        <v>515</v>
      </c>
      <c r="S3533" s="129"/>
    </row>
    <row r="3534" spans="1:19" hidden="1">
      <c r="A3534" s="128" t="s">
        <v>5668</v>
      </c>
      <c r="B3534" s="149" t="str">
        <f>IFERROR(VLOOKUP(Proc[[#This Row],[App]],Table2[],3,0),"open")</f>
        <v>ok</v>
      </c>
      <c r="C3534" s="128" t="s">
        <v>369</v>
      </c>
      <c r="D3534" t="s">
        <v>5620</v>
      </c>
      <c r="E3534" t="s">
        <v>5667</v>
      </c>
      <c r="F3534" s="129" t="s">
        <v>5667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4893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134</v>
      </c>
      <c r="R3534" s="115" t="s">
        <v>515</v>
      </c>
      <c r="S3534" s="129"/>
    </row>
    <row r="3535" spans="1:19" hidden="1">
      <c r="A3535" s="128" t="s">
        <v>5668</v>
      </c>
      <c r="B3535" s="149" t="str">
        <f>IFERROR(VLOOKUP(Proc[[#This Row],[App]],Table2[],3,0),"open")</f>
        <v>ok</v>
      </c>
      <c r="C3535" s="128" t="s">
        <v>369</v>
      </c>
      <c r="D3535" t="s">
        <v>5621</v>
      </c>
      <c r="E3535" t="s">
        <v>5667</v>
      </c>
      <c r="F3535" s="129" t="s">
        <v>5667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4893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134</v>
      </c>
      <c r="R3535" s="115" t="s">
        <v>515</v>
      </c>
      <c r="S3535" s="129"/>
    </row>
    <row r="3536" spans="1:19" hidden="1">
      <c r="A3536" s="128" t="s">
        <v>5668</v>
      </c>
      <c r="B3536" s="149" t="str">
        <f>IFERROR(VLOOKUP(Proc[[#This Row],[App]],Table2[],3,0),"open")</f>
        <v>ok</v>
      </c>
      <c r="C3536" s="128" t="s">
        <v>369</v>
      </c>
      <c r="D3536" t="s">
        <v>5734</v>
      </c>
      <c r="E3536" t="s">
        <v>5667</v>
      </c>
      <c r="F3536" s="133" t="s">
        <v>5667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4893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134</v>
      </c>
      <c r="R3536" s="115" t="s">
        <v>515</v>
      </c>
      <c r="S3536" s="129"/>
    </row>
    <row r="3537" spans="1:19" hidden="1">
      <c r="A3537" s="128" t="s">
        <v>5668</v>
      </c>
      <c r="B3537" s="149" t="str">
        <f>IFERROR(VLOOKUP(Proc[[#This Row],[App]],Table2[],3,0),"open")</f>
        <v>ok</v>
      </c>
      <c r="C3537" s="133" t="s">
        <v>369</v>
      </c>
      <c r="D3537" t="s">
        <v>5622</v>
      </c>
      <c r="E3537" t="s">
        <v>5667</v>
      </c>
      <c r="F3537" s="129" t="s">
        <v>5667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4893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134</v>
      </c>
      <c r="R3537" s="115" t="s">
        <v>515</v>
      </c>
      <c r="S3537" s="129"/>
    </row>
    <row r="3538" spans="1:19" hidden="1">
      <c r="A3538" s="128" t="s">
        <v>5668</v>
      </c>
      <c r="B3538" s="149" t="str">
        <f>IFERROR(VLOOKUP(Proc[[#This Row],[App]],Table2[],3,0),"open")</f>
        <v>ok</v>
      </c>
      <c r="C3538" s="133" t="s">
        <v>369</v>
      </c>
      <c r="D3538" t="s">
        <v>5623</v>
      </c>
      <c r="E3538" t="s">
        <v>5667</v>
      </c>
      <c r="F3538" s="129" t="s">
        <v>5667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4893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134</v>
      </c>
      <c r="R3538" s="115" t="s">
        <v>515</v>
      </c>
      <c r="S3538" s="129"/>
    </row>
    <row r="3539" spans="1:19" hidden="1">
      <c r="A3539" s="128" t="s">
        <v>5668</v>
      </c>
      <c r="B3539" s="149" t="str">
        <f>IFERROR(VLOOKUP(Proc[[#This Row],[App]],Table2[],3,0),"open")</f>
        <v>ok</v>
      </c>
      <c r="C3539" s="128" t="s">
        <v>369</v>
      </c>
      <c r="D3539" t="s">
        <v>5624</v>
      </c>
      <c r="E3539" t="s">
        <v>5667</v>
      </c>
      <c r="F3539" s="129" t="s">
        <v>5667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4893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134</v>
      </c>
      <c r="R3539" s="115" t="s">
        <v>515</v>
      </c>
      <c r="S3539" s="129"/>
    </row>
    <row r="3540" spans="1:19" hidden="1">
      <c r="A3540" s="128" t="s">
        <v>5668</v>
      </c>
      <c r="B3540" s="149" t="str">
        <f>IFERROR(VLOOKUP(Proc[[#This Row],[App]],Table2[],3,0),"open")</f>
        <v>ok</v>
      </c>
      <c r="C3540" s="128" t="s">
        <v>369</v>
      </c>
      <c r="D3540" t="s">
        <v>5625</v>
      </c>
      <c r="E3540" t="s">
        <v>5667</v>
      </c>
      <c r="F3540" s="129" t="s">
        <v>5667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4893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134</v>
      </c>
      <c r="R3540" s="115" t="s">
        <v>515</v>
      </c>
      <c r="S3540" s="129"/>
    </row>
    <row r="3541" spans="1:19" hidden="1">
      <c r="A3541" s="128" t="s">
        <v>5668</v>
      </c>
      <c r="B3541" s="149" t="str">
        <f>IFERROR(VLOOKUP(Proc[[#This Row],[App]],Table2[],3,0),"open")</f>
        <v>ok</v>
      </c>
      <c r="C3541" s="128" t="s">
        <v>369</v>
      </c>
      <c r="D3541" t="s">
        <v>5626</v>
      </c>
      <c r="E3541" t="s">
        <v>5667</v>
      </c>
      <c r="F3541" s="129" t="s">
        <v>5667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4893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134</v>
      </c>
      <c r="R3541" s="115" t="s">
        <v>515</v>
      </c>
      <c r="S3541" s="129"/>
    </row>
    <row r="3542" spans="1:19" hidden="1">
      <c r="A3542" s="128" t="s">
        <v>5668</v>
      </c>
      <c r="B3542" s="149" t="str">
        <f>IFERROR(VLOOKUP(Proc[[#This Row],[App]],Table2[],3,0),"open")</f>
        <v>ok</v>
      </c>
      <c r="C3542" s="128" t="s">
        <v>369</v>
      </c>
      <c r="D3542" t="s">
        <v>5627</v>
      </c>
      <c r="E3542" t="s">
        <v>5667</v>
      </c>
      <c r="F3542" s="129" t="s">
        <v>5667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4893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134</v>
      </c>
      <c r="R3542" s="115" t="s">
        <v>515</v>
      </c>
      <c r="S3542" s="129"/>
    </row>
    <row r="3543" spans="1:19" hidden="1">
      <c r="A3543" s="128" t="s">
        <v>5668</v>
      </c>
      <c r="B3543" s="149" t="str">
        <f>IFERROR(VLOOKUP(Proc[[#This Row],[App]],Table2[],3,0),"open")</f>
        <v>ok</v>
      </c>
      <c r="C3543" s="128" t="s">
        <v>369</v>
      </c>
      <c r="D3543" t="s">
        <v>5628</v>
      </c>
      <c r="E3543" t="s">
        <v>5667</v>
      </c>
      <c r="F3543" s="129" t="s">
        <v>5667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4893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134</v>
      </c>
      <c r="R3543" s="115" t="s">
        <v>515</v>
      </c>
      <c r="S3543" s="129"/>
    </row>
    <row r="3544" spans="1:19" hidden="1">
      <c r="A3544" s="128" t="s">
        <v>5668</v>
      </c>
      <c r="B3544" s="149" t="str">
        <f>IFERROR(VLOOKUP(Proc[[#This Row],[App]],Table2[],3,0),"open")</f>
        <v>ok</v>
      </c>
      <c r="C3544" s="128" t="s">
        <v>369</v>
      </c>
      <c r="D3544" t="s">
        <v>5629</v>
      </c>
      <c r="E3544" t="s">
        <v>5667</v>
      </c>
      <c r="F3544" s="129" t="s">
        <v>5667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4893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134</v>
      </c>
      <c r="R3544" s="115" t="s">
        <v>515</v>
      </c>
      <c r="S3544" s="129"/>
    </row>
    <row r="3545" spans="1:19" hidden="1">
      <c r="A3545" s="128" t="s">
        <v>5668</v>
      </c>
      <c r="B3545" s="149" t="str">
        <f>IFERROR(VLOOKUP(Proc[[#This Row],[App]],Table2[],3,0),"open")</f>
        <v>ok</v>
      </c>
      <c r="C3545" s="128" t="s">
        <v>369</v>
      </c>
      <c r="D3545" t="s">
        <v>5630</v>
      </c>
      <c r="E3545" t="s">
        <v>5667</v>
      </c>
      <c r="F3545" s="129" t="s">
        <v>5667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4893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134</v>
      </c>
      <c r="R3545" s="115" t="s">
        <v>515</v>
      </c>
      <c r="S3545" s="129"/>
    </row>
    <row r="3546" spans="1:19" hidden="1">
      <c r="A3546" s="128" t="s">
        <v>5668</v>
      </c>
      <c r="B3546" s="149" t="str">
        <f>IFERROR(VLOOKUP(Proc[[#This Row],[App]],Table2[],3,0),"open")</f>
        <v>ok</v>
      </c>
      <c r="C3546" s="128" t="s">
        <v>369</v>
      </c>
      <c r="D3546" t="s">
        <v>5631</v>
      </c>
      <c r="E3546" t="s">
        <v>5667</v>
      </c>
      <c r="F3546" s="129" t="s">
        <v>5667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4893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134</v>
      </c>
      <c r="R3546" s="115" t="s">
        <v>515</v>
      </c>
      <c r="S3546" s="129"/>
    </row>
    <row r="3547" spans="1:19" hidden="1">
      <c r="A3547" s="128" t="s">
        <v>5668</v>
      </c>
      <c r="B3547" s="149" t="str">
        <f>IFERROR(VLOOKUP(Proc[[#This Row],[App]],Table2[],3,0),"open")</f>
        <v>ok</v>
      </c>
      <c r="C3547" s="128" t="s">
        <v>369</v>
      </c>
      <c r="D3547" t="s">
        <v>5632</v>
      </c>
      <c r="E3547" t="s">
        <v>5667</v>
      </c>
      <c r="F3547" s="129" t="s">
        <v>5667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4893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134</v>
      </c>
      <c r="R3547" s="115" t="s">
        <v>515</v>
      </c>
      <c r="S3547" s="129"/>
    </row>
    <row r="3548" spans="1:19" hidden="1">
      <c r="A3548" s="128" t="s">
        <v>5668</v>
      </c>
      <c r="B3548" s="149" t="str">
        <f>IFERROR(VLOOKUP(Proc[[#This Row],[App]],Table2[],3,0),"open")</f>
        <v>ok</v>
      </c>
      <c r="C3548" s="128" t="s">
        <v>369</v>
      </c>
      <c r="D3548" t="s">
        <v>5633</v>
      </c>
      <c r="E3548" t="s">
        <v>5667</v>
      </c>
      <c r="F3548" s="129" t="s">
        <v>5667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4893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134</v>
      </c>
      <c r="R3548" s="115" t="s">
        <v>515</v>
      </c>
      <c r="S3548" s="129"/>
    </row>
    <row r="3549" spans="1:19" hidden="1">
      <c r="A3549" s="128" t="s">
        <v>5668</v>
      </c>
      <c r="B3549" s="149" t="str">
        <f>IFERROR(VLOOKUP(Proc[[#This Row],[App]],Table2[],3,0),"open")</f>
        <v>ok</v>
      </c>
      <c r="C3549" s="128" t="s">
        <v>369</v>
      </c>
      <c r="D3549" t="s">
        <v>5634</v>
      </c>
      <c r="E3549" t="s">
        <v>5667</v>
      </c>
      <c r="F3549" s="129" t="s">
        <v>5667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4893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134</v>
      </c>
      <c r="R3549" s="115" t="s">
        <v>515</v>
      </c>
      <c r="S3549" s="129"/>
    </row>
    <row r="3550" spans="1:19" hidden="1">
      <c r="A3550" s="128" t="s">
        <v>5668</v>
      </c>
      <c r="B3550" s="149" t="str">
        <f>IFERROR(VLOOKUP(Proc[[#This Row],[App]],Table2[],3,0),"open")</f>
        <v>ok</v>
      </c>
      <c r="C3550" s="128" t="s">
        <v>369</v>
      </c>
      <c r="D3550" t="s">
        <v>5635</v>
      </c>
      <c r="E3550" t="s">
        <v>5667</v>
      </c>
      <c r="F3550" s="129" t="s">
        <v>5667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4893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134</v>
      </c>
      <c r="R3550" s="115" t="s">
        <v>515</v>
      </c>
      <c r="S3550" s="129"/>
    </row>
    <row r="3551" spans="1:19" hidden="1">
      <c r="A3551" s="128" t="s">
        <v>5668</v>
      </c>
      <c r="B3551" s="149" t="str">
        <f>IFERROR(VLOOKUP(Proc[[#This Row],[App]],Table2[],3,0),"open")</f>
        <v>ok</v>
      </c>
      <c r="C3551" s="128" t="s">
        <v>369</v>
      </c>
      <c r="D3551" t="s">
        <v>5636</v>
      </c>
      <c r="E3551" t="s">
        <v>5667</v>
      </c>
      <c r="F3551" s="129" t="s">
        <v>5667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4893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134</v>
      </c>
      <c r="R3551" s="115" t="s">
        <v>515</v>
      </c>
      <c r="S3551" s="129"/>
    </row>
    <row r="3552" spans="1:19" hidden="1">
      <c r="A3552" s="128" t="s">
        <v>5668</v>
      </c>
      <c r="B3552" s="149" t="str">
        <f>IFERROR(VLOOKUP(Proc[[#This Row],[App]],Table2[],3,0),"open")</f>
        <v>ok</v>
      </c>
      <c r="C3552" s="128" t="s">
        <v>369</v>
      </c>
      <c r="D3552" t="s">
        <v>5637</v>
      </c>
      <c r="E3552" t="s">
        <v>5667</v>
      </c>
      <c r="F3552" s="129" t="s">
        <v>5667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4893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134</v>
      </c>
      <c r="R3552" s="115" t="s">
        <v>515</v>
      </c>
      <c r="S3552" s="129"/>
    </row>
    <row r="3553" spans="1:19" hidden="1">
      <c r="A3553" s="128" t="s">
        <v>5668</v>
      </c>
      <c r="B3553" s="149" t="str">
        <f>IFERROR(VLOOKUP(Proc[[#This Row],[App]],Table2[],3,0),"open")</f>
        <v>ok</v>
      </c>
      <c r="C3553" s="128" t="s">
        <v>369</v>
      </c>
      <c r="D3553" t="s">
        <v>5638</v>
      </c>
      <c r="E3553" t="s">
        <v>5667</v>
      </c>
      <c r="F3553" s="129" t="s">
        <v>5667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4893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134</v>
      </c>
      <c r="R3553" s="115" t="s">
        <v>515</v>
      </c>
      <c r="S3553" s="129"/>
    </row>
    <row r="3554" spans="1:19" hidden="1">
      <c r="A3554" s="128" t="s">
        <v>5668</v>
      </c>
      <c r="B3554" s="149" t="str">
        <f>IFERROR(VLOOKUP(Proc[[#This Row],[App]],Table2[],3,0),"open")</f>
        <v>ok</v>
      </c>
      <c r="C3554" s="128" t="s">
        <v>369</v>
      </c>
      <c r="D3554" t="s">
        <v>5639</v>
      </c>
      <c r="E3554" t="s">
        <v>5667</v>
      </c>
      <c r="F3554" s="129" t="s">
        <v>5667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4893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134</v>
      </c>
      <c r="R3554" s="115" t="s">
        <v>515</v>
      </c>
      <c r="S3554" s="129"/>
    </row>
    <row r="3555" spans="1:19" hidden="1">
      <c r="A3555" s="128" t="s">
        <v>5668</v>
      </c>
      <c r="B3555" s="149" t="str">
        <f>IFERROR(VLOOKUP(Proc[[#This Row],[App]],Table2[],3,0),"open")</f>
        <v>ok</v>
      </c>
      <c r="C3555" s="128" t="s">
        <v>369</v>
      </c>
      <c r="D3555" t="s">
        <v>5640</v>
      </c>
      <c r="E3555" t="s">
        <v>5667</v>
      </c>
      <c r="F3555" s="129" t="s">
        <v>5667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4893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134</v>
      </c>
      <c r="R3555" s="115" t="s">
        <v>515</v>
      </c>
      <c r="S3555" s="129"/>
    </row>
    <row r="3556" spans="1:19" hidden="1">
      <c r="A3556" s="128" t="s">
        <v>5668</v>
      </c>
      <c r="B3556" s="149" t="str">
        <f>IFERROR(VLOOKUP(Proc[[#This Row],[App]],Table2[],3,0),"open")</f>
        <v>ok</v>
      </c>
      <c r="C3556" s="128" t="s">
        <v>369</v>
      </c>
      <c r="D3556" t="s">
        <v>5641</v>
      </c>
      <c r="E3556" t="s">
        <v>5667</v>
      </c>
      <c r="F3556" s="129" t="s">
        <v>5667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4893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134</v>
      </c>
      <c r="R3556" s="115" t="s">
        <v>515</v>
      </c>
      <c r="S3556" s="129"/>
    </row>
    <row r="3557" spans="1:19" hidden="1">
      <c r="A3557" s="128" t="s">
        <v>5668</v>
      </c>
      <c r="B3557" s="149" t="str">
        <f>IFERROR(VLOOKUP(Proc[[#This Row],[App]],Table2[],3,0),"open")</f>
        <v>ok</v>
      </c>
      <c r="C3557" s="128" t="s">
        <v>369</v>
      </c>
      <c r="D3557" t="s">
        <v>5642</v>
      </c>
      <c r="E3557" t="s">
        <v>5667</v>
      </c>
      <c r="F3557" s="129" t="s">
        <v>5667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4893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134</v>
      </c>
      <c r="R3557" s="115" t="s">
        <v>515</v>
      </c>
      <c r="S3557" s="129"/>
    </row>
    <row r="3558" spans="1:19" hidden="1">
      <c r="A3558" s="128" t="s">
        <v>5668</v>
      </c>
      <c r="B3558" s="149" t="str">
        <f>IFERROR(VLOOKUP(Proc[[#This Row],[App]],Table2[],3,0),"open")</f>
        <v>ok</v>
      </c>
      <c r="C3558" s="128" t="s">
        <v>369</v>
      </c>
      <c r="D3558" t="s">
        <v>5643</v>
      </c>
      <c r="E3558" t="s">
        <v>5667</v>
      </c>
      <c r="F3558" s="129" t="s">
        <v>5667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4893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134</v>
      </c>
      <c r="R3558" s="115" t="s">
        <v>515</v>
      </c>
      <c r="S3558" s="129"/>
    </row>
    <row r="3559" spans="1:19" hidden="1">
      <c r="A3559" s="128" t="s">
        <v>5668</v>
      </c>
      <c r="B3559" s="149" t="str">
        <f>IFERROR(VLOOKUP(Proc[[#This Row],[App]],Table2[],3,0),"open")</f>
        <v>ok</v>
      </c>
      <c r="C3559" s="128" t="s">
        <v>369</v>
      </c>
      <c r="D3559" t="s">
        <v>5644</v>
      </c>
      <c r="E3559" t="s">
        <v>5667</v>
      </c>
      <c r="F3559" s="129" t="s">
        <v>5667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4893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134</v>
      </c>
      <c r="R3559" s="115" t="s">
        <v>515</v>
      </c>
      <c r="S3559" s="129"/>
    </row>
    <row r="3560" spans="1:19" hidden="1">
      <c r="A3560" s="128" t="s">
        <v>5668</v>
      </c>
      <c r="B3560" s="149" t="str">
        <f>IFERROR(VLOOKUP(Proc[[#This Row],[App]],Table2[],3,0),"open")</f>
        <v>ok</v>
      </c>
      <c r="C3560" s="128" t="s">
        <v>369</v>
      </c>
      <c r="D3560" t="s">
        <v>5645</v>
      </c>
      <c r="E3560" t="s">
        <v>5667</v>
      </c>
      <c r="F3560" s="129" t="s">
        <v>5667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4893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134</v>
      </c>
      <c r="R3560" s="115" t="s">
        <v>515</v>
      </c>
      <c r="S3560" s="129"/>
    </row>
    <row r="3561" spans="1:19" hidden="1">
      <c r="A3561" s="128" t="s">
        <v>5668</v>
      </c>
      <c r="B3561" s="149" t="str">
        <f>IFERROR(VLOOKUP(Proc[[#This Row],[App]],Table2[],3,0),"open")</f>
        <v>ok</v>
      </c>
      <c r="C3561" s="128" t="s">
        <v>369</v>
      </c>
      <c r="D3561" t="s">
        <v>5646</v>
      </c>
      <c r="E3561" t="s">
        <v>5667</v>
      </c>
      <c r="F3561" s="129" t="s">
        <v>5667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4893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134</v>
      </c>
      <c r="R3561" s="115" t="s">
        <v>515</v>
      </c>
      <c r="S3561" s="129"/>
    </row>
    <row r="3562" spans="1:19" hidden="1">
      <c r="A3562" s="128" t="s">
        <v>5668</v>
      </c>
      <c r="B3562" s="149" t="str">
        <f>IFERROR(VLOOKUP(Proc[[#This Row],[App]],Table2[],3,0),"open")</f>
        <v>ok</v>
      </c>
      <c r="C3562" s="128" t="s">
        <v>369</v>
      </c>
      <c r="D3562" t="s">
        <v>5647</v>
      </c>
      <c r="E3562" t="s">
        <v>5667</v>
      </c>
      <c r="F3562" s="129" t="s">
        <v>5667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4893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134</v>
      </c>
      <c r="R3562" s="115" t="s">
        <v>515</v>
      </c>
      <c r="S3562" s="129"/>
    </row>
    <row r="3563" spans="1:19" hidden="1">
      <c r="A3563" s="128" t="s">
        <v>5668</v>
      </c>
      <c r="B3563" s="149" t="str">
        <f>IFERROR(VLOOKUP(Proc[[#This Row],[App]],Table2[],3,0),"open")</f>
        <v>ok</v>
      </c>
      <c r="C3563" s="128" t="s">
        <v>369</v>
      </c>
      <c r="D3563" t="s">
        <v>5648</v>
      </c>
      <c r="E3563" t="s">
        <v>5667</v>
      </c>
      <c r="F3563" s="129" t="s">
        <v>5667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4893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134</v>
      </c>
      <c r="R3563" s="115" t="s">
        <v>515</v>
      </c>
      <c r="S3563" s="129"/>
    </row>
    <row r="3564" spans="1:19" hidden="1">
      <c r="A3564" s="128" t="s">
        <v>5668</v>
      </c>
      <c r="B3564" s="149" t="str">
        <f>IFERROR(VLOOKUP(Proc[[#This Row],[App]],Table2[],3,0),"open")</f>
        <v>ok</v>
      </c>
      <c r="C3564" s="128" t="s">
        <v>369</v>
      </c>
      <c r="D3564" t="s">
        <v>5649</v>
      </c>
      <c r="E3564" t="s">
        <v>5667</v>
      </c>
      <c r="F3564" s="129" t="s">
        <v>5667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4893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134</v>
      </c>
      <c r="R3564" s="115" t="s">
        <v>515</v>
      </c>
      <c r="S3564" s="129"/>
    </row>
    <row r="3565" spans="1:19" hidden="1">
      <c r="A3565" s="128" t="s">
        <v>5668</v>
      </c>
      <c r="B3565" s="149" t="str">
        <f>IFERROR(VLOOKUP(Proc[[#This Row],[App]],Table2[],3,0),"open")</f>
        <v>ok</v>
      </c>
      <c r="C3565" s="128" t="s">
        <v>369</v>
      </c>
      <c r="D3565" t="s">
        <v>5650</v>
      </c>
      <c r="E3565" t="s">
        <v>5667</v>
      </c>
      <c r="F3565" s="129" t="s">
        <v>5667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4893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134</v>
      </c>
      <c r="R3565" s="115" t="s">
        <v>515</v>
      </c>
      <c r="S3565" s="129"/>
    </row>
    <row r="3566" spans="1:19" hidden="1">
      <c r="A3566" s="128" t="s">
        <v>5668</v>
      </c>
      <c r="B3566" s="149" t="str">
        <f>IFERROR(VLOOKUP(Proc[[#This Row],[App]],Table2[],3,0),"open")</f>
        <v>ok</v>
      </c>
      <c r="C3566" s="128" t="s">
        <v>369</v>
      </c>
      <c r="D3566" t="s">
        <v>5651</v>
      </c>
      <c r="E3566" t="s">
        <v>5667</v>
      </c>
      <c r="F3566" s="129" t="s">
        <v>5667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4893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134</v>
      </c>
      <c r="R3566" s="115" t="s">
        <v>515</v>
      </c>
      <c r="S3566" s="129"/>
    </row>
    <row r="3567" spans="1:19" hidden="1">
      <c r="A3567" s="128" t="s">
        <v>5668</v>
      </c>
      <c r="B3567" s="149" t="str">
        <f>IFERROR(VLOOKUP(Proc[[#This Row],[App]],Table2[],3,0),"open")</f>
        <v>ok</v>
      </c>
      <c r="C3567" s="128" t="s">
        <v>369</v>
      </c>
      <c r="D3567" t="s">
        <v>5652</v>
      </c>
      <c r="E3567" t="s">
        <v>5667</v>
      </c>
      <c r="F3567" s="129" t="s">
        <v>5667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4893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134</v>
      </c>
      <c r="R3567" s="115" t="s">
        <v>515</v>
      </c>
      <c r="S3567" s="129"/>
    </row>
    <row r="3568" spans="1:19" hidden="1">
      <c r="A3568" s="128" t="s">
        <v>5668</v>
      </c>
      <c r="B3568" s="149" t="str">
        <f>IFERROR(VLOOKUP(Proc[[#This Row],[App]],Table2[],3,0),"open")</f>
        <v>ok</v>
      </c>
      <c r="C3568" s="128" t="s">
        <v>369</v>
      </c>
      <c r="D3568" t="s">
        <v>5653</v>
      </c>
      <c r="E3568" t="s">
        <v>5667</v>
      </c>
      <c r="F3568" s="129" t="s">
        <v>5667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4893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134</v>
      </c>
      <c r="R3568" s="115" t="s">
        <v>515</v>
      </c>
      <c r="S3568" s="129"/>
    </row>
    <row r="3569" spans="1:19" hidden="1">
      <c r="A3569" s="128" t="s">
        <v>5668</v>
      </c>
      <c r="B3569" s="149" t="str">
        <f>IFERROR(VLOOKUP(Proc[[#This Row],[App]],Table2[],3,0),"open")</f>
        <v>ok</v>
      </c>
      <c r="C3569" s="128" t="s">
        <v>369</v>
      </c>
      <c r="D3569" t="s">
        <v>5654</v>
      </c>
      <c r="E3569" t="s">
        <v>5667</v>
      </c>
      <c r="F3569" s="129" t="s">
        <v>5667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4893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134</v>
      </c>
      <c r="R3569" s="115" t="s">
        <v>515</v>
      </c>
      <c r="S3569" s="129"/>
    </row>
    <row r="3570" spans="1:19" hidden="1">
      <c r="A3570" s="128" t="s">
        <v>5668</v>
      </c>
      <c r="B3570" s="149" t="str">
        <f>IFERROR(VLOOKUP(Proc[[#This Row],[App]],Table2[],3,0),"open")</f>
        <v>ok</v>
      </c>
      <c r="C3570" s="128" t="s">
        <v>369</v>
      </c>
      <c r="D3570" t="s">
        <v>5655</v>
      </c>
      <c r="E3570" t="s">
        <v>5667</v>
      </c>
      <c r="F3570" s="129" t="s">
        <v>5667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4893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134</v>
      </c>
      <c r="R3570" s="115" t="s">
        <v>515</v>
      </c>
      <c r="S3570" s="129"/>
    </row>
    <row r="3571" spans="1:19" hidden="1">
      <c r="A3571" s="128" t="s">
        <v>5668</v>
      </c>
      <c r="B3571" s="149" t="str">
        <f>IFERROR(VLOOKUP(Proc[[#This Row],[App]],Table2[],3,0),"open")</f>
        <v>ok</v>
      </c>
      <c r="C3571" s="128" t="s">
        <v>369</v>
      </c>
      <c r="D3571" t="s">
        <v>5656</v>
      </c>
      <c r="E3571" t="s">
        <v>5667</v>
      </c>
      <c r="F3571" s="129" t="s">
        <v>5667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4893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134</v>
      </c>
      <c r="R3571" s="115" t="s">
        <v>515</v>
      </c>
      <c r="S3571" s="129"/>
    </row>
    <row r="3572" spans="1:19" hidden="1">
      <c r="A3572" s="128" t="s">
        <v>5668</v>
      </c>
      <c r="B3572" s="149" t="str">
        <f>IFERROR(VLOOKUP(Proc[[#This Row],[App]],Table2[],3,0),"open")</f>
        <v>ok</v>
      </c>
      <c r="C3572" s="128" t="s">
        <v>369</v>
      </c>
      <c r="D3572" t="s">
        <v>5657</v>
      </c>
      <c r="E3572" t="s">
        <v>5667</v>
      </c>
      <c r="F3572" s="129" t="s">
        <v>5667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4893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134</v>
      </c>
      <c r="R3572" s="115" t="s">
        <v>515</v>
      </c>
      <c r="S3572" s="129"/>
    </row>
    <row r="3573" spans="1:19" hidden="1">
      <c r="A3573" s="128" t="s">
        <v>5668</v>
      </c>
      <c r="B3573" s="149" t="str">
        <f>IFERROR(VLOOKUP(Proc[[#This Row],[App]],Table2[],3,0),"open")</f>
        <v>ok</v>
      </c>
      <c r="C3573" s="128" t="s">
        <v>369</v>
      </c>
      <c r="D3573" t="s">
        <v>5658</v>
      </c>
      <c r="E3573" t="s">
        <v>5667</v>
      </c>
      <c r="F3573" s="129" t="s">
        <v>5667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4893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134</v>
      </c>
      <c r="R3573" s="115" t="s">
        <v>515</v>
      </c>
      <c r="S3573" s="129"/>
    </row>
    <row r="3574" spans="1:19" hidden="1">
      <c r="A3574" s="128" t="s">
        <v>5668</v>
      </c>
      <c r="B3574" s="149" t="str">
        <f>IFERROR(VLOOKUP(Proc[[#This Row],[App]],Table2[],3,0),"open")</f>
        <v>ok</v>
      </c>
      <c r="C3574" s="128" t="s">
        <v>369</v>
      </c>
      <c r="D3574" t="s">
        <v>5659</v>
      </c>
      <c r="E3574" t="s">
        <v>5667</v>
      </c>
      <c r="F3574" s="129" t="s">
        <v>5667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4893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134</v>
      </c>
      <c r="R3574" s="115" t="s">
        <v>515</v>
      </c>
      <c r="S3574" s="129"/>
    </row>
    <row r="3575" spans="1:19" hidden="1">
      <c r="A3575" s="128" t="s">
        <v>5668</v>
      </c>
      <c r="B3575" s="149" t="str">
        <f>IFERROR(VLOOKUP(Proc[[#This Row],[App]],Table2[],3,0),"open")</f>
        <v>ok</v>
      </c>
      <c r="C3575" s="128" t="s">
        <v>369</v>
      </c>
      <c r="D3575" t="s">
        <v>5660</v>
      </c>
      <c r="E3575" t="s">
        <v>5667</v>
      </c>
      <c r="F3575" s="129" t="s">
        <v>5667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4893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134</v>
      </c>
      <c r="R3575" s="115" t="s">
        <v>515</v>
      </c>
      <c r="S3575" s="129"/>
    </row>
    <row r="3576" spans="1:19" hidden="1">
      <c r="A3576" s="128" t="s">
        <v>5668</v>
      </c>
      <c r="B3576" s="149" t="str">
        <f>IFERROR(VLOOKUP(Proc[[#This Row],[App]],Table2[],3,0),"open")</f>
        <v>ok</v>
      </c>
      <c r="C3576" s="128" t="s">
        <v>369</v>
      </c>
      <c r="D3576" t="s">
        <v>5661</v>
      </c>
      <c r="E3576" t="s">
        <v>5667</v>
      </c>
      <c r="F3576" s="129" t="s">
        <v>5667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4893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134</v>
      </c>
      <c r="R3576" s="115" t="s">
        <v>515</v>
      </c>
      <c r="S3576" s="129"/>
    </row>
    <row r="3577" spans="1:19" hidden="1">
      <c r="A3577" s="128" t="s">
        <v>5668</v>
      </c>
      <c r="B3577" s="149" t="str">
        <f>IFERROR(VLOOKUP(Proc[[#This Row],[App]],Table2[],3,0),"open")</f>
        <v>ok</v>
      </c>
      <c r="C3577" s="128" t="s">
        <v>369</v>
      </c>
      <c r="D3577" t="s">
        <v>5662</v>
      </c>
      <c r="E3577" t="s">
        <v>5667</v>
      </c>
      <c r="F3577" s="129" t="s">
        <v>5667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4893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134</v>
      </c>
      <c r="R3577" s="115" t="s">
        <v>515</v>
      </c>
      <c r="S3577" s="129"/>
    </row>
    <row r="3578" spans="1:19" hidden="1">
      <c r="A3578" s="128" t="s">
        <v>5668</v>
      </c>
      <c r="B3578" s="149" t="str">
        <f>IFERROR(VLOOKUP(Proc[[#This Row],[App]],Table2[],3,0),"open")</f>
        <v>ok</v>
      </c>
      <c r="C3578" s="128" t="s">
        <v>369</v>
      </c>
      <c r="D3578" t="s">
        <v>5663</v>
      </c>
      <c r="E3578" t="s">
        <v>5667</v>
      </c>
      <c r="F3578" s="129" t="s">
        <v>5667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4893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134</v>
      </c>
      <c r="R3578" s="115" t="s">
        <v>515</v>
      </c>
      <c r="S3578" s="129"/>
    </row>
    <row r="3579" spans="1:19" hidden="1">
      <c r="A3579" s="128" t="s">
        <v>5668</v>
      </c>
      <c r="B3579" s="149" t="str">
        <f>IFERROR(VLOOKUP(Proc[[#This Row],[App]],Table2[],3,0),"open")</f>
        <v>ok</v>
      </c>
      <c r="C3579" s="128" t="s">
        <v>369</v>
      </c>
      <c r="D3579" t="s">
        <v>5664</v>
      </c>
      <c r="E3579" t="s">
        <v>5667</v>
      </c>
      <c r="F3579" s="129" t="s">
        <v>5667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4893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134</v>
      </c>
      <c r="R3579" s="115" t="s">
        <v>515</v>
      </c>
      <c r="S3579" s="129"/>
    </row>
    <row r="3580" spans="1:19" hidden="1">
      <c r="A3580" s="128" t="s">
        <v>5668</v>
      </c>
      <c r="B3580" s="149" t="str">
        <f>IFERROR(VLOOKUP(Proc[[#This Row],[App]],Table2[],3,0),"open")</f>
        <v>ok</v>
      </c>
      <c r="C3580" s="128" t="s">
        <v>369</v>
      </c>
      <c r="D3580" t="s">
        <v>5665</v>
      </c>
      <c r="E3580" t="s">
        <v>5667</v>
      </c>
      <c r="F3580" s="129" t="s">
        <v>5667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4893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134</v>
      </c>
      <c r="R3580" s="115" t="s">
        <v>515</v>
      </c>
      <c r="S3580" s="129"/>
    </row>
    <row r="3581" spans="1:19" hidden="1">
      <c r="A3581" s="128" t="s">
        <v>5668</v>
      </c>
      <c r="B3581" s="149" t="str">
        <f>IFERROR(VLOOKUP(Proc[[#This Row],[App]],Table2[],3,0),"open")</f>
        <v>ok</v>
      </c>
      <c r="C3581" s="128" t="s">
        <v>369</v>
      </c>
      <c r="D3581" t="s">
        <v>5666</v>
      </c>
      <c r="E3581" t="s">
        <v>5667</v>
      </c>
      <c r="F3581" s="129" t="s">
        <v>5667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4893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134</v>
      </c>
      <c r="R3581" s="115" t="s">
        <v>515</v>
      </c>
      <c r="S3581" s="129"/>
    </row>
    <row r="3582" spans="1:19" hidden="1">
      <c r="A3582" t="s">
        <v>5669</v>
      </c>
      <c r="B3582" s="149" t="str">
        <f>IFERROR(VLOOKUP(Proc[[#This Row],[App]],Table2[],3,0),"open")</f>
        <v>ok</v>
      </c>
      <c r="C3582" s="128" t="s">
        <v>369</v>
      </c>
      <c r="D3582" t="s">
        <v>5698</v>
      </c>
      <c r="E3582" t="s">
        <v>5670</v>
      </c>
      <c r="F3582" s="129" t="s">
        <v>5670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4893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134</v>
      </c>
      <c r="R3582" s="115" t="s">
        <v>1262</v>
      </c>
      <c r="S3582" s="129"/>
    </row>
    <row r="3583" spans="1:19" hidden="1">
      <c r="A3583" t="s">
        <v>5671</v>
      </c>
      <c r="B3583" s="149" t="str">
        <f>IFERROR(VLOOKUP(Proc[[#This Row],[App]],Table2[],3,0),"open")</f>
        <v>ok</v>
      </c>
      <c r="C3583" s="128" t="s">
        <v>369</v>
      </c>
      <c r="D3583" t="s">
        <v>5672</v>
      </c>
      <c r="E3583" t="s">
        <v>5678</v>
      </c>
      <c r="F3583" s="129" t="s">
        <v>5678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4893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133</v>
      </c>
      <c r="R3583" s="130" t="s">
        <v>5681</v>
      </c>
      <c r="S3583" s="129"/>
    </row>
    <row r="3584" spans="1:19" hidden="1">
      <c r="A3584" s="128" t="s">
        <v>5671</v>
      </c>
      <c r="B3584" s="149" t="str">
        <f>IFERROR(VLOOKUP(Proc[[#This Row],[App]],Table2[],3,0),"open")</f>
        <v>ok</v>
      </c>
      <c r="C3584" s="128" t="s">
        <v>369</v>
      </c>
      <c r="D3584" t="s">
        <v>5673</v>
      </c>
      <c r="E3584" t="s">
        <v>5679</v>
      </c>
      <c r="F3584" s="129" t="s">
        <v>5679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4893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133</v>
      </c>
      <c r="R3584" s="130" t="s">
        <v>5681</v>
      </c>
      <c r="S3584" s="129"/>
    </row>
    <row r="3585" spans="1:19" hidden="1">
      <c r="A3585" s="128" t="s">
        <v>5671</v>
      </c>
      <c r="B3585" s="149" t="str">
        <f>IFERROR(VLOOKUP(Proc[[#This Row],[App]],Table2[],3,0),"open")</f>
        <v>ok</v>
      </c>
      <c r="C3585" s="128" t="s">
        <v>369</v>
      </c>
      <c r="D3585" t="s">
        <v>5674</v>
      </c>
      <c r="E3585" t="s">
        <v>5679</v>
      </c>
      <c r="F3585" s="129" t="s">
        <v>5679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4893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133</v>
      </c>
      <c r="R3585" s="130" t="s">
        <v>5681</v>
      </c>
      <c r="S3585" s="129"/>
    </row>
    <row r="3586" spans="1:19" hidden="1">
      <c r="A3586" s="128" t="s">
        <v>5671</v>
      </c>
      <c r="B3586" s="149" t="str">
        <f>IFERROR(VLOOKUP(Proc[[#This Row],[App]],Table2[],3,0),"open")</f>
        <v>ok</v>
      </c>
      <c r="C3586" s="128" t="s">
        <v>369</v>
      </c>
      <c r="D3586" t="s">
        <v>5675</v>
      </c>
      <c r="E3586" t="s">
        <v>5680</v>
      </c>
      <c r="F3586" s="129" t="s">
        <v>5680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4893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133</v>
      </c>
      <c r="R3586" s="130" t="s">
        <v>5681</v>
      </c>
      <c r="S3586" s="129"/>
    </row>
    <row r="3587" spans="1:19" hidden="1">
      <c r="A3587" s="128" t="s">
        <v>5671</v>
      </c>
      <c r="B3587" s="149" t="str">
        <f>IFERROR(VLOOKUP(Proc[[#This Row],[App]],Table2[],3,0),"open")</f>
        <v>ok</v>
      </c>
      <c r="C3587" s="128" t="s">
        <v>369</v>
      </c>
      <c r="D3587" t="s">
        <v>5676</v>
      </c>
      <c r="E3587" t="s">
        <v>5678</v>
      </c>
      <c r="F3587" s="129" t="s">
        <v>5678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4893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133</v>
      </c>
      <c r="R3587" s="130" t="s">
        <v>5681</v>
      </c>
      <c r="S3587" s="129"/>
    </row>
    <row r="3588" spans="1:19" hidden="1">
      <c r="A3588" s="128" t="s">
        <v>5671</v>
      </c>
      <c r="B3588" s="149" t="str">
        <f>IFERROR(VLOOKUP(Proc[[#This Row],[App]],Table2[],3,0),"open")</f>
        <v>ok</v>
      </c>
      <c r="C3588" s="128" t="s">
        <v>369</v>
      </c>
      <c r="D3588" t="s">
        <v>5677</v>
      </c>
      <c r="E3588" t="s">
        <v>5678</v>
      </c>
      <c r="F3588" s="129" t="s">
        <v>5678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4893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133</v>
      </c>
      <c r="R3588" s="130" t="s">
        <v>5681</v>
      </c>
      <c r="S3588" s="129"/>
    </row>
    <row r="3589" spans="1:19" hidden="1">
      <c r="A3589" t="s">
        <v>5682</v>
      </c>
      <c r="B3589" s="149" t="str">
        <f>IFERROR(VLOOKUP(Proc[[#This Row],[App]],Table2[],3,0),"open")</f>
        <v>ok</v>
      </c>
      <c r="C3589" s="128" t="s">
        <v>369</v>
      </c>
      <c r="D3589" t="s">
        <v>5683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4893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133</v>
      </c>
      <c r="R3589" s="130" t="s">
        <v>5681</v>
      </c>
      <c r="S3589" s="129"/>
    </row>
    <row r="3590" spans="1:19" hidden="1">
      <c r="A3590" s="128" t="s">
        <v>5682</v>
      </c>
      <c r="B3590" s="149" t="str">
        <f>IFERROR(VLOOKUP(Proc[[#This Row],[App]],Table2[],3,0),"open")</f>
        <v>ok</v>
      </c>
      <c r="C3590" s="128" t="s">
        <v>369</v>
      </c>
      <c r="D3590" t="s">
        <v>5684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4893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133</v>
      </c>
      <c r="R3590" s="130" t="s">
        <v>5681</v>
      </c>
      <c r="S3590" s="129"/>
    </row>
    <row r="3591" spans="1:19" hidden="1">
      <c r="A3591" s="128" t="s">
        <v>5682</v>
      </c>
      <c r="B3591" s="149" t="str">
        <f>IFERROR(VLOOKUP(Proc[[#This Row],[App]],Table2[],3,0),"open")</f>
        <v>ok</v>
      </c>
      <c r="C3591" s="128" t="s">
        <v>369</v>
      </c>
      <c r="D3591" t="s">
        <v>5685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4893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133</v>
      </c>
      <c r="R3591" s="130" t="s">
        <v>5681</v>
      </c>
      <c r="S3591" s="129"/>
    </row>
    <row r="3592" spans="1:19" hidden="1">
      <c r="A3592" s="128" t="s">
        <v>5682</v>
      </c>
      <c r="B3592" s="149" t="str">
        <f>IFERROR(VLOOKUP(Proc[[#This Row],[App]],Table2[],3,0),"open")</f>
        <v>ok</v>
      </c>
      <c r="C3592" s="128" t="s">
        <v>369</v>
      </c>
      <c r="D3592" t="s">
        <v>5686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4893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133</v>
      </c>
      <c r="R3592" s="130" t="s">
        <v>5681</v>
      </c>
      <c r="S3592" s="129"/>
    </row>
    <row r="3593" spans="1:19" hidden="1">
      <c r="A3593" s="128" t="s">
        <v>5682</v>
      </c>
      <c r="B3593" s="149" t="str">
        <f>IFERROR(VLOOKUP(Proc[[#This Row],[App]],Table2[],3,0),"open")</f>
        <v>ok</v>
      </c>
      <c r="C3593" s="128" t="s">
        <v>369</v>
      </c>
      <c r="D3593" t="s">
        <v>5687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4893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133</v>
      </c>
      <c r="R3593" s="130" t="s">
        <v>5681</v>
      </c>
      <c r="S3593" s="129"/>
    </row>
    <row r="3594" spans="1:19" hidden="1">
      <c r="A3594" s="128" t="s">
        <v>5682</v>
      </c>
      <c r="B3594" s="149" t="str">
        <f>IFERROR(VLOOKUP(Proc[[#This Row],[App]],Table2[],3,0),"open")</f>
        <v>ok</v>
      </c>
      <c r="C3594" s="128" t="s">
        <v>369</v>
      </c>
      <c r="D3594" t="s">
        <v>5688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4893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133</v>
      </c>
      <c r="R3594" s="130" t="s">
        <v>5681</v>
      </c>
      <c r="S3594" s="129"/>
    </row>
    <row r="3595" spans="1:19" hidden="1">
      <c r="A3595" s="128" t="s">
        <v>5682</v>
      </c>
      <c r="B3595" s="149" t="str">
        <f>IFERROR(VLOOKUP(Proc[[#This Row],[App]],Table2[],3,0),"open")</f>
        <v>ok</v>
      </c>
      <c r="C3595" s="128" t="s">
        <v>369</v>
      </c>
      <c r="D3595" t="s">
        <v>5689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4893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133</v>
      </c>
      <c r="R3595" s="130" t="s">
        <v>5681</v>
      </c>
      <c r="S3595" s="129"/>
    </row>
    <row r="3596" spans="1:19" hidden="1">
      <c r="A3596" s="128" t="s">
        <v>5682</v>
      </c>
      <c r="B3596" s="149" t="str">
        <f>IFERROR(VLOOKUP(Proc[[#This Row],[App]],Table2[],3,0),"open")</f>
        <v>ok</v>
      </c>
      <c r="C3596" s="128" t="s">
        <v>369</v>
      </c>
      <c r="D3596" t="s">
        <v>5690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4893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133</v>
      </c>
      <c r="R3596" s="130" t="s">
        <v>5681</v>
      </c>
      <c r="S3596" s="129"/>
    </row>
    <row r="3597" spans="1:19" hidden="1">
      <c r="A3597" s="128" t="s">
        <v>5682</v>
      </c>
      <c r="B3597" s="149" t="str">
        <f>IFERROR(VLOOKUP(Proc[[#This Row],[App]],Table2[],3,0),"open")</f>
        <v>ok</v>
      </c>
      <c r="C3597" s="128" t="s">
        <v>369</v>
      </c>
      <c r="D3597" t="s">
        <v>5691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4893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133</v>
      </c>
      <c r="R3597" s="130" t="s">
        <v>5681</v>
      </c>
      <c r="S3597" s="129"/>
    </row>
    <row r="3598" spans="1:19" hidden="1">
      <c r="A3598" s="128" t="s">
        <v>5682</v>
      </c>
      <c r="B3598" s="149" t="str">
        <f>IFERROR(VLOOKUP(Proc[[#This Row],[App]],Table2[],3,0),"open")</f>
        <v>ok</v>
      </c>
      <c r="C3598" s="128" t="s">
        <v>369</v>
      </c>
      <c r="D3598" t="s">
        <v>5692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4893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133</v>
      </c>
      <c r="R3598" s="130" t="s">
        <v>5681</v>
      </c>
      <c r="S3598" s="129"/>
    </row>
    <row r="3599" spans="1:19" hidden="1">
      <c r="A3599" s="128" t="s">
        <v>5682</v>
      </c>
      <c r="B3599" s="149" t="str">
        <f>IFERROR(VLOOKUP(Proc[[#This Row],[App]],Table2[],3,0),"open")</f>
        <v>ok</v>
      </c>
      <c r="C3599" s="128" t="s">
        <v>369</v>
      </c>
      <c r="D3599" t="s">
        <v>5693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4893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133</v>
      </c>
      <c r="R3599" s="130" t="s">
        <v>5681</v>
      </c>
      <c r="S3599" s="129"/>
    </row>
    <row r="3600" spans="1:19" hidden="1">
      <c r="A3600" s="128" t="s">
        <v>5682</v>
      </c>
      <c r="B3600" s="149" t="str">
        <f>IFERROR(VLOOKUP(Proc[[#This Row],[App]],Table2[],3,0),"open")</f>
        <v>ok</v>
      </c>
      <c r="C3600" s="128" t="s">
        <v>369</v>
      </c>
      <c r="D3600" t="s">
        <v>5694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4893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133</v>
      </c>
      <c r="R3600" s="130" t="s">
        <v>5681</v>
      </c>
      <c r="S3600" s="129"/>
    </row>
    <row r="3601" spans="1:19" hidden="1">
      <c r="A3601" t="s">
        <v>5695</v>
      </c>
      <c r="B3601" s="149" t="str">
        <f>IFERROR(VLOOKUP(Proc[[#This Row],[App]],Table2[],3,0),"open")</f>
        <v>ok</v>
      </c>
      <c r="C3601" s="128" t="s">
        <v>369</v>
      </c>
      <c r="D3601" t="s">
        <v>5696</v>
      </c>
      <c r="E3601" t="s">
        <v>5697</v>
      </c>
      <c r="F3601" s="129" t="s">
        <v>5697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4893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133</v>
      </c>
      <c r="R3601" s="130" t="s">
        <v>5681</v>
      </c>
      <c r="S3601" s="129"/>
    </row>
    <row r="3602" spans="1:19" hidden="1">
      <c r="A3602" t="s">
        <v>5699</v>
      </c>
      <c r="B3602" s="149" t="str">
        <f>IFERROR(VLOOKUP(Proc[[#This Row],[App]],Table2[],3,0),"open")</f>
        <v>ok</v>
      </c>
      <c r="C3602" s="133" t="s">
        <v>369</v>
      </c>
      <c r="D3602" t="s">
        <v>5701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4893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132</v>
      </c>
      <c r="R3602" s="130" t="s">
        <v>780</v>
      </c>
      <c r="S3602" s="129"/>
    </row>
    <row r="3603" spans="1:19" hidden="1">
      <c r="A3603" s="128" t="s">
        <v>5699</v>
      </c>
      <c r="B3603" s="149" t="str">
        <f>IFERROR(VLOOKUP(Proc[[#This Row],[App]],Table2[],3,0),"open")</f>
        <v>ok</v>
      </c>
      <c r="C3603" s="133" t="s">
        <v>369</v>
      </c>
      <c r="D3603" t="s">
        <v>5702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4893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132</v>
      </c>
      <c r="R3603" s="130" t="s">
        <v>780</v>
      </c>
      <c r="S3603" s="129"/>
    </row>
    <row r="3604" spans="1:19" hidden="1">
      <c r="A3604" s="128" t="s">
        <v>5699</v>
      </c>
      <c r="B3604" s="149" t="str">
        <f>IFERROR(VLOOKUP(Proc[[#This Row],[App]],Table2[],3,0),"open")</f>
        <v>ok</v>
      </c>
      <c r="C3604" s="133" t="s">
        <v>369</v>
      </c>
      <c r="D3604" t="s">
        <v>5703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4893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132</v>
      </c>
      <c r="R3604" s="130" t="s">
        <v>780</v>
      </c>
      <c r="S3604" s="129"/>
    </row>
    <row r="3605" spans="1:19" hidden="1">
      <c r="A3605" s="128" t="s">
        <v>5699</v>
      </c>
      <c r="B3605" s="149" t="str">
        <f>IFERROR(VLOOKUP(Proc[[#This Row],[App]],Table2[],3,0),"open")</f>
        <v>ok</v>
      </c>
      <c r="C3605" s="133" t="s">
        <v>369</v>
      </c>
      <c r="D3605" t="s">
        <v>5704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4893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132</v>
      </c>
      <c r="R3605" s="130" t="s">
        <v>780</v>
      </c>
      <c r="S3605" s="129"/>
    </row>
    <row r="3606" spans="1:19" hidden="1">
      <c r="A3606" s="128" t="s">
        <v>5699</v>
      </c>
      <c r="B3606" s="149" t="str">
        <f>IFERROR(VLOOKUP(Proc[[#This Row],[App]],Table2[],3,0),"open")</f>
        <v>ok</v>
      </c>
      <c r="C3606" s="133" t="s">
        <v>369</v>
      </c>
      <c r="D3606" t="s">
        <v>5700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4893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132</v>
      </c>
      <c r="R3606" s="130" t="s">
        <v>780</v>
      </c>
      <c r="S3606" s="129"/>
    </row>
    <row r="3607" spans="1:19" hidden="1">
      <c r="A3607" t="s">
        <v>5707</v>
      </c>
      <c r="B3607" s="149" t="str">
        <f>IFERROR(VLOOKUP(Proc[[#This Row],[App]],Table2[],3,0),"open")</f>
        <v>ok</v>
      </c>
      <c r="C3607" t="s">
        <v>369</v>
      </c>
      <c r="D3607" t="s">
        <v>5705</v>
      </c>
      <c r="E3607" t="s">
        <v>5706</v>
      </c>
      <c r="F3607" s="129" t="s">
        <v>5706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4893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132</v>
      </c>
      <c r="R3607" s="130" t="s">
        <v>5708</v>
      </c>
      <c r="S3607" s="129"/>
    </row>
    <row r="3608" spans="1:19" hidden="1">
      <c r="A3608" t="s">
        <v>5709</v>
      </c>
      <c r="B3608" s="149" t="str">
        <f>IFERROR(VLOOKUP(Proc[[#This Row],[App]],Table2[],3,0),"open")</f>
        <v>ok</v>
      </c>
      <c r="C3608" t="s">
        <v>369</v>
      </c>
      <c r="D3608" t="s">
        <v>5710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4893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132</v>
      </c>
      <c r="R3608" s="130" t="s">
        <v>738</v>
      </c>
      <c r="S3608" s="129"/>
    </row>
    <row r="3609" spans="1:19" hidden="1">
      <c r="A3609" s="128" t="s">
        <v>5709</v>
      </c>
      <c r="B3609" s="149" t="str">
        <f>IFERROR(VLOOKUP(Proc[[#This Row],[App]],Table2[],3,0),"open")</f>
        <v>ok</v>
      </c>
      <c r="C3609" s="135" t="s">
        <v>369</v>
      </c>
      <c r="D3609" t="s">
        <v>5711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4893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132</v>
      </c>
      <c r="R3609" s="130" t="s">
        <v>738</v>
      </c>
      <c r="S3609" s="129"/>
    </row>
    <row r="3610" spans="1:19" hidden="1">
      <c r="A3610" s="128" t="s">
        <v>5709</v>
      </c>
      <c r="B3610" s="149" t="str">
        <f>IFERROR(VLOOKUP(Proc[[#This Row],[App]],Table2[],3,0),"open")</f>
        <v>ok</v>
      </c>
      <c r="C3610" s="135" t="s">
        <v>369</v>
      </c>
      <c r="D3610" t="s">
        <v>5712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4893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132</v>
      </c>
      <c r="R3610" s="130" t="s">
        <v>738</v>
      </c>
      <c r="S3610" s="129"/>
    </row>
    <row r="3611" spans="1:19" hidden="1">
      <c r="A3611" s="128" t="s">
        <v>5709</v>
      </c>
      <c r="B3611" s="149" t="str">
        <f>IFERROR(VLOOKUP(Proc[[#This Row],[App]],Table2[],3,0),"open")</f>
        <v>ok</v>
      </c>
      <c r="C3611" s="135" t="s">
        <v>369</v>
      </c>
      <c r="D3611" t="s">
        <v>5713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4893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132</v>
      </c>
      <c r="R3611" s="130" t="s">
        <v>738</v>
      </c>
      <c r="S3611" s="129"/>
    </row>
    <row r="3612" spans="1:19" hidden="1">
      <c r="A3612" s="128" t="s">
        <v>5709</v>
      </c>
      <c r="B3612" s="149" t="str">
        <f>IFERROR(VLOOKUP(Proc[[#This Row],[App]],Table2[],3,0),"open")</f>
        <v>ok</v>
      </c>
      <c r="C3612" s="135" t="s">
        <v>369</v>
      </c>
      <c r="D3612" t="s">
        <v>5714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4893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132</v>
      </c>
      <c r="R3612" s="130" t="s">
        <v>738</v>
      </c>
      <c r="S3612" s="129"/>
    </row>
    <row r="3613" spans="1:19" hidden="1">
      <c r="A3613" s="128" t="s">
        <v>5709</v>
      </c>
      <c r="B3613" s="149" t="str">
        <f>IFERROR(VLOOKUP(Proc[[#This Row],[App]],Table2[],3,0),"open")</f>
        <v>ok</v>
      </c>
      <c r="C3613" s="135" t="s">
        <v>369</v>
      </c>
      <c r="D3613" t="s">
        <v>5737</v>
      </c>
      <c r="E3613" t="s">
        <v>5719</v>
      </c>
      <c r="F3613" s="129" t="s">
        <v>5719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4893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132</v>
      </c>
      <c r="R3613" s="130" t="s">
        <v>738</v>
      </c>
      <c r="S3613" s="129"/>
    </row>
    <row r="3614" spans="1:19" hidden="1">
      <c r="A3614" s="128" t="s">
        <v>5709</v>
      </c>
      <c r="B3614" s="149" t="str">
        <f>IFERROR(VLOOKUP(Proc[[#This Row],[App]],Table2[],3,0),"open")</f>
        <v>ok</v>
      </c>
      <c r="C3614" s="135" t="s">
        <v>369</v>
      </c>
      <c r="D3614" t="s">
        <v>5715</v>
      </c>
      <c r="E3614" t="s">
        <v>5719</v>
      </c>
      <c r="F3614" s="129" t="s">
        <v>5719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4893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132</v>
      </c>
      <c r="R3614" s="130" t="s">
        <v>738</v>
      </c>
      <c r="S3614" s="129"/>
    </row>
    <row r="3615" spans="1:19" hidden="1">
      <c r="A3615" s="128" t="s">
        <v>5709</v>
      </c>
      <c r="B3615" s="149" t="str">
        <f>IFERROR(VLOOKUP(Proc[[#This Row],[App]],Table2[],3,0),"open")</f>
        <v>ok</v>
      </c>
      <c r="C3615" s="135" t="s">
        <v>369</v>
      </c>
      <c r="D3615" t="s">
        <v>5716</v>
      </c>
      <c r="E3615" t="s">
        <v>5719</v>
      </c>
      <c r="F3615" s="129" t="s">
        <v>5719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4893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132</v>
      </c>
      <c r="R3615" s="130" t="s">
        <v>738</v>
      </c>
      <c r="S3615" s="129"/>
    </row>
    <row r="3616" spans="1:19" hidden="1">
      <c r="A3616" s="128" t="s">
        <v>5709</v>
      </c>
      <c r="B3616" s="149" t="str">
        <f>IFERROR(VLOOKUP(Proc[[#This Row],[App]],Table2[],3,0),"open")</f>
        <v>ok</v>
      </c>
      <c r="C3616" s="135" t="s">
        <v>369</v>
      </c>
      <c r="D3616" t="s">
        <v>5717</v>
      </c>
      <c r="E3616" t="s">
        <v>5719</v>
      </c>
      <c r="F3616" s="129" t="s">
        <v>5719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4893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132</v>
      </c>
      <c r="R3616" s="130" t="s">
        <v>738</v>
      </c>
      <c r="S3616" s="129"/>
    </row>
    <row r="3617" spans="1:19" hidden="1">
      <c r="A3617" s="128" t="s">
        <v>5709</v>
      </c>
      <c r="B3617" s="149" t="str">
        <f>IFERROR(VLOOKUP(Proc[[#This Row],[App]],Table2[],3,0),"open")</f>
        <v>ok</v>
      </c>
      <c r="C3617" s="135" t="s">
        <v>369</v>
      </c>
      <c r="D3617" t="s">
        <v>5738</v>
      </c>
      <c r="E3617" t="s">
        <v>5719</v>
      </c>
      <c r="F3617" s="129" t="s">
        <v>5719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4893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132</v>
      </c>
      <c r="R3617" s="130" t="s">
        <v>738</v>
      </c>
      <c r="S3617" s="129"/>
    </row>
    <row r="3618" spans="1:19" hidden="1">
      <c r="A3618" s="128" t="s">
        <v>5709</v>
      </c>
      <c r="B3618" s="149" t="str">
        <f>IFERROR(VLOOKUP(Proc[[#This Row],[App]],Table2[],3,0),"open")</f>
        <v>ok</v>
      </c>
      <c r="C3618" s="135" t="s">
        <v>369</v>
      </c>
      <c r="D3618" t="s">
        <v>5718</v>
      </c>
      <c r="E3618" t="s">
        <v>5719</v>
      </c>
      <c r="F3618" s="129" t="s">
        <v>5719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4893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132</v>
      </c>
      <c r="R3618" s="130" t="s">
        <v>738</v>
      </c>
      <c r="S3618" s="129"/>
    </row>
    <row r="3619" spans="1:19" hidden="1">
      <c r="A3619" s="128" t="s">
        <v>5709</v>
      </c>
      <c r="B3619" s="149" t="str">
        <f>IFERROR(VLOOKUP(Proc[[#This Row],[App]],Table2[],3,0),"open")</f>
        <v>ok</v>
      </c>
      <c r="C3619" s="135" t="s">
        <v>369</v>
      </c>
      <c r="D3619" t="s">
        <v>5739</v>
      </c>
      <c r="E3619" t="s">
        <v>5719</v>
      </c>
      <c r="F3619" s="129" t="s">
        <v>5719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4893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132</v>
      </c>
      <c r="R3619" s="130" t="s">
        <v>738</v>
      </c>
      <c r="S3619" s="129"/>
    </row>
    <row r="3620" spans="1:19" hidden="1">
      <c r="A3620" t="s">
        <v>5720</v>
      </c>
      <c r="B3620" s="149" t="str">
        <f>IFERROR(VLOOKUP(Proc[[#This Row],[App]],Table2[],3,0),"open")</f>
        <v>ok</v>
      </c>
      <c r="C3620" s="135" t="s">
        <v>369</v>
      </c>
      <c r="D3620" t="s">
        <v>5721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4893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131</v>
      </c>
      <c r="R3620" s="130" t="s">
        <v>738</v>
      </c>
      <c r="S3620" s="129"/>
    </row>
    <row r="3621" spans="1:19" hidden="1">
      <c r="A3621" s="132" t="s">
        <v>5720</v>
      </c>
      <c r="B3621" s="149" t="str">
        <f>IFERROR(VLOOKUP(Proc[[#This Row],[App]],Table2[],3,0),"open")</f>
        <v>ok</v>
      </c>
      <c r="C3621" s="135" t="s">
        <v>369</v>
      </c>
      <c r="D3621" t="s">
        <v>5722</v>
      </c>
      <c r="E3621" t="s">
        <v>5723</v>
      </c>
      <c r="F3621" s="129" t="s">
        <v>5723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4893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131</v>
      </c>
      <c r="R3621" s="130" t="s">
        <v>738</v>
      </c>
      <c r="S3621" s="129"/>
    </row>
    <row r="3622" spans="1:19" hidden="1">
      <c r="A3622" s="132" t="s">
        <v>5720</v>
      </c>
      <c r="B3622" s="149" t="str">
        <f>IFERROR(VLOOKUP(Proc[[#This Row],[App]],Table2[],3,0),"open")</f>
        <v>ok</v>
      </c>
      <c r="C3622" s="135" t="s">
        <v>369</v>
      </c>
      <c r="D3622" t="s">
        <v>5724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4893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131</v>
      </c>
      <c r="R3622" s="130" t="s">
        <v>738</v>
      </c>
      <c r="S3622" s="129"/>
    </row>
    <row r="3623" spans="1:19" hidden="1">
      <c r="A3623" s="132" t="s">
        <v>5720</v>
      </c>
      <c r="B3623" s="149" t="str">
        <f>IFERROR(VLOOKUP(Proc[[#This Row],[App]],Table2[],3,0),"open")</f>
        <v>ok</v>
      </c>
      <c r="C3623" s="135" t="s">
        <v>369</v>
      </c>
      <c r="D3623" t="s">
        <v>5725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4893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131</v>
      </c>
      <c r="R3623" s="130" t="s">
        <v>738</v>
      </c>
      <c r="S3623" s="129"/>
    </row>
    <row r="3624" spans="1:19" hidden="1">
      <c r="A3624" s="132" t="s">
        <v>5720</v>
      </c>
      <c r="B3624" s="149" t="str">
        <f>IFERROR(VLOOKUP(Proc[[#This Row],[App]],Table2[],3,0),"open")</f>
        <v>ok</v>
      </c>
      <c r="C3624" s="135" t="s">
        <v>369</v>
      </c>
      <c r="D3624" t="s">
        <v>5726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4893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131</v>
      </c>
      <c r="R3624" s="130" t="s">
        <v>738</v>
      </c>
      <c r="S3624" s="129"/>
    </row>
    <row r="3625" spans="1:19" hidden="1">
      <c r="A3625" s="132" t="s">
        <v>5720</v>
      </c>
      <c r="B3625" s="149" t="str">
        <f>IFERROR(VLOOKUP(Proc[[#This Row],[App]],Table2[],3,0),"open")</f>
        <v>ok</v>
      </c>
      <c r="C3625" s="135" t="s">
        <v>369</v>
      </c>
      <c r="D3625" t="s">
        <v>5727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4893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131</v>
      </c>
      <c r="R3625" s="130" t="s">
        <v>738</v>
      </c>
      <c r="S3625" s="129"/>
    </row>
    <row r="3626" spans="1:19" hidden="1">
      <c r="A3626" s="132" t="s">
        <v>5720</v>
      </c>
      <c r="B3626" s="149" t="str">
        <f>IFERROR(VLOOKUP(Proc[[#This Row],[App]],Table2[],3,0),"open")</f>
        <v>ok</v>
      </c>
      <c r="C3626" s="135" t="s">
        <v>369</v>
      </c>
      <c r="D3626" t="s">
        <v>5728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4893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131</v>
      </c>
      <c r="R3626" s="130" t="s">
        <v>738</v>
      </c>
      <c r="S3626" s="129"/>
    </row>
    <row r="3627" spans="1:19" hidden="1">
      <c r="A3627" s="132" t="s">
        <v>5720</v>
      </c>
      <c r="B3627" s="149" t="str">
        <f>IFERROR(VLOOKUP(Proc[[#This Row],[App]],Table2[],3,0),"open")</f>
        <v>ok</v>
      </c>
      <c r="C3627" s="135" t="s">
        <v>369</v>
      </c>
      <c r="D3627" t="s">
        <v>5729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4893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131</v>
      </c>
      <c r="R3627" s="130" t="s">
        <v>738</v>
      </c>
      <c r="S3627" s="129"/>
    </row>
    <row r="3628" spans="1:19" hidden="1">
      <c r="A3628" t="s">
        <v>5730</v>
      </c>
      <c r="B3628" s="149" t="str">
        <f>IFERROR(VLOOKUP(Proc[[#This Row],[App]],Table2[],3,0),"open")</f>
        <v>ok</v>
      </c>
      <c r="C3628" s="135" t="s">
        <v>369</v>
      </c>
      <c r="D3628" t="s">
        <v>5731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4893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131</v>
      </c>
      <c r="R3628" s="130" t="s">
        <v>489</v>
      </c>
      <c r="S3628" s="129"/>
    </row>
    <row r="3629" spans="1:19" hidden="1">
      <c r="A3629" s="133" t="s">
        <v>5730</v>
      </c>
      <c r="B3629" s="149" t="str">
        <f>IFERROR(VLOOKUP(Proc[[#This Row],[App]],Table2[],3,0),"open")</f>
        <v>ok</v>
      </c>
      <c r="C3629" s="135" t="s">
        <v>369</v>
      </c>
      <c r="D3629" t="s">
        <v>5732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4893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131</v>
      </c>
      <c r="R3629" s="130" t="s">
        <v>489</v>
      </c>
      <c r="S3629" s="129"/>
    </row>
    <row r="3630" spans="1:19" hidden="1">
      <c r="A3630" t="s">
        <v>5733</v>
      </c>
      <c r="B3630" s="149" t="str">
        <f>IFERROR(VLOOKUP(Proc[[#This Row],[App]],Table2[],3,0),"open")</f>
        <v>ok</v>
      </c>
      <c r="C3630" s="135" t="s">
        <v>369</v>
      </c>
      <c r="D3630" t="s">
        <v>5574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4893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131</v>
      </c>
      <c r="R3630" s="130" t="s">
        <v>1262</v>
      </c>
      <c r="S3630" s="129"/>
    </row>
    <row r="3631" spans="1:19" hidden="1">
      <c r="A3631" t="s">
        <v>5736</v>
      </c>
      <c r="B3631" s="149" t="str">
        <f>IFERROR(VLOOKUP(Proc[[#This Row],[App]],Table2[],3,0),"open")</f>
        <v>ok</v>
      </c>
      <c r="C3631" s="135" t="s">
        <v>369</v>
      </c>
      <c r="D3631" s="135" t="s">
        <v>5735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4893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131</v>
      </c>
      <c r="R3631" s="130" t="s">
        <v>972</v>
      </c>
      <c r="S3631" s="129"/>
    </row>
    <row r="3632" spans="1:19" hidden="1">
      <c r="A3632" t="s">
        <v>5740</v>
      </c>
      <c r="B3632" s="149" t="str">
        <f>IFERROR(VLOOKUP(Proc[[#This Row],[App]],Table2[],3,0),"open")</f>
        <v>ok</v>
      </c>
      <c r="C3632" s="135" t="s">
        <v>369</v>
      </c>
      <c r="D3632" t="s">
        <v>5741</v>
      </c>
      <c r="E3632" t="s">
        <v>5269</v>
      </c>
      <c r="F3632" s="129" t="s">
        <v>5269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4893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128</v>
      </c>
      <c r="R3632" s="130" t="s">
        <v>489</v>
      </c>
      <c r="S3632" s="129"/>
    </row>
    <row r="3633" spans="1:19" hidden="1">
      <c r="A3633" s="135" t="s">
        <v>5740</v>
      </c>
      <c r="B3633" s="149" t="str">
        <f>IFERROR(VLOOKUP(Proc[[#This Row],[App]],Table2[],3,0),"open")</f>
        <v>ok</v>
      </c>
      <c r="C3633" s="135" t="s">
        <v>369</v>
      </c>
      <c r="D3633" t="s">
        <v>5742</v>
      </c>
      <c r="E3633" t="s">
        <v>5269</v>
      </c>
      <c r="F3633" s="129" t="s">
        <v>5269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4893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128</v>
      </c>
      <c r="R3633" s="130" t="s">
        <v>489</v>
      </c>
      <c r="S3633" s="129"/>
    </row>
    <row r="3634" spans="1:19" hidden="1">
      <c r="A3634" s="135" t="s">
        <v>5740</v>
      </c>
      <c r="B3634" s="149" t="str">
        <f>IFERROR(VLOOKUP(Proc[[#This Row],[App]],Table2[],3,0),"open")</f>
        <v>ok</v>
      </c>
      <c r="C3634" s="135" t="s">
        <v>369</v>
      </c>
      <c r="D3634" t="s">
        <v>5743</v>
      </c>
      <c r="E3634" t="s">
        <v>5269</v>
      </c>
      <c r="F3634" s="129" t="s">
        <v>5269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4893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128</v>
      </c>
      <c r="R3634" s="130" t="s">
        <v>489</v>
      </c>
      <c r="S3634" s="129"/>
    </row>
    <row r="3635" spans="1:19" hidden="1">
      <c r="A3635" s="135" t="s">
        <v>5740</v>
      </c>
      <c r="B3635" s="149" t="str">
        <f>IFERROR(VLOOKUP(Proc[[#This Row],[App]],Table2[],3,0),"open")</f>
        <v>ok</v>
      </c>
      <c r="C3635" s="135" t="s">
        <v>369</v>
      </c>
      <c r="D3635" t="s">
        <v>5744</v>
      </c>
      <c r="E3635" t="s">
        <v>5269</v>
      </c>
      <c r="F3635" s="129" t="s">
        <v>5269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4893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128</v>
      </c>
      <c r="R3635" s="130" t="s">
        <v>489</v>
      </c>
      <c r="S3635" s="129"/>
    </row>
    <row r="3636" spans="1:19" hidden="1">
      <c r="A3636" s="135" t="s">
        <v>5740</v>
      </c>
      <c r="B3636" s="149" t="str">
        <f>IFERROR(VLOOKUP(Proc[[#This Row],[App]],Table2[],3,0),"open")</f>
        <v>ok</v>
      </c>
      <c r="C3636" s="135" t="s">
        <v>369</v>
      </c>
      <c r="D3636" t="s">
        <v>5745</v>
      </c>
      <c r="E3636" t="s">
        <v>5269</v>
      </c>
      <c r="F3636" s="129" t="s">
        <v>5269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4893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128</v>
      </c>
      <c r="R3636" s="130" t="s">
        <v>489</v>
      </c>
      <c r="S3636" s="129"/>
    </row>
    <row r="3637" spans="1:19" hidden="1">
      <c r="A3637" s="135" t="s">
        <v>5740</v>
      </c>
      <c r="B3637" s="149" t="str">
        <f>IFERROR(VLOOKUP(Proc[[#This Row],[App]],Table2[],3,0),"open")</f>
        <v>ok</v>
      </c>
      <c r="C3637" s="135" t="s">
        <v>369</v>
      </c>
      <c r="D3637" t="s">
        <v>5746</v>
      </c>
      <c r="E3637" t="s">
        <v>5269</v>
      </c>
      <c r="F3637" s="129" t="s">
        <v>5269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4893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128</v>
      </c>
      <c r="R3637" s="130" t="s">
        <v>489</v>
      </c>
      <c r="S3637" s="129"/>
    </row>
    <row r="3638" spans="1:19" hidden="1">
      <c r="A3638" s="135" t="s">
        <v>5740</v>
      </c>
      <c r="B3638" s="149" t="str">
        <f>IFERROR(VLOOKUP(Proc[[#This Row],[App]],Table2[],3,0),"open")</f>
        <v>ok</v>
      </c>
      <c r="C3638" s="135" t="s">
        <v>369</v>
      </c>
      <c r="D3638" t="s">
        <v>5747</v>
      </c>
      <c r="E3638" t="s">
        <v>5269</v>
      </c>
      <c r="F3638" s="129" t="s">
        <v>5269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4893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128</v>
      </c>
      <c r="R3638" s="130" t="s">
        <v>489</v>
      </c>
      <c r="S3638" s="129"/>
    </row>
    <row r="3639" spans="1:19" hidden="1">
      <c r="A3639" s="135" t="s">
        <v>5740</v>
      </c>
      <c r="B3639" s="149" t="str">
        <f>IFERROR(VLOOKUP(Proc[[#This Row],[App]],Table2[],3,0),"open")</f>
        <v>ok</v>
      </c>
      <c r="C3639" s="135" t="s">
        <v>369</v>
      </c>
      <c r="D3639" t="s">
        <v>5748</v>
      </c>
      <c r="E3639" t="s">
        <v>5269</v>
      </c>
      <c r="F3639" s="129" t="s">
        <v>5269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4893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128</v>
      </c>
      <c r="R3639" s="130" t="s">
        <v>489</v>
      </c>
      <c r="S3639" s="129"/>
    </row>
    <row r="3640" spans="1:19" hidden="1">
      <c r="A3640" s="135" t="s">
        <v>5740</v>
      </c>
      <c r="B3640" s="149" t="str">
        <f>IFERROR(VLOOKUP(Proc[[#This Row],[App]],Table2[],3,0),"open")</f>
        <v>ok</v>
      </c>
      <c r="C3640" s="135" t="s">
        <v>369</v>
      </c>
      <c r="D3640" t="s">
        <v>5749</v>
      </c>
      <c r="E3640" t="s">
        <v>5269</v>
      </c>
      <c r="F3640" s="129" t="s">
        <v>5269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4893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128</v>
      </c>
      <c r="R3640" s="130" t="s">
        <v>489</v>
      </c>
      <c r="S3640" s="129"/>
    </row>
    <row r="3641" spans="1:19" hidden="1">
      <c r="A3641" s="135" t="s">
        <v>5740</v>
      </c>
      <c r="B3641" s="149" t="str">
        <f>IFERROR(VLOOKUP(Proc[[#This Row],[App]],Table2[],3,0),"open")</f>
        <v>ok</v>
      </c>
      <c r="C3641" s="135" t="s">
        <v>369</v>
      </c>
      <c r="D3641" t="s">
        <v>5750</v>
      </c>
      <c r="E3641" t="s">
        <v>5269</v>
      </c>
      <c r="F3641" s="129" t="s">
        <v>5269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4893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128</v>
      </c>
      <c r="R3641" s="130" t="s">
        <v>489</v>
      </c>
      <c r="S3641" s="129"/>
    </row>
    <row r="3642" spans="1:19" hidden="1">
      <c r="A3642" s="135" t="s">
        <v>5740</v>
      </c>
      <c r="B3642" s="149" t="str">
        <f>IFERROR(VLOOKUP(Proc[[#This Row],[App]],Table2[],3,0),"open")</f>
        <v>ok</v>
      </c>
      <c r="C3642" s="135" t="s">
        <v>369</v>
      </c>
      <c r="D3642" t="s">
        <v>5751</v>
      </c>
      <c r="E3642" t="s">
        <v>5269</v>
      </c>
      <c r="F3642" s="129" t="s">
        <v>5269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4893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128</v>
      </c>
      <c r="R3642" s="130" t="s">
        <v>489</v>
      </c>
      <c r="S3642" s="129"/>
    </row>
    <row r="3643" spans="1:19" hidden="1">
      <c r="A3643" s="135" t="s">
        <v>5740</v>
      </c>
      <c r="B3643" s="149" t="str">
        <f>IFERROR(VLOOKUP(Proc[[#This Row],[App]],Table2[],3,0),"open")</f>
        <v>ok</v>
      </c>
      <c r="C3643" s="135" t="s">
        <v>369</v>
      </c>
      <c r="D3643" t="s">
        <v>5752</v>
      </c>
      <c r="E3643" t="s">
        <v>5269</v>
      </c>
      <c r="F3643" s="129" t="s">
        <v>5269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4893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128</v>
      </c>
      <c r="R3643" s="130" t="s">
        <v>489</v>
      </c>
      <c r="S3643" s="129"/>
    </row>
    <row r="3644" spans="1:19" hidden="1">
      <c r="A3644" s="135" t="s">
        <v>5740</v>
      </c>
      <c r="B3644" s="149" t="str">
        <f>IFERROR(VLOOKUP(Proc[[#This Row],[App]],Table2[],3,0),"open")</f>
        <v>ok</v>
      </c>
      <c r="C3644" s="135" t="s">
        <v>369</v>
      </c>
      <c r="D3644" t="s">
        <v>5753</v>
      </c>
      <c r="E3644" t="s">
        <v>5269</v>
      </c>
      <c r="F3644" s="129" t="s">
        <v>5269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4893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128</v>
      </c>
      <c r="R3644" s="130" t="s">
        <v>489</v>
      </c>
      <c r="S3644" s="129"/>
    </row>
    <row r="3645" spans="1:19" hidden="1">
      <c r="A3645" s="135" t="s">
        <v>5740</v>
      </c>
      <c r="B3645" s="149" t="str">
        <f>IFERROR(VLOOKUP(Proc[[#This Row],[App]],Table2[],3,0),"open")</f>
        <v>ok</v>
      </c>
      <c r="C3645" s="135" t="s">
        <v>369</v>
      </c>
      <c r="D3645" t="s">
        <v>5754</v>
      </c>
      <c r="E3645" t="s">
        <v>5269</v>
      </c>
      <c r="F3645" s="129" t="s">
        <v>5269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4893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128</v>
      </c>
      <c r="R3645" s="130" t="s">
        <v>489</v>
      </c>
      <c r="S3645" s="129"/>
    </row>
    <row r="3646" spans="1:19" hidden="1">
      <c r="A3646" s="135" t="s">
        <v>5740</v>
      </c>
      <c r="B3646" s="149" t="str">
        <f>IFERROR(VLOOKUP(Proc[[#This Row],[App]],Table2[],3,0),"open")</f>
        <v>ok</v>
      </c>
      <c r="C3646" s="135" t="s">
        <v>369</v>
      </c>
      <c r="D3646" t="s">
        <v>5755</v>
      </c>
      <c r="E3646" t="s">
        <v>5269</v>
      </c>
      <c r="F3646" s="129" t="s">
        <v>5269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4893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128</v>
      </c>
      <c r="R3646" s="130" t="s">
        <v>489</v>
      </c>
      <c r="S3646" s="129"/>
    </row>
    <row r="3647" spans="1:19" hidden="1">
      <c r="A3647" s="135" t="s">
        <v>5740</v>
      </c>
      <c r="B3647" s="149" t="str">
        <f>IFERROR(VLOOKUP(Proc[[#This Row],[App]],Table2[],3,0),"open")</f>
        <v>ok</v>
      </c>
      <c r="C3647" s="135" t="s">
        <v>369</v>
      </c>
      <c r="D3647" t="s">
        <v>5756</v>
      </c>
      <c r="E3647" t="s">
        <v>5269</v>
      </c>
      <c r="F3647" s="129" t="s">
        <v>5269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4893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128</v>
      </c>
      <c r="R3647" s="130" t="s">
        <v>489</v>
      </c>
      <c r="S3647" s="129"/>
    </row>
    <row r="3648" spans="1:19" hidden="1">
      <c r="A3648" s="135" t="s">
        <v>5740</v>
      </c>
      <c r="B3648" s="149" t="str">
        <f>IFERROR(VLOOKUP(Proc[[#This Row],[App]],Table2[],3,0),"open")</f>
        <v>ok</v>
      </c>
      <c r="C3648" s="135" t="s">
        <v>369</v>
      </c>
      <c r="D3648" t="s">
        <v>5757</v>
      </c>
      <c r="E3648" t="s">
        <v>5269</v>
      </c>
      <c r="F3648" s="129" t="s">
        <v>5269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4893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128</v>
      </c>
      <c r="R3648" s="130" t="s">
        <v>489</v>
      </c>
      <c r="S3648" s="129"/>
    </row>
    <row r="3649" spans="1:19" hidden="1">
      <c r="A3649" s="135" t="s">
        <v>5740</v>
      </c>
      <c r="B3649" s="149" t="str">
        <f>IFERROR(VLOOKUP(Proc[[#This Row],[App]],Table2[],3,0),"open")</f>
        <v>ok</v>
      </c>
      <c r="C3649" s="135" t="s">
        <v>369</v>
      </c>
      <c r="D3649" t="s">
        <v>5758</v>
      </c>
      <c r="E3649" t="s">
        <v>5269</v>
      </c>
      <c r="F3649" s="129" t="s">
        <v>5269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4893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128</v>
      </c>
      <c r="R3649" s="130" t="s">
        <v>489</v>
      </c>
      <c r="S3649" s="129"/>
    </row>
    <row r="3650" spans="1:19" hidden="1">
      <c r="A3650" t="s">
        <v>5771</v>
      </c>
      <c r="B3650" s="149" t="str">
        <f>IFERROR(VLOOKUP(Proc[[#This Row],[App]],Table2[],3,0),"open")</f>
        <v>ok</v>
      </c>
      <c r="C3650" s="135" t="s">
        <v>377</v>
      </c>
      <c r="D3650" t="s">
        <v>6148</v>
      </c>
      <c r="E3650" t="s">
        <v>5769</v>
      </c>
      <c r="F3650" s="150" t="s">
        <v>6274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5772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4893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128</v>
      </c>
      <c r="R3650" s="130" t="s">
        <v>746</v>
      </c>
      <c r="S3650" s="129"/>
    </row>
    <row r="3651" spans="1:19" hidden="1">
      <c r="A3651" s="135" t="s">
        <v>5771</v>
      </c>
      <c r="B3651" s="149" t="str">
        <f>IFERROR(VLOOKUP(Proc[[#This Row],[App]],Table2[],3,0),"open")</f>
        <v>ok</v>
      </c>
      <c r="C3651" s="135" t="s">
        <v>369</v>
      </c>
      <c r="D3651" t="s">
        <v>5759</v>
      </c>
      <c r="E3651" t="s">
        <v>5769</v>
      </c>
      <c r="F3651" s="129" t="s">
        <v>5769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4893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128</v>
      </c>
      <c r="R3651" s="130" t="s">
        <v>746</v>
      </c>
      <c r="S3651" s="129"/>
    </row>
    <row r="3652" spans="1:19" hidden="1">
      <c r="A3652" s="135" t="s">
        <v>5771</v>
      </c>
      <c r="B3652" s="149" t="str">
        <f>IFERROR(VLOOKUP(Proc[[#This Row],[App]],Table2[],3,0),"open")</f>
        <v>ok</v>
      </c>
      <c r="C3652" s="138" t="s">
        <v>369</v>
      </c>
      <c r="D3652" t="s">
        <v>5760</v>
      </c>
      <c r="E3652" t="s">
        <v>5769</v>
      </c>
      <c r="F3652" s="129" t="s">
        <v>5769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4893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128</v>
      </c>
      <c r="R3652" s="130" t="s">
        <v>746</v>
      </c>
      <c r="S3652" s="129"/>
    </row>
    <row r="3653" spans="1:19" hidden="1">
      <c r="A3653" s="135" t="s">
        <v>5771</v>
      </c>
      <c r="B3653" s="149" t="str">
        <f>IFERROR(VLOOKUP(Proc[[#This Row],[App]],Table2[],3,0),"open")</f>
        <v>ok</v>
      </c>
      <c r="C3653" s="138" t="s">
        <v>369</v>
      </c>
      <c r="D3653" t="s">
        <v>5761</v>
      </c>
      <c r="E3653" t="s">
        <v>5769</v>
      </c>
      <c r="F3653" s="129" t="s">
        <v>5769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4893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128</v>
      </c>
      <c r="R3653" s="130" t="s">
        <v>746</v>
      </c>
      <c r="S3653" s="129"/>
    </row>
    <row r="3654" spans="1:19" hidden="1">
      <c r="A3654" s="135" t="s">
        <v>5771</v>
      </c>
      <c r="B3654" s="149" t="str">
        <f>IFERROR(VLOOKUP(Proc[[#This Row],[App]],Table2[],3,0),"open")</f>
        <v>ok</v>
      </c>
      <c r="C3654" s="138" t="s">
        <v>369</v>
      </c>
      <c r="D3654" t="s">
        <v>5762</v>
      </c>
      <c r="E3654" t="s">
        <v>5769</v>
      </c>
      <c r="F3654" s="129" t="s">
        <v>5769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4893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128</v>
      </c>
      <c r="R3654" s="130" t="s">
        <v>746</v>
      </c>
      <c r="S3654" s="129"/>
    </row>
    <row r="3655" spans="1:19" hidden="1">
      <c r="A3655" s="135" t="s">
        <v>5771</v>
      </c>
      <c r="B3655" s="149" t="str">
        <f>IFERROR(VLOOKUP(Proc[[#This Row],[App]],Table2[],3,0),"open")</f>
        <v>ok</v>
      </c>
      <c r="C3655" s="138" t="s">
        <v>369</v>
      </c>
      <c r="D3655" t="s">
        <v>5763</v>
      </c>
      <c r="E3655" t="s">
        <v>5769</v>
      </c>
      <c r="F3655" s="129" t="s">
        <v>5769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4893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128</v>
      </c>
      <c r="R3655" s="130" t="s">
        <v>746</v>
      </c>
      <c r="S3655" s="129"/>
    </row>
    <row r="3656" spans="1:19" hidden="1">
      <c r="A3656" s="135" t="s">
        <v>5771</v>
      </c>
      <c r="B3656" s="149" t="str">
        <f>IFERROR(VLOOKUP(Proc[[#This Row],[App]],Table2[],3,0),"open")</f>
        <v>ok</v>
      </c>
      <c r="C3656" s="138" t="s">
        <v>369</v>
      </c>
      <c r="D3656" t="s">
        <v>5764</v>
      </c>
      <c r="E3656" t="s">
        <v>5769</v>
      </c>
      <c r="F3656" s="129" t="s">
        <v>5769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4893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128</v>
      </c>
      <c r="R3656" s="130" t="s">
        <v>746</v>
      </c>
      <c r="S3656" s="129"/>
    </row>
    <row r="3657" spans="1:19" hidden="1">
      <c r="A3657" s="135" t="s">
        <v>5771</v>
      </c>
      <c r="B3657" s="149" t="str">
        <f>IFERROR(VLOOKUP(Proc[[#This Row],[App]],Table2[],3,0),"open")</f>
        <v>ok</v>
      </c>
      <c r="C3657" s="138" t="s">
        <v>369</v>
      </c>
      <c r="D3657" t="s">
        <v>5765</v>
      </c>
      <c r="E3657" t="s">
        <v>5769</v>
      </c>
      <c r="F3657" s="129" t="s">
        <v>5769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4893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128</v>
      </c>
      <c r="R3657" s="130" t="s">
        <v>746</v>
      </c>
      <c r="S3657" s="129"/>
    </row>
    <row r="3658" spans="1:19" hidden="1">
      <c r="A3658" s="135" t="s">
        <v>5771</v>
      </c>
      <c r="B3658" s="149" t="str">
        <f>IFERROR(VLOOKUP(Proc[[#This Row],[App]],Table2[],3,0),"open")</f>
        <v>ok</v>
      </c>
      <c r="C3658" s="135" t="s">
        <v>369</v>
      </c>
      <c r="D3658" t="s">
        <v>5766</v>
      </c>
      <c r="E3658" t="s">
        <v>5770</v>
      </c>
      <c r="F3658" s="129" t="s">
        <v>5770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4893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128</v>
      </c>
      <c r="R3658" s="130" t="s">
        <v>746</v>
      </c>
      <c r="S3658" s="129"/>
    </row>
    <row r="3659" spans="1:19" hidden="1">
      <c r="A3659" s="135" t="s">
        <v>5771</v>
      </c>
      <c r="B3659" s="149" t="str">
        <f>IFERROR(VLOOKUP(Proc[[#This Row],[App]],Table2[],3,0),"open")</f>
        <v>ok</v>
      </c>
      <c r="C3659" s="135" t="s">
        <v>369</v>
      </c>
      <c r="D3659" t="s">
        <v>5767</v>
      </c>
      <c r="E3659" t="s">
        <v>5770</v>
      </c>
      <c r="F3659" s="129" t="s">
        <v>5770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4893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128</v>
      </c>
      <c r="R3659" s="130" t="s">
        <v>746</v>
      </c>
      <c r="S3659" s="129"/>
    </row>
    <row r="3660" spans="1:19" hidden="1">
      <c r="A3660" s="135" t="s">
        <v>5771</v>
      </c>
      <c r="B3660" s="149" t="str">
        <f>IFERROR(VLOOKUP(Proc[[#This Row],[App]],Table2[],3,0),"open")</f>
        <v>ok</v>
      </c>
      <c r="C3660" s="135" t="s">
        <v>369</v>
      </c>
      <c r="D3660" t="s">
        <v>5768</v>
      </c>
      <c r="E3660" t="s">
        <v>5770</v>
      </c>
      <c r="F3660" s="129" t="s">
        <v>5770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4893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128</v>
      </c>
      <c r="R3660" s="130" t="s">
        <v>746</v>
      </c>
      <c r="S3660" s="129"/>
    </row>
    <row r="3661" spans="1:19" hidden="1">
      <c r="A3661" t="s">
        <v>5773</v>
      </c>
      <c r="B3661" s="149" t="str">
        <f>IFERROR(VLOOKUP(Proc[[#This Row],[App]],Table2[],3,0),"open")</f>
        <v>ok</v>
      </c>
      <c r="C3661" s="138" t="s">
        <v>369</v>
      </c>
      <c r="D3661" t="s">
        <v>5774</v>
      </c>
      <c r="E3661" t="s">
        <v>5550</v>
      </c>
      <c r="F3661" s="129" t="s">
        <v>5550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4893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127</v>
      </c>
      <c r="R3661" s="130" t="s">
        <v>489</v>
      </c>
      <c r="S3661" s="129"/>
    </row>
    <row r="3662" spans="1:19" hidden="1">
      <c r="A3662" s="135" t="s">
        <v>5773</v>
      </c>
      <c r="B3662" s="149" t="str">
        <f>IFERROR(VLOOKUP(Proc[[#This Row],[App]],Table2[],3,0),"open")</f>
        <v>ok</v>
      </c>
      <c r="C3662" s="138" t="s">
        <v>369</v>
      </c>
      <c r="D3662" t="s">
        <v>5775</v>
      </c>
      <c r="E3662" t="s">
        <v>5801</v>
      </c>
      <c r="F3662" s="129" t="s">
        <v>5801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4893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127</v>
      </c>
      <c r="R3662" s="131" t="s">
        <v>489</v>
      </c>
      <c r="S3662" s="129"/>
    </row>
    <row r="3663" spans="1:19" hidden="1">
      <c r="A3663" s="135" t="s">
        <v>5773</v>
      </c>
      <c r="B3663" s="149" t="str">
        <f>IFERROR(VLOOKUP(Proc[[#This Row],[App]],Table2[],3,0),"open")</f>
        <v>ok</v>
      </c>
      <c r="C3663" s="138" t="s">
        <v>369</v>
      </c>
      <c r="D3663" t="s">
        <v>5776</v>
      </c>
      <c r="E3663" t="s">
        <v>5802</v>
      </c>
      <c r="F3663" s="129" t="s">
        <v>5802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4893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127</v>
      </c>
      <c r="R3663" s="131" t="s">
        <v>489</v>
      </c>
      <c r="S3663" s="129"/>
    </row>
    <row r="3664" spans="1:19" hidden="1">
      <c r="A3664" s="135" t="s">
        <v>5773</v>
      </c>
      <c r="B3664" s="149" t="str">
        <f>IFERROR(VLOOKUP(Proc[[#This Row],[App]],Table2[],3,0),"open")</f>
        <v>ok</v>
      </c>
      <c r="C3664" s="138" t="s">
        <v>369</v>
      </c>
      <c r="D3664" t="s">
        <v>5777</v>
      </c>
      <c r="E3664" t="s">
        <v>5802</v>
      </c>
      <c r="F3664" s="129" t="s">
        <v>5802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4893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127</v>
      </c>
      <c r="R3664" s="131" t="s">
        <v>489</v>
      </c>
      <c r="S3664" s="129"/>
    </row>
    <row r="3665" spans="1:19" hidden="1">
      <c r="A3665" s="135" t="s">
        <v>5773</v>
      </c>
      <c r="B3665" s="149" t="str">
        <f>IFERROR(VLOOKUP(Proc[[#This Row],[App]],Table2[],3,0),"open")</f>
        <v>ok</v>
      </c>
      <c r="C3665" s="138" t="s">
        <v>369</v>
      </c>
      <c r="D3665" t="s">
        <v>5778</v>
      </c>
      <c r="E3665" t="s">
        <v>5802</v>
      </c>
      <c r="F3665" s="129" t="s">
        <v>5802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4893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127</v>
      </c>
      <c r="R3665" s="131" t="s">
        <v>489</v>
      </c>
      <c r="S3665" s="129"/>
    </row>
    <row r="3666" spans="1:19" hidden="1">
      <c r="A3666" s="135" t="s">
        <v>5773</v>
      </c>
      <c r="B3666" s="149" t="str">
        <f>IFERROR(VLOOKUP(Proc[[#This Row],[App]],Table2[],3,0),"open")</f>
        <v>ok</v>
      </c>
      <c r="C3666" s="138" t="s">
        <v>369</v>
      </c>
      <c r="D3666" t="s">
        <v>5779</v>
      </c>
      <c r="E3666" t="s">
        <v>5803</v>
      </c>
      <c r="F3666" s="129" t="s">
        <v>5803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4893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127</v>
      </c>
      <c r="R3666" s="131" t="s">
        <v>489</v>
      </c>
      <c r="S3666" s="129"/>
    </row>
    <row r="3667" spans="1:19" hidden="1">
      <c r="A3667" s="135" t="s">
        <v>5773</v>
      </c>
      <c r="B3667" s="149" t="str">
        <f>IFERROR(VLOOKUP(Proc[[#This Row],[App]],Table2[],3,0),"open")</f>
        <v>ok</v>
      </c>
      <c r="C3667" s="138" t="s">
        <v>369</v>
      </c>
      <c r="D3667" t="s">
        <v>5780</v>
      </c>
      <c r="E3667" t="s">
        <v>5803</v>
      </c>
      <c r="F3667" s="129" t="s">
        <v>5803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4893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127</v>
      </c>
      <c r="R3667" s="131" t="s">
        <v>489</v>
      </c>
      <c r="S3667" s="129"/>
    </row>
    <row r="3668" spans="1:19" hidden="1">
      <c r="A3668" s="135" t="s">
        <v>5773</v>
      </c>
      <c r="B3668" s="149" t="str">
        <f>IFERROR(VLOOKUP(Proc[[#This Row],[App]],Table2[],3,0),"open")</f>
        <v>ok</v>
      </c>
      <c r="C3668" s="138" t="s">
        <v>369</v>
      </c>
      <c r="D3668" t="s">
        <v>5781</v>
      </c>
      <c r="E3668" t="s">
        <v>5804</v>
      </c>
      <c r="F3668" s="129" t="s">
        <v>5804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4893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127</v>
      </c>
      <c r="R3668" s="131" t="s">
        <v>489</v>
      </c>
      <c r="S3668" s="129"/>
    </row>
    <row r="3669" spans="1:19" hidden="1">
      <c r="A3669" s="135" t="s">
        <v>5773</v>
      </c>
      <c r="B3669" s="149" t="str">
        <f>IFERROR(VLOOKUP(Proc[[#This Row],[App]],Table2[],3,0),"open")</f>
        <v>ok</v>
      </c>
      <c r="C3669" s="138" t="s">
        <v>369</v>
      </c>
      <c r="D3669" t="s">
        <v>5782</v>
      </c>
      <c r="E3669" t="s">
        <v>5804</v>
      </c>
      <c r="F3669" s="129" t="s">
        <v>5804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4893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127</v>
      </c>
      <c r="R3669" s="131" t="s">
        <v>489</v>
      </c>
      <c r="S3669" s="129"/>
    </row>
    <row r="3670" spans="1:19" hidden="1">
      <c r="A3670" s="135" t="s">
        <v>5773</v>
      </c>
      <c r="B3670" s="149" t="str">
        <f>IFERROR(VLOOKUP(Proc[[#This Row],[App]],Table2[],3,0),"open")</f>
        <v>ok</v>
      </c>
      <c r="C3670" s="138" t="s">
        <v>369</v>
      </c>
      <c r="D3670" t="s">
        <v>5783</v>
      </c>
      <c r="E3670" t="s">
        <v>5805</v>
      </c>
      <c r="F3670" s="129" t="s">
        <v>5805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4893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127</v>
      </c>
      <c r="R3670" s="131" t="s">
        <v>489</v>
      </c>
      <c r="S3670" s="129"/>
    </row>
    <row r="3671" spans="1:19" hidden="1">
      <c r="A3671" s="135" t="s">
        <v>5773</v>
      </c>
      <c r="B3671" s="149" t="str">
        <f>IFERROR(VLOOKUP(Proc[[#This Row],[App]],Table2[],3,0),"open")</f>
        <v>ok</v>
      </c>
      <c r="C3671" s="138" t="s">
        <v>369</v>
      </c>
      <c r="D3671" t="s">
        <v>5784</v>
      </c>
      <c r="E3671" t="s">
        <v>5806</v>
      </c>
      <c r="F3671" s="129" t="s">
        <v>5806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4893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127</v>
      </c>
      <c r="R3671" s="131" t="s">
        <v>489</v>
      </c>
      <c r="S3671" s="129"/>
    </row>
    <row r="3672" spans="1:19" hidden="1">
      <c r="A3672" s="135" t="s">
        <v>5773</v>
      </c>
      <c r="B3672" s="149" t="str">
        <f>IFERROR(VLOOKUP(Proc[[#This Row],[App]],Table2[],3,0),"open")</f>
        <v>ok</v>
      </c>
      <c r="C3672" s="138" t="s">
        <v>369</v>
      </c>
      <c r="D3672" t="s">
        <v>5785</v>
      </c>
      <c r="E3672" t="s">
        <v>4383</v>
      </c>
      <c r="F3672" s="129" t="s">
        <v>4383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4893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127</v>
      </c>
      <c r="R3672" s="131" t="s">
        <v>489</v>
      </c>
      <c r="S3672" s="129"/>
    </row>
    <row r="3673" spans="1:19" hidden="1">
      <c r="A3673" s="135" t="s">
        <v>5773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5807</v>
      </c>
      <c r="F3673" s="129" t="s">
        <v>5807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4893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127</v>
      </c>
      <c r="R3673" s="131" t="s">
        <v>489</v>
      </c>
      <c r="S3673" s="129"/>
    </row>
    <row r="3674" spans="1:19" hidden="1">
      <c r="A3674" s="135" t="s">
        <v>5773</v>
      </c>
      <c r="B3674" s="149" t="str">
        <f>IFERROR(VLOOKUP(Proc[[#This Row],[App]],Table2[],3,0),"open")</f>
        <v>ok</v>
      </c>
      <c r="C3674" s="138" t="s">
        <v>369</v>
      </c>
      <c r="D3674" t="s">
        <v>5786</v>
      </c>
      <c r="E3674" t="s">
        <v>5808</v>
      </c>
      <c r="F3674" s="129" t="s">
        <v>5808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4893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127</v>
      </c>
      <c r="R3674" s="131" t="s">
        <v>489</v>
      </c>
      <c r="S3674" s="129"/>
    </row>
    <row r="3675" spans="1:19" hidden="1">
      <c r="A3675" s="135" t="s">
        <v>5773</v>
      </c>
      <c r="B3675" s="149" t="str">
        <f>IFERROR(VLOOKUP(Proc[[#This Row],[App]],Table2[],3,0),"open")</f>
        <v>ok</v>
      </c>
      <c r="C3675" s="138" t="s">
        <v>369</v>
      </c>
      <c r="D3675" t="s">
        <v>5787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4893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127</v>
      </c>
      <c r="R3675" s="131" t="s">
        <v>489</v>
      </c>
      <c r="S3675" s="129"/>
    </row>
    <row r="3676" spans="1:19" hidden="1">
      <c r="A3676" s="135" t="s">
        <v>5773</v>
      </c>
      <c r="B3676" s="149" t="str">
        <f>IFERROR(VLOOKUP(Proc[[#This Row],[App]],Table2[],3,0),"open")</f>
        <v>ok</v>
      </c>
      <c r="C3676" s="138" t="s">
        <v>369</v>
      </c>
      <c r="D3676" t="s">
        <v>5788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4893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127</v>
      </c>
      <c r="R3676" s="131" t="s">
        <v>489</v>
      </c>
      <c r="S3676" s="129"/>
    </row>
    <row r="3677" spans="1:19" hidden="1">
      <c r="A3677" s="135" t="s">
        <v>5773</v>
      </c>
      <c r="B3677" s="149" t="str">
        <f>IFERROR(VLOOKUP(Proc[[#This Row],[App]],Table2[],3,0),"open")</f>
        <v>ok</v>
      </c>
      <c r="C3677" s="138" t="s">
        <v>369</v>
      </c>
      <c r="D3677" t="s">
        <v>5789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4893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127</v>
      </c>
      <c r="R3677" s="131" t="s">
        <v>489</v>
      </c>
      <c r="S3677" s="129"/>
    </row>
    <row r="3678" spans="1:19" hidden="1">
      <c r="A3678" s="135" t="s">
        <v>5773</v>
      </c>
      <c r="B3678" s="149" t="str">
        <f>IFERROR(VLOOKUP(Proc[[#This Row],[App]],Table2[],3,0),"open")</f>
        <v>ok</v>
      </c>
      <c r="C3678" s="138" t="s">
        <v>369</v>
      </c>
      <c r="D3678" t="s">
        <v>5790</v>
      </c>
      <c r="E3678" t="s">
        <v>5809</v>
      </c>
      <c r="F3678" s="129" t="s">
        <v>5809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4893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127</v>
      </c>
      <c r="R3678" s="131" t="s">
        <v>489</v>
      </c>
      <c r="S3678" s="129"/>
    </row>
    <row r="3679" spans="1:19" hidden="1">
      <c r="A3679" s="135" t="s">
        <v>5773</v>
      </c>
      <c r="B3679" s="149" t="str">
        <f>IFERROR(VLOOKUP(Proc[[#This Row],[App]],Table2[],3,0),"open")</f>
        <v>ok</v>
      </c>
      <c r="C3679" s="138" t="s">
        <v>369</v>
      </c>
      <c r="D3679" t="s">
        <v>5791</v>
      </c>
      <c r="E3679" t="s">
        <v>5809</v>
      </c>
      <c r="F3679" s="129" t="s">
        <v>5809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4893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127</v>
      </c>
      <c r="R3679" s="131" t="s">
        <v>489</v>
      </c>
      <c r="S3679" s="129"/>
    </row>
    <row r="3680" spans="1:19" hidden="1">
      <c r="A3680" s="135" t="s">
        <v>5773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4893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127</v>
      </c>
      <c r="R3680" s="131" t="s">
        <v>489</v>
      </c>
      <c r="S3680" s="129"/>
    </row>
    <row r="3681" spans="1:19" hidden="1">
      <c r="A3681" s="135" t="s">
        <v>5773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4893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127</v>
      </c>
      <c r="R3681" s="131" t="s">
        <v>489</v>
      </c>
      <c r="S3681" s="129"/>
    </row>
    <row r="3682" spans="1:19" hidden="1">
      <c r="A3682" s="135" t="s">
        <v>5773</v>
      </c>
      <c r="B3682" s="149" t="str">
        <f>IFERROR(VLOOKUP(Proc[[#This Row],[App]],Table2[],3,0),"open")</f>
        <v>ok</v>
      </c>
      <c r="C3682" s="138" t="s">
        <v>369</v>
      </c>
      <c r="D3682" t="s">
        <v>5792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4893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127</v>
      </c>
      <c r="R3682" s="131" t="s">
        <v>489</v>
      </c>
      <c r="S3682" s="129"/>
    </row>
    <row r="3683" spans="1:19" hidden="1">
      <c r="A3683" s="135" t="s">
        <v>5773</v>
      </c>
      <c r="B3683" s="149" t="str">
        <f>IFERROR(VLOOKUP(Proc[[#This Row],[App]],Table2[],3,0),"open")</f>
        <v>ok</v>
      </c>
      <c r="C3683" s="138" t="s">
        <v>369</v>
      </c>
      <c r="D3683" t="s">
        <v>5793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4893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127</v>
      </c>
      <c r="R3683" s="131" t="s">
        <v>489</v>
      </c>
      <c r="S3683" s="129"/>
    </row>
    <row r="3684" spans="1:19" hidden="1">
      <c r="A3684" s="135" t="s">
        <v>5773</v>
      </c>
      <c r="B3684" s="149" t="str">
        <f>IFERROR(VLOOKUP(Proc[[#This Row],[App]],Table2[],3,0),"open")</f>
        <v>ok</v>
      </c>
      <c r="C3684" s="138" t="s">
        <v>369</v>
      </c>
      <c r="D3684" t="s">
        <v>5794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4893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127</v>
      </c>
      <c r="R3684" s="131" t="s">
        <v>489</v>
      </c>
      <c r="S3684" s="129"/>
    </row>
    <row r="3685" spans="1:19" hidden="1">
      <c r="A3685" s="135" t="s">
        <v>5773</v>
      </c>
      <c r="B3685" s="149" t="str">
        <f>IFERROR(VLOOKUP(Proc[[#This Row],[App]],Table2[],3,0),"open")</f>
        <v>ok</v>
      </c>
      <c r="C3685" s="138" t="s">
        <v>369</v>
      </c>
      <c r="D3685" t="s">
        <v>5795</v>
      </c>
      <c r="E3685" t="s">
        <v>5810</v>
      </c>
      <c r="F3685" s="129" t="s">
        <v>5810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4893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127</v>
      </c>
      <c r="R3685" s="131" t="s">
        <v>489</v>
      </c>
      <c r="S3685" s="129"/>
    </row>
    <row r="3686" spans="1:19" hidden="1">
      <c r="A3686" s="135" t="s">
        <v>5773</v>
      </c>
      <c r="B3686" s="149" t="str">
        <f>IFERROR(VLOOKUP(Proc[[#This Row],[App]],Table2[],3,0),"open")</f>
        <v>ok</v>
      </c>
      <c r="C3686" s="138" t="s">
        <v>369</v>
      </c>
      <c r="D3686" t="s">
        <v>5796</v>
      </c>
      <c r="E3686" t="s">
        <v>5811</v>
      </c>
      <c r="F3686" s="129" t="s">
        <v>5811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4893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127</v>
      </c>
      <c r="R3686" s="131" t="s">
        <v>489</v>
      </c>
      <c r="S3686" s="129"/>
    </row>
    <row r="3687" spans="1:19" hidden="1">
      <c r="A3687" s="135" t="s">
        <v>5773</v>
      </c>
      <c r="B3687" s="149" t="str">
        <f>IFERROR(VLOOKUP(Proc[[#This Row],[App]],Table2[],3,0),"open")</f>
        <v>ok</v>
      </c>
      <c r="C3687" s="138" t="s">
        <v>369</v>
      </c>
      <c r="D3687" t="s">
        <v>5797</v>
      </c>
      <c r="E3687" t="s">
        <v>5811</v>
      </c>
      <c r="F3687" s="129" t="s">
        <v>5811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4893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127</v>
      </c>
      <c r="R3687" s="131" t="s">
        <v>489</v>
      </c>
      <c r="S3687" s="129"/>
    </row>
    <row r="3688" spans="1:19" hidden="1">
      <c r="A3688" s="135" t="s">
        <v>5773</v>
      </c>
      <c r="B3688" s="149" t="str">
        <f>IFERROR(VLOOKUP(Proc[[#This Row],[App]],Table2[],3,0),"open")</f>
        <v>ok</v>
      </c>
      <c r="C3688" s="138" t="s">
        <v>369</v>
      </c>
      <c r="D3688" t="s">
        <v>5798</v>
      </c>
      <c r="E3688" t="s">
        <v>5812</v>
      </c>
      <c r="F3688" s="129" t="s">
        <v>5812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4893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127</v>
      </c>
      <c r="R3688" s="131" t="s">
        <v>489</v>
      </c>
      <c r="S3688" s="129"/>
    </row>
    <row r="3689" spans="1:19" hidden="1">
      <c r="A3689" s="135" t="s">
        <v>5773</v>
      </c>
      <c r="B3689" s="149" t="str">
        <f>IFERROR(VLOOKUP(Proc[[#This Row],[App]],Table2[],3,0),"open")</f>
        <v>ok</v>
      </c>
      <c r="C3689" s="138" t="s">
        <v>369</v>
      </c>
      <c r="D3689" t="s">
        <v>5799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4893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127</v>
      </c>
      <c r="R3689" s="131" t="s">
        <v>489</v>
      </c>
      <c r="S3689" s="129"/>
    </row>
    <row r="3690" spans="1:19" hidden="1">
      <c r="A3690" s="135" t="s">
        <v>5773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5813</v>
      </c>
      <c r="F3690" s="129" t="s">
        <v>5813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4893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127</v>
      </c>
      <c r="R3690" s="131" t="s">
        <v>489</v>
      </c>
      <c r="S3690" s="129"/>
    </row>
    <row r="3691" spans="1:19" hidden="1">
      <c r="A3691" s="135" t="s">
        <v>5773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4893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127</v>
      </c>
      <c r="R3691" s="131" t="s">
        <v>489</v>
      </c>
      <c r="S3691" s="129"/>
    </row>
    <row r="3692" spans="1:19" hidden="1">
      <c r="A3692" s="135" t="s">
        <v>5773</v>
      </c>
      <c r="B3692" s="149" t="str">
        <f>IFERROR(VLOOKUP(Proc[[#This Row],[App]],Table2[],3,0),"open")</f>
        <v>ok</v>
      </c>
      <c r="C3692" s="138" t="s">
        <v>369</v>
      </c>
      <c r="D3692" t="s">
        <v>5800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4893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127</v>
      </c>
      <c r="R3692" s="131" t="s">
        <v>489</v>
      </c>
      <c r="S3692" s="129"/>
    </row>
    <row r="3693" spans="1:19" hidden="1">
      <c r="A3693" s="135" t="s">
        <v>5773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4893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127</v>
      </c>
      <c r="R3693" s="131" t="s">
        <v>489</v>
      </c>
      <c r="S3693" s="129"/>
    </row>
    <row r="3694" spans="1:19" hidden="1">
      <c r="A3694" s="135" t="s">
        <v>5773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4893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127</v>
      </c>
      <c r="R3694" s="131" t="s">
        <v>489</v>
      </c>
      <c r="S3694" s="129"/>
    </row>
    <row r="3695" spans="1:19" hidden="1">
      <c r="A3695" s="135" t="s">
        <v>5773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4893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127</v>
      </c>
      <c r="R3695" s="131" t="s">
        <v>489</v>
      </c>
      <c r="S3695" s="129"/>
    </row>
    <row r="3696" spans="1:19" hidden="1">
      <c r="A3696" t="s">
        <v>5814</v>
      </c>
      <c r="B3696" s="149" t="str">
        <f>IFERROR(VLOOKUP(Proc[[#This Row],[App]],Table2[],3,0),"open")</f>
        <v>ok</v>
      </c>
      <c r="C3696" s="138" t="s">
        <v>369</v>
      </c>
      <c r="D3696" t="s">
        <v>5815</v>
      </c>
      <c r="E3696" t="s">
        <v>5847</v>
      </c>
      <c r="F3696" s="129" t="s">
        <v>5847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4893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126</v>
      </c>
      <c r="R3696" s="131" t="s">
        <v>489</v>
      </c>
      <c r="S3696" s="129"/>
    </row>
    <row r="3697" spans="1:19" hidden="1">
      <c r="A3697" s="135" t="s">
        <v>5814</v>
      </c>
      <c r="B3697" s="149" t="str">
        <f>IFERROR(VLOOKUP(Proc[[#This Row],[App]],Table2[],3,0),"open")</f>
        <v>ok</v>
      </c>
      <c r="C3697" s="138" t="s">
        <v>369</v>
      </c>
      <c r="D3697" t="s">
        <v>5816</v>
      </c>
      <c r="E3697" t="s">
        <v>5847</v>
      </c>
      <c r="F3697" s="129" t="s">
        <v>5847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4893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126</v>
      </c>
      <c r="R3697" s="131" t="s">
        <v>489</v>
      </c>
      <c r="S3697" s="129"/>
    </row>
    <row r="3698" spans="1:19" hidden="1">
      <c r="A3698" s="135" t="s">
        <v>5814</v>
      </c>
      <c r="B3698" s="149" t="str">
        <f>IFERROR(VLOOKUP(Proc[[#This Row],[App]],Table2[],3,0),"open")</f>
        <v>ok</v>
      </c>
      <c r="C3698" s="138" t="s">
        <v>369</v>
      </c>
      <c r="D3698" t="s">
        <v>5817</v>
      </c>
      <c r="E3698" t="s">
        <v>5848</v>
      </c>
      <c r="F3698" s="129" t="s">
        <v>5848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4893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126</v>
      </c>
      <c r="R3698" s="131" t="s">
        <v>489</v>
      </c>
      <c r="S3698" s="129"/>
    </row>
    <row r="3699" spans="1:19" hidden="1">
      <c r="A3699" s="135" t="s">
        <v>5814</v>
      </c>
      <c r="B3699" s="149" t="str">
        <f>IFERROR(VLOOKUP(Proc[[#This Row],[App]],Table2[],3,0),"open")</f>
        <v>ok</v>
      </c>
      <c r="C3699" s="138" t="s">
        <v>369</v>
      </c>
      <c r="D3699" t="s">
        <v>5818</v>
      </c>
      <c r="E3699" t="s">
        <v>5849</v>
      </c>
      <c r="F3699" s="129" t="s">
        <v>5849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4893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126</v>
      </c>
      <c r="R3699" s="131" t="s">
        <v>489</v>
      </c>
      <c r="S3699" s="129"/>
    </row>
    <row r="3700" spans="1:19" hidden="1">
      <c r="A3700" s="135" t="s">
        <v>5814</v>
      </c>
      <c r="B3700" s="149" t="str">
        <f>IFERROR(VLOOKUP(Proc[[#This Row],[App]],Table2[],3,0),"open")</f>
        <v>ok</v>
      </c>
      <c r="C3700" s="138" t="s">
        <v>369</v>
      </c>
      <c r="D3700" t="s">
        <v>5819</v>
      </c>
      <c r="E3700" t="s">
        <v>5849</v>
      </c>
      <c r="F3700" s="129" t="s">
        <v>5849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4893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126</v>
      </c>
      <c r="R3700" s="131" t="s">
        <v>489</v>
      </c>
      <c r="S3700" s="129"/>
    </row>
    <row r="3701" spans="1:19" hidden="1">
      <c r="A3701" s="135" t="s">
        <v>5814</v>
      </c>
      <c r="B3701" s="149" t="str">
        <f>IFERROR(VLOOKUP(Proc[[#This Row],[App]],Table2[],3,0),"open")</f>
        <v>ok</v>
      </c>
      <c r="C3701" s="138" t="s">
        <v>369</v>
      </c>
      <c r="D3701" t="s">
        <v>5820</v>
      </c>
      <c r="E3701" t="s">
        <v>5849</v>
      </c>
      <c r="F3701" s="129" t="s">
        <v>5849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4893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126</v>
      </c>
      <c r="R3701" s="131" t="s">
        <v>489</v>
      </c>
      <c r="S3701" s="129"/>
    </row>
    <row r="3702" spans="1:19" hidden="1">
      <c r="A3702" s="135" t="s">
        <v>5814</v>
      </c>
      <c r="B3702" s="149" t="str">
        <f>IFERROR(VLOOKUP(Proc[[#This Row],[App]],Table2[],3,0),"open")</f>
        <v>ok</v>
      </c>
      <c r="C3702" s="138" t="s">
        <v>369</v>
      </c>
      <c r="D3702" t="s">
        <v>5821</v>
      </c>
      <c r="E3702" t="s">
        <v>5849</v>
      </c>
      <c r="F3702" s="129" t="s">
        <v>5849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4893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126</v>
      </c>
      <c r="R3702" s="131" t="s">
        <v>489</v>
      </c>
      <c r="S3702" s="129"/>
    </row>
    <row r="3703" spans="1:19" hidden="1">
      <c r="A3703" s="135" t="s">
        <v>5814</v>
      </c>
      <c r="B3703" s="149" t="str">
        <f>IFERROR(VLOOKUP(Proc[[#This Row],[App]],Table2[],3,0),"open")</f>
        <v>ok</v>
      </c>
      <c r="C3703" s="138" t="s">
        <v>369</v>
      </c>
      <c r="D3703" t="s">
        <v>5822</v>
      </c>
      <c r="E3703" t="s">
        <v>5849</v>
      </c>
      <c r="F3703" s="129" t="s">
        <v>5849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4893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126</v>
      </c>
      <c r="R3703" s="131" t="s">
        <v>489</v>
      </c>
      <c r="S3703" s="129"/>
    </row>
    <row r="3704" spans="1:19" hidden="1">
      <c r="A3704" s="135" t="s">
        <v>5814</v>
      </c>
      <c r="B3704" s="149" t="str">
        <f>IFERROR(VLOOKUP(Proc[[#This Row],[App]],Table2[],3,0),"open")</f>
        <v>ok</v>
      </c>
      <c r="C3704" s="138" t="s">
        <v>369</v>
      </c>
      <c r="D3704" t="s">
        <v>5823</v>
      </c>
      <c r="E3704" t="s">
        <v>5849</v>
      </c>
      <c r="F3704" s="129" t="s">
        <v>5849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4893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126</v>
      </c>
      <c r="R3704" s="131" t="s">
        <v>489</v>
      </c>
      <c r="S3704" s="129"/>
    </row>
    <row r="3705" spans="1:19" hidden="1">
      <c r="A3705" s="135" t="s">
        <v>5814</v>
      </c>
      <c r="B3705" s="149" t="str">
        <f>IFERROR(VLOOKUP(Proc[[#This Row],[App]],Table2[],3,0),"open")</f>
        <v>ok</v>
      </c>
      <c r="C3705" s="138" t="s">
        <v>369</v>
      </c>
      <c r="D3705" t="s">
        <v>5824</v>
      </c>
      <c r="E3705" t="s">
        <v>5849</v>
      </c>
      <c r="F3705" s="129" t="s">
        <v>5849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4893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126</v>
      </c>
      <c r="R3705" s="131" t="s">
        <v>489</v>
      </c>
      <c r="S3705" s="129"/>
    </row>
    <row r="3706" spans="1:19" hidden="1">
      <c r="A3706" s="135" t="s">
        <v>5814</v>
      </c>
      <c r="B3706" s="149" t="str">
        <f>IFERROR(VLOOKUP(Proc[[#This Row],[App]],Table2[],3,0),"open")</f>
        <v>ok</v>
      </c>
      <c r="C3706" s="138" t="s">
        <v>369</v>
      </c>
      <c r="D3706" t="s">
        <v>5825</v>
      </c>
      <c r="E3706" t="s">
        <v>5849</v>
      </c>
      <c r="F3706" s="129" t="s">
        <v>5849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4893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126</v>
      </c>
      <c r="R3706" s="131" t="s">
        <v>489</v>
      </c>
      <c r="S3706" s="129"/>
    </row>
    <row r="3707" spans="1:19" hidden="1">
      <c r="A3707" s="135" t="s">
        <v>5814</v>
      </c>
      <c r="B3707" s="149" t="str">
        <f>IFERROR(VLOOKUP(Proc[[#This Row],[App]],Table2[],3,0),"open")</f>
        <v>ok</v>
      </c>
      <c r="C3707" s="138" t="s">
        <v>369</v>
      </c>
      <c r="D3707" t="s">
        <v>5826</v>
      </c>
      <c r="E3707" t="s">
        <v>5849</v>
      </c>
      <c r="F3707" s="129" t="s">
        <v>5849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4893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126</v>
      </c>
      <c r="R3707" s="131" t="s">
        <v>489</v>
      </c>
      <c r="S3707" s="129"/>
    </row>
    <row r="3708" spans="1:19" hidden="1">
      <c r="A3708" s="135" t="s">
        <v>5814</v>
      </c>
      <c r="B3708" s="149" t="str">
        <f>IFERROR(VLOOKUP(Proc[[#This Row],[App]],Table2[],3,0),"open")</f>
        <v>ok</v>
      </c>
      <c r="C3708" s="138" t="s">
        <v>369</v>
      </c>
      <c r="D3708" t="s">
        <v>5827</v>
      </c>
      <c r="E3708" t="s">
        <v>5849</v>
      </c>
      <c r="F3708" s="129" t="s">
        <v>5849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4893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126</v>
      </c>
      <c r="R3708" s="131" t="s">
        <v>489</v>
      </c>
      <c r="S3708" s="129"/>
    </row>
    <row r="3709" spans="1:19" hidden="1">
      <c r="A3709" s="135" t="s">
        <v>5814</v>
      </c>
      <c r="B3709" s="149" t="str">
        <f>IFERROR(VLOOKUP(Proc[[#This Row],[App]],Table2[],3,0),"open")</f>
        <v>ok</v>
      </c>
      <c r="C3709" s="138" t="s">
        <v>369</v>
      </c>
      <c r="D3709" t="s">
        <v>5828</v>
      </c>
      <c r="E3709" t="s">
        <v>5849</v>
      </c>
      <c r="F3709" s="129" t="s">
        <v>5849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4893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126</v>
      </c>
      <c r="R3709" s="131" t="s">
        <v>489</v>
      </c>
      <c r="S3709" s="129"/>
    </row>
    <row r="3710" spans="1:19" hidden="1">
      <c r="A3710" s="135" t="s">
        <v>5814</v>
      </c>
      <c r="B3710" s="149" t="str">
        <f>IFERROR(VLOOKUP(Proc[[#This Row],[App]],Table2[],3,0),"open")</f>
        <v>ok</v>
      </c>
      <c r="C3710" s="138" t="s">
        <v>369</v>
      </c>
      <c r="D3710" t="s">
        <v>5829</v>
      </c>
      <c r="E3710" t="s">
        <v>5849</v>
      </c>
      <c r="F3710" s="129" t="s">
        <v>5849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4893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126</v>
      </c>
      <c r="R3710" s="131" t="s">
        <v>489</v>
      </c>
      <c r="S3710" s="129"/>
    </row>
    <row r="3711" spans="1:19" hidden="1">
      <c r="A3711" s="135" t="s">
        <v>5814</v>
      </c>
      <c r="B3711" s="149" t="str">
        <f>IFERROR(VLOOKUP(Proc[[#This Row],[App]],Table2[],3,0),"open")</f>
        <v>ok</v>
      </c>
      <c r="C3711" s="138" t="s">
        <v>369</v>
      </c>
      <c r="D3711" t="s">
        <v>5830</v>
      </c>
      <c r="E3711" t="s">
        <v>5849</v>
      </c>
      <c r="F3711" s="129" t="s">
        <v>5849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4893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126</v>
      </c>
      <c r="R3711" s="131" t="s">
        <v>489</v>
      </c>
      <c r="S3711" s="129"/>
    </row>
    <row r="3712" spans="1:19" hidden="1">
      <c r="A3712" s="135" t="s">
        <v>5814</v>
      </c>
      <c r="B3712" s="149" t="str">
        <f>IFERROR(VLOOKUP(Proc[[#This Row],[App]],Table2[],3,0),"open")</f>
        <v>ok</v>
      </c>
      <c r="C3712" s="138" t="s">
        <v>369</v>
      </c>
      <c r="D3712" t="s">
        <v>5831</v>
      </c>
      <c r="E3712" t="s">
        <v>5849</v>
      </c>
      <c r="F3712" s="129" t="s">
        <v>5849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4893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126</v>
      </c>
      <c r="R3712" s="131" t="s">
        <v>489</v>
      </c>
      <c r="S3712" s="129"/>
    </row>
    <row r="3713" spans="1:19" hidden="1">
      <c r="A3713" s="135" t="s">
        <v>5814</v>
      </c>
      <c r="B3713" s="149" t="str">
        <f>IFERROR(VLOOKUP(Proc[[#This Row],[App]],Table2[],3,0),"open")</f>
        <v>ok</v>
      </c>
      <c r="C3713" s="138" t="s">
        <v>369</v>
      </c>
      <c r="D3713" t="s">
        <v>5823</v>
      </c>
      <c r="E3713" t="s">
        <v>5849</v>
      </c>
      <c r="F3713" s="129" t="s">
        <v>5849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4893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126</v>
      </c>
      <c r="R3713" s="131" t="s">
        <v>489</v>
      </c>
      <c r="S3713" s="129"/>
    </row>
    <row r="3714" spans="1:19" hidden="1">
      <c r="A3714" s="135" t="s">
        <v>5814</v>
      </c>
      <c r="B3714" s="149" t="str">
        <f>IFERROR(VLOOKUP(Proc[[#This Row],[App]],Table2[],3,0),"open")</f>
        <v>ok</v>
      </c>
      <c r="C3714" s="138" t="s">
        <v>369</v>
      </c>
      <c r="D3714" t="s">
        <v>5832</v>
      </c>
      <c r="E3714" t="s">
        <v>5849</v>
      </c>
      <c r="F3714" s="129" t="s">
        <v>5849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4893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126</v>
      </c>
      <c r="R3714" s="131" t="s">
        <v>489</v>
      </c>
      <c r="S3714" s="129"/>
    </row>
    <row r="3715" spans="1:19" hidden="1">
      <c r="A3715" s="135" t="s">
        <v>5814</v>
      </c>
      <c r="B3715" s="149" t="str">
        <f>IFERROR(VLOOKUP(Proc[[#This Row],[App]],Table2[],3,0),"open")</f>
        <v>ok</v>
      </c>
      <c r="C3715" s="138" t="s">
        <v>369</v>
      </c>
      <c r="D3715" t="s">
        <v>5833</v>
      </c>
      <c r="E3715" t="s">
        <v>5849</v>
      </c>
      <c r="F3715" s="129" t="s">
        <v>5849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4893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126</v>
      </c>
      <c r="R3715" s="131" t="s">
        <v>489</v>
      </c>
      <c r="S3715" s="129"/>
    </row>
    <row r="3716" spans="1:19" hidden="1">
      <c r="A3716" s="135" t="s">
        <v>5814</v>
      </c>
      <c r="B3716" s="149" t="str">
        <f>IFERROR(VLOOKUP(Proc[[#This Row],[App]],Table2[],3,0),"open")</f>
        <v>ok</v>
      </c>
      <c r="C3716" s="138" t="s">
        <v>369</v>
      </c>
      <c r="D3716" t="s">
        <v>5834</v>
      </c>
      <c r="E3716" t="s">
        <v>5850</v>
      </c>
      <c r="F3716" s="129" t="s">
        <v>5850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4893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126</v>
      </c>
      <c r="R3716" s="131" t="s">
        <v>489</v>
      </c>
      <c r="S3716" s="129"/>
    </row>
    <row r="3717" spans="1:19" hidden="1">
      <c r="A3717" s="135" t="s">
        <v>5814</v>
      </c>
      <c r="B3717" s="149" t="str">
        <f>IFERROR(VLOOKUP(Proc[[#This Row],[App]],Table2[],3,0),"open")</f>
        <v>ok</v>
      </c>
      <c r="C3717" s="138" t="s">
        <v>369</v>
      </c>
      <c r="D3717" t="s">
        <v>5835</v>
      </c>
      <c r="E3717" t="s">
        <v>5851</v>
      </c>
      <c r="F3717" s="129" t="s">
        <v>5851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4893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126</v>
      </c>
      <c r="R3717" s="131" t="s">
        <v>489</v>
      </c>
      <c r="S3717" s="129"/>
    </row>
    <row r="3718" spans="1:19" hidden="1">
      <c r="A3718" s="135" t="s">
        <v>5814</v>
      </c>
      <c r="B3718" s="149" t="str">
        <f>IFERROR(VLOOKUP(Proc[[#This Row],[App]],Table2[],3,0),"open")</f>
        <v>ok</v>
      </c>
      <c r="C3718" s="138" t="s">
        <v>369</v>
      </c>
      <c r="D3718" t="s">
        <v>5836</v>
      </c>
      <c r="E3718" t="s">
        <v>5849</v>
      </c>
      <c r="F3718" s="129" t="s">
        <v>5849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4893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126</v>
      </c>
      <c r="R3718" s="131" t="s">
        <v>489</v>
      </c>
      <c r="S3718" s="129"/>
    </row>
    <row r="3719" spans="1:19" hidden="1">
      <c r="A3719" s="135" t="s">
        <v>5814</v>
      </c>
      <c r="B3719" s="149" t="str">
        <f>IFERROR(VLOOKUP(Proc[[#This Row],[App]],Table2[],3,0),"open")</f>
        <v>ok</v>
      </c>
      <c r="C3719" s="138" t="s">
        <v>369</v>
      </c>
      <c r="D3719" t="s">
        <v>5837</v>
      </c>
      <c r="E3719" t="s">
        <v>5849</v>
      </c>
      <c r="F3719" s="129" t="s">
        <v>5849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4893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126</v>
      </c>
      <c r="R3719" s="131" t="s">
        <v>489</v>
      </c>
      <c r="S3719" s="129"/>
    </row>
    <row r="3720" spans="1:19" hidden="1">
      <c r="A3720" s="135" t="s">
        <v>5814</v>
      </c>
      <c r="B3720" s="149" t="str">
        <f>IFERROR(VLOOKUP(Proc[[#This Row],[App]],Table2[],3,0),"open")</f>
        <v>ok</v>
      </c>
      <c r="C3720" s="138" t="s">
        <v>369</v>
      </c>
      <c r="D3720" t="s">
        <v>5827</v>
      </c>
      <c r="E3720" t="s">
        <v>5849</v>
      </c>
      <c r="F3720" s="129" t="s">
        <v>5849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4893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126</v>
      </c>
      <c r="R3720" s="131" t="s">
        <v>489</v>
      </c>
      <c r="S3720" s="129"/>
    </row>
    <row r="3721" spans="1:19" hidden="1">
      <c r="A3721" s="135" t="s">
        <v>5814</v>
      </c>
      <c r="B3721" s="149" t="str">
        <f>IFERROR(VLOOKUP(Proc[[#This Row],[App]],Table2[],3,0),"open")</f>
        <v>ok</v>
      </c>
      <c r="C3721" s="138" t="s">
        <v>369</v>
      </c>
      <c r="D3721" t="s">
        <v>5838</v>
      </c>
      <c r="E3721" t="s">
        <v>5849</v>
      </c>
      <c r="F3721" s="129" t="s">
        <v>5849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4893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126</v>
      </c>
      <c r="R3721" s="131" t="s">
        <v>489</v>
      </c>
      <c r="S3721" s="129"/>
    </row>
    <row r="3722" spans="1:19" hidden="1">
      <c r="A3722" s="135" t="s">
        <v>5814</v>
      </c>
      <c r="B3722" s="149" t="str">
        <f>IFERROR(VLOOKUP(Proc[[#This Row],[App]],Table2[],3,0),"open")</f>
        <v>ok</v>
      </c>
      <c r="C3722" s="138" t="s">
        <v>369</v>
      </c>
      <c r="D3722" t="s">
        <v>5839</v>
      </c>
      <c r="E3722" t="s">
        <v>5849</v>
      </c>
      <c r="F3722" s="129" t="s">
        <v>5849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4893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126</v>
      </c>
      <c r="R3722" s="131" t="s">
        <v>489</v>
      </c>
      <c r="S3722" s="129"/>
    </row>
    <row r="3723" spans="1:19" hidden="1">
      <c r="A3723" s="135" t="s">
        <v>5814</v>
      </c>
      <c r="B3723" s="149" t="str">
        <f>IFERROR(VLOOKUP(Proc[[#This Row],[App]],Table2[],3,0),"open")</f>
        <v>ok</v>
      </c>
      <c r="C3723" s="138" t="s">
        <v>369</v>
      </c>
      <c r="D3723" t="s">
        <v>5829</v>
      </c>
      <c r="E3723" t="s">
        <v>5849</v>
      </c>
      <c r="F3723" s="129" t="s">
        <v>5849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4893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126</v>
      </c>
      <c r="R3723" s="131" t="s">
        <v>489</v>
      </c>
      <c r="S3723" s="129"/>
    </row>
    <row r="3724" spans="1:19" hidden="1">
      <c r="A3724" s="135" t="s">
        <v>5814</v>
      </c>
      <c r="B3724" s="149" t="str">
        <f>IFERROR(VLOOKUP(Proc[[#This Row],[App]],Table2[],3,0),"open")</f>
        <v>ok</v>
      </c>
      <c r="C3724" s="138" t="s">
        <v>369</v>
      </c>
      <c r="D3724" t="s">
        <v>5840</v>
      </c>
      <c r="E3724" t="s">
        <v>5849</v>
      </c>
      <c r="F3724" s="129" t="s">
        <v>5849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4893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126</v>
      </c>
      <c r="R3724" s="131" t="s">
        <v>489</v>
      </c>
      <c r="S3724" s="129"/>
    </row>
    <row r="3725" spans="1:19" hidden="1">
      <c r="A3725" s="135" t="s">
        <v>5814</v>
      </c>
      <c r="B3725" s="149" t="str">
        <f>IFERROR(VLOOKUP(Proc[[#This Row],[App]],Table2[],3,0),"open")</f>
        <v>ok</v>
      </c>
      <c r="C3725" s="138" t="s">
        <v>369</v>
      </c>
      <c r="D3725" t="s">
        <v>5819</v>
      </c>
      <c r="E3725" t="s">
        <v>5849</v>
      </c>
      <c r="F3725" s="129" t="s">
        <v>5849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4893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126</v>
      </c>
      <c r="R3725" s="131" t="s">
        <v>489</v>
      </c>
      <c r="S3725" s="129"/>
    </row>
    <row r="3726" spans="1:19" hidden="1">
      <c r="A3726" s="135" t="s">
        <v>5814</v>
      </c>
      <c r="B3726" s="149" t="str">
        <f>IFERROR(VLOOKUP(Proc[[#This Row],[App]],Table2[],3,0),"open")</f>
        <v>ok</v>
      </c>
      <c r="C3726" s="138" t="s">
        <v>369</v>
      </c>
      <c r="D3726" t="s">
        <v>5841</v>
      </c>
      <c r="E3726" t="s">
        <v>5849</v>
      </c>
      <c r="F3726" s="129" t="s">
        <v>5849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4893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126</v>
      </c>
      <c r="R3726" s="131" t="s">
        <v>489</v>
      </c>
      <c r="S3726" s="129"/>
    </row>
    <row r="3727" spans="1:19" hidden="1">
      <c r="A3727" s="135" t="s">
        <v>5814</v>
      </c>
      <c r="B3727" s="149" t="str">
        <f>IFERROR(VLOOKUP(Proc[[#This Row],[App]],Table2[],3,0),"open")</f>
        <v>ok</v>
      </c>
      <c r="C3727" s="138" t="s">
        <v>369</v>
      </c>
      <c r="D3727" t="s">
        <v>5842</v>
      </c>
      <c r="E3727" t="s">
        <v>5849</v>
      </c>
      <c r="F3727" s="129" t="s">
        <v>5849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4893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126</v>
      </c>
      <c r="R3727" s="131" t="s">
        <v>489</v>
      </c>
      <c r="S3727" s="129"/>
    </row>
    <row r="3728" spans="1:19" hidden="1">
      <c r="A3728" s="135" t="s">
        <v>5814</v>
      </c>
      <c r="B3728" s="149" t="str">
        <f>IFERROR(VLOOKUP(Proc[[#This Row],[App]],Table2[],3,0),"open")</f>
        <v>ok</v>
      </c>
      <c r="C3728" s="138" t="s">
        <v>369</v>
      </c>
      <c r="D3728" t="s">
        <v>5843</v>
      </c>
      <c r="E3728" t="s">
        <v>5852</v>
      </c>
      <c r="F3728" s="129" t="s">
        <v>5852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4893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126</v>
      </c>
      <c r="R3728" s="131" t="s">
        <v>489</v>
      </c>
      <c r="S3728" s="129"/>
    </row>
    <row r="3729" spans="1:19" hidden="1">
      <c r="A3729" s="135" t="s">
        <v>5814</v>
      </c>
      <c r="B3729" s="149" t="str">
        <f>IFERROR(VLOOKUP(Proc[[#This Row],[App]],Table2[],3,0),"open")</f>
        <v>ok</v>
      </c>
      <c r="C3729" s="138" t="s">
        <v>369</v>
      </c>
      <c r="D3729" t="s">
        <v>5844</v>
      </c>
      <c r="E3729" t="s">
        <v>5849</v>
      </c>
      <c r="F3729" s="129" t="s">
        <v>5849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4893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126</v>
      </c>
      <c r="R3729" s="131" t="s">
        <v>489</v>
      </c>
      <c r="S3729" s="129"/>
    </row>
    <row r="3730" spans="1:19" hidden="1">
      <c r="A3730" s="135" t="s">
        <v>5814</v>
      </c>
      <c r="B3730" s="149" t="str">
        <f>IFERROR(VLOOKUP(Proc[[#This Row],[App]],Table2[],3,0),"open")</f>
        <v>ok</v>
      </c>
      <c r="C3730" s="138" t="s">
        <v>369</v>
      </c>
      <c r="D3730" t="s">
        <v>5845</v>
      </c>
      <c r="E3730" t="s">
        <v>5853</v>
      </c>
      <c r="F3730" s="129" t="s">
        <v>5853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4893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126</v>
      </c>
      <c r="R3730" s="131" t="s">
        <v>489</v>
      </c>
      <c r="S3730" s="129"/>
    </row>
    <row r="3731" spans="1:19" hidden="1">
      <c r="A3731" s="135" t="s">
        <v>5814</v>
      </c>
      <c r="B3731" s="149" t="str">
        <f>IFERROR(VLOOKUP(Proc[[#This Row],[App]],Table2[],3,0),"open")</f>
        <v>ok</v>
      </c>
      <c r="C3731" s="138" t="s">
        <v>369</v>
      </c>
      <c r="D3731" t="s">
        <v>5846</v>
      </c>
      <c r="E3731" t="s">
        <v>5853</v>
      </c>
      <c r="F3731" s="129" t="s">
        <v>5853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4893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126</v>
      </c>
      <c r="R3731" s="131" t="s">
        <v>489</v>
      </c>
      <c r="S3731" s="129"/>
    </row>
    <row r="3732" spans="1:19" hidden="1">
      <c r="A3732" t="s">
        <v>5854</v>
      </c>
      <c r="B3732" s="149" t="str">
        <f>IFERROR(VLOOKUP(Proc[[#This Row],[App]],Table2[],3,0),"open")</f>
        <v>ok</v>
      </c>
      <c r="C3732" s="135" t="s">
        <v>369</v>
      </c>
      <c r="D3732" s="45" t="s">
        <v>5755</v>
      </c>
      <c r="E3732" t="s">
        <v>5269</v>
      </c>
      <c r="F3732" s="129" t="s">
        <v>5269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4893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126</v>
      </c>
      <c r="R3732" s="131" t="s">
        <v>489</v>
      </c>
      <c r="S3732" s="129"/>
    </row>
    <row r="3733" spans="1:19" hidden="1">
      <c r="A3733" s="135" t="s">
        <v>5854</v>
      </c>
      <c r="B3733" s="149" t="str">
        <f>IFERROR(VLOOKUP(Proc[[#This Row],[App]],Table2[],3,0),"open")</f>
        <v>ok</v>
      </c>
      <c r="C3733" s="135" t="s">
        <v>369</v>
      </c>
      <c r="D3733" s="45" t="s">
        <v>5757</v>
      </c>
      <c r="E3733" t="s">
        <v>5269</v>
      </c>
      <c r="F3733" s="129" t="s">
        <v>5269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4893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126</v>
      </c>
      <c r="R3733" s="131" t="s">
        <v>489</v>
      </c>
      <c r="S3733" s="129"/>
    </row>
    <row r="3734" spans="1:19" hidden="1">
      <c r="A3734" t="s">
        <v>5855</v>
      </c>
      <c r="B3734" s="149" t="str">
        <f>IFERROR(VLOOKUP(Proc[[#This Row],[App]],Table2[],3,0),"open")</f>
        <v>ok</v>
      </c>
      <c r="C3734" s="138" t="s">
        <v>369</v>
      </c>
      <c r="D3734" t="s">
        <v>5856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4893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126</v>
      </c>
      <c r="R3734" s="136" t="s">
        <v>1013</v>
      </c>
      <c r="S3734" s="129"/>
    </row>
    <row r="3735" spans="1:19" hidden="1">
      <c r="A3735" s="135" t="s">
        <v>5855</v>
      </c>
      <c r="B3735" s="149" t="str">
        <f>IFERROR(VLOOKUP(Proc[[#This Row],[App]],Table2[],3,0),"open")</f>
        <v>ok</v>
      </c>
      <c r="C3735" s="138" t="s">
        <v>369</v>
      </c>
      <c r="D3735" t="s">
        <v>5857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4893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126</v>
      </c>
      <c r="R3735" s="136" t="s">
        <v>1013</v>
      </c>
      <c r="S3735" s="129"/>
    </row>
    <row r="3736" spans="1:19" hidden="1">
      <c r="A3736" s="135" t="s">
        <v>5855</v>
      </c>
      <c r="B3736" s="149" t="str">
        <f>IFERROR(VLOOKUP(Proc[[#This Row],[App]],Table2[],3,0),"open")</f>
        <v>ok</v>
      </c>
      <c r="C3736" s="138" t="s">
        <v>369</v>
      </c>
      <c r="D3736" t="s">
        <v>5858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4893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126</v>
      </c>
      <c r="R3736" s="136" t="s">
        <v>1013</v>
      </c>
      <c r="S3736" s="129"/>
    </row>
    <row r="3737" spans="1:19" hidden="1">
      <c r="A3737" s="135" t="s">
        <v>5855</v>
      </c>
      <c r="B3737" s="149" t="str">
        <f>IFERROR(VLOOKUP(Proc[[#This Row],[App]],Table2[],3,0),"open")</f>
        <v>ok</v>
      </c>
      <c r="C3737" s="138" t="s">
        <v>369</v>
      </c>
      <c r="D3737" t="s">
        <v>5859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4893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126</v>
      </c>
      <c r="R3737" s="136" t="s">
        <v>1013</v>
      </c>
      <c r="S3737" s="129"/>
    </row>
    <row r="3738" spans="1:19" hidden="1">
      <c r="A3738" s="135" t="s">
        <v>5855</v>
      </c>
      <c r="B3738" s="149" t="str">
        <f>IFERROR(VLOOKUP(Proc[[#This Row],[App]],Table2[],3,0),"open")</f>
        <v>ok</v>
      </c>
      <c r="C3738" s="138" t="s">
        <v>369</v>
      </c>
      <c r="D3738" t="s">
        <v>5860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4893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126</v>
      </c>
      <c r="R3738" s="136" t="s">
        <v>1013</v>
      </c>
      <c r="S3738" s="129"/>
    </row>
    <row r="3739" spans="1:19" hidden="1">
      <c r="A3739" s="135" t="s">
        <v>5855</v>
      </c>
      <c r="B3739" s="149" t="str">
        <f>IFERROR(VLOOKUP(Proc[[#This Row],[App]],Table2[],3,0),"open")</f>
        <v>ok</v>
      </c>
      <c r="C3739" s="138" t="s">
        <v>369</v>
      </c>
      <c r="D3739" t="s">
        <v>5861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4893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126</v>
      </c>
      <c r="R3739" s="136" t="s">
        <v>1013</v>
      </c>
      <c r="S3739" s="129"/>
    </row>
    <row r="3740" spans="1:19" hidden="1">
      <c r="A3740" s="135" t="s">
        <v>5855</v>
      </c>
      <c r="B3740" s="149" t="str">
        <f>IFERROR(VLOOKUP(Proc[[#This Row],[App]],Table2[],3,0),"open")</f>
        <v>ok</v>
      </c>
      <c r="C3740" s="138" t="s">
        <v>369</v>
      </c>
      <c r="D3740" t="s">
        <v>5862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4893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126</v>
      </c>
      <c r="R3740" s="136" t="s">
        <v>1013</v>
      </c>
      <c r="S3740" s="129"/>
    </row>
    <row r="3741" spans="1:19" hidden="1">
      <c r="A3741" s="135" t="s">
        <v>5855</v>
      </c>
      <c r="B3741" s="149" t="str">
        <f>IFERROR(VLOOKUP(Proc[[#This Row],[App]],Table2[],3,0),"open")</f>
        <v>ok</v>
      </c>
      <c r="C3741" s="138" t="s">
        <v>369</v>
      </c>
      <c r="D3741" t="s">
        <v>5863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4893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126</v>
      </c>
      <c r="R3741" s="136" t="s">
        <v>1013</v>
      </c>
      <c r="S3741" s="129"/>
    </row>
    <row r="3742" spans="1:19" hidden="1">
      <c r="A3742" s="135" t="s">
        <v>5855</v>
      </c>
      <c r="B3742" s="149" t="str">
        <f>IFERROR(VLOOKUP(Proc[[#This Row],[App]],Table2[],3,0),"open")</f>
        <v>ok</v>
      </c>
      <c r="C3742" s="138" t="s">
        <v>369</v>
      </c>
      <c r="D3742" t="s">
        <v>5864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4893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126</v>
      </c>
      <c r="R3742" s="136" t="s">
        <v>1013</v>
      </c>
      <c r="S3742" s="129"/>
    </row>
    <row r="3743" spans="1:19" hidden="1">
      <c r="A3743" s="135" t="s">
        <v>5855</v>
      </c>
      <c r="B3743" s="149" t="str">
        <f>IFERROR(VLOOKUP(Proc[[#This Row],[App]],Table2[],3,0),"open")</f>
        <v>ok</v>
      </c>
      <c r="C3743" s="138" t="s">
        <v>369</v>
      </c>
      <c r="D3743" t="s">
        <v>5865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4893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126</v>
      </c>
      <c r="R3743" s="136" t="s">
        <v>1013</v>
      </c>
      <c r="S3743" s="129"/>
    </row>
    <row r="3744" spans="1:19" hidden="1">
      <c r="A3744" s="135" t="s">
        <v>5855</v>
      </c>
      <c r="B3744" s="149" t="str">
        <f>IFERROR(VLOOKUP(Proc[[#This Row],[App]],Table2[],3,0),"open")</f>
        <v>ok</v>
      </c>
      <c r="C3744" s="138" t="s">
        <v>369</v>
      </c>
      <c r="D3744" t="s">
        <v>5866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4893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126</v>
      </c>
      <c r="R3744" s="136" t="s">
        <v>1013</v>
      </c>
      <c r="S3744" s="129"/>
    </row>
    <row r="3745" spans="1:19" hidden="1">
      <c r="A3745" s="135" t="s">
        <v>5855</v>
      </c>
      <c r="B3745" s="149" t="str">
        <f>IFERROR(VLOOKUP(Proc[[#This Row],[App]],Table2[],3,0),"open")</f>
        <v>ok</v>
      </c>
      <c r="C3745" s="138" t="s">
        <v>369</v>
      </c>
      <c r="D3745" t="s">
        <v>5867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4893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126</v>
      </c>
      <c r="R3745" s="136" t="s">
        <v>1013</v>
      </c>
      <c r="S3745" s="129"/>
    </row>
    <row r="3746" spans="1:19" hidden="1">
      <c r="A3746" s="135" t="s">
        <v>5855</v>
      </c>
      <c r="B3746" s="149" t="str">
        <f>IFERROR(VLOOKUP(Proc[[#This Row],[App]],Table2[],3,0),"open")</f>
        <v>ok</v>
      </c>
      <c r="C3746" s="138" t="s">
        <v>369</v>
      </c>
      <c r="D3746" t="s">
        <v>5868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4893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126</v>
      </c>
      <c r="R3746" s="136" t="s">
        <v>1013</v>
      </c>
      <c r="S3746" s="129"/>
    </row>
    <row r="3747" spans="1:19" hidden="1">
      <c r="A3747" s="135" t="s">
        <v>5855</v>
      </c>
      <c r="B3747" s="149" t="str">
        <f>IFERROR(VLOOKUP(Proc[[#This Row],[App]],Table2[],3,0),"open")</f>
        <v>ok</v>
      </c>
      <c r="C3747" s="138" t="s">
        <v>369</v>
      </c>
      <c r="D3747" t="s">
        <v>5869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4893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126</v>
      </c>
      <c r="R3747" s="136" t="s">
        <v>1013</v>
      </c>
      <c r="S3747" s="129"/>
    </row>
    <row r="3748" spans="1:19" hidden="1">
      <c r="A3748" s="135" t="s">
        <v>5855</v>
      </c>
      <c r="B3748" s="149" t="str">
        <f>IFERROR(VLOOKUP(Proc[[#This Row],[App]],Table2[],3,0),"open")</f>
        <v>ok</v>
      </c>
      <c r="C3748" s="138" t="s">
        <v>369</v>
      </c>
      <c r="D3748" t="s">
        <v>5870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4893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126</v>
      </c>
      <c r="R3748" s="136" t="s">
        <v>1013</v>
      </c>
      <c r="S3748" s="129"/>
    </row>
    <row r="3749" spans="1:19" hidden="1">
      <c r="A3749" s="135" t="s">
        <v>5855</v>
      </c>
      <c r="B3749" s="149" t="str">
        <f>IFERROR(VLOOKUP(Proc[[#This Row],[App]],Table2[],3,0),"open")</f>
        <v>ok</v>
      </c>
      <c r="C3749" s="138" t="s">
        <v>369</v>
      </c>
      <c r="D3749" t="s">
        <v>5871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4893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126</v>
      </c>
      <c r="R3749" s="136" t="s">
        <v>1013</v>
      </c>
      <c r="S3749" s="129"/>
    </row>
    <row r="3750" spans="1:19" hidden="1">
      <c r="A3750" s="135" t="s">
        <v>5855</v>
      </c>
      <c r="B3750" s="149" t="str">
        <f>IFERROR(VLOOKUP(Proc[[#This Row],[App]],Table2[],3,0),"open")</f>
        <v>ok</v>
      </c>
      <c r="C3750" s="138" t="s">
        <v>369</v>
      </c>
      <c r="D3750" t="s">
        <v>5872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4893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126</v>
      </c>
      <c r="R3750" s="136" t="s">
        <v>1013</v>
      </c>
      <c r="S3750" s="129"/>
    </row>
    <row r="3751" spans="1:19" hidden="1">
      <c r="A3751" s="135" t="s">
        <v>5855</v>
      </c>
      <c r="B3751" s="149" t="str">
        <f>IFERROR(VLOOKUP(Proc[[#This Row],[App]],Table2[],3,0),"open")</f>
        <v>ok</v>
      </c>
      <c r="C3751" s="138" t="s">
        <v>369</v>
      </c>
      <c r="D3751" t="s">
        <v>5873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4893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126</v>
      </c>
      <c r="R3751" s="136" t="s">
        <v>1013</v>
      </c>
      <c r="S3751" s="129"/>
    </row>
    <row r="3752" spans="1:19" hidden="1">
      <c r="A3752" s="135" t="s">
        <v>5855</v>
      </c>
      <c r="B3752" s="149" t="str">
        <f>IFERROR(VLOOKUP(Proc[[#This Row],[App]],Table2[],3,0),"open")</f>
        <v>ok</v>
      </c>
      <c r="C3752" s="138" t="s">
        <v>369</v>
      </c>
      <c r="D3752" t="s">
        <v>5874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4893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126</v>
      </c>
      <c r="R3752" s="136" t="s">
        <v>1013</v>
      </c>
      <c r="S3752" s="129"/>
    </row>
    <row r="3753" spans="1:19" hidden="1">
      <c r="A3753" s="135" t="s">
        <v>5855</v>
      </c>
      <c r="B3753" s="149" t="str">
        <f>IFERROR(VLOOKUP(Proc[[#This Row],[App]],Table2[],3,0),"open")</f>
        <v>ok</v>
      </c>
      <c r="C3753" s="138" t="s">
        <v>369</v>
      </c>
      <c r="D3753" t="s">
        <v>5875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4893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126</v>
      </c>
      <c r="R3753" s="136" t="s">
        <v>1013</v>
      </c>
      <c r="S3753" s="129"/>
    </row>
    <row r="3754" spans="1:19" hidden="1">
      <c r="A3754" s="135" t="s">
        <v>5855</v>
      </c>
      <c r="B3754" s="149" t="str">
        <f>IFERROR(VLOOKUP(Proc[[#This Row],[App]],Table2[],3,0),"open")</f>
        <v>ok</v>
      </c>
      <c r="C3754" s="138" t="s">
        <v>369</v>
      </c>
      <c r="D3754" t="s">
        <v>5876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4893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126</v>
      </c>
      <c r="R3754" s="136" t="s">
        <v>1013</v>
      </c>
      <c r="S3754" s="129"/>
    </row>
    <row r="3755" spans="1:19" hidden="1">
      <c r="A3755" s="135" t="s">
        <v>5855</v>
      </c>
      <c r="B3755" s="149" t="str">
        <f>IFERROR(VLOOKUP(Proc[[#This Row],[App]],Table2[],3,0),"open")</f>
        <v>ok</v>
      </c>
      <c r="C3755" s="138" t="s">
        <v>369</v>
      </c>
      <c r="D3755" t="s">
        <v>5877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4893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126</v>
      </c>
      <c r="R3755" s="136" t="s">
        <v>1013</v>
      </c>
      <c r="S3755" s="129"/>
    </row>
    <row r="3756" spans="1:19" hidden="1">
      <c r="A3756" s="135" t="s">
        <v>5855</v>
      </c>
      <c r="B3756" s="149" t="str">
        <f>IFERROR(VLOOKUP(Proc[[#This Row],[App]],Table2[],3,0),"open")</f>
        <v>ok</v>
      </c>
      <c r="C3756" s="138" t="s">
        <v>369</v>
      </c>
      <c r="D3756" t="s">
        <v>5878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4893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126</v>
      </c>
      <c r="R3756" s="136" t="s">
        <v>1013</v>
      </c>
      <c r="S3756" s="129"/>
    </row>
    <row r="3757" spans="1:19" hidden="1">
      <c r="A3757" s="135" t="s">
        <v>5855</v>
      </c>
      <c r="B3757" s="149" t="str">
        <f>IFERROR(VLOOKUP(Proc[[#This Row],[App]],Table2[],3,0),"open")</f>
        <v>ok</v>
      </c>
      <c r="C3757" s="138" t="s">
        <v>369</v>
      </c>
      <c r="D3757" t="s">
        <v>5879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4893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126</v>
      </c>
      <c r="R3757" s="136" t="s">
        <v>1013</v>
      </c>
      <c r="S3757" s="129"/>
    </row>
    <row r="3758" spans="1:19" hidden="1">
      <c r="A3758" s="135" t="s">
        <v>5855</v>
      </c>
      <c r="B3758" s="149" t="str">
        <f>IFERROR(VLOOKUP(Proc[[#This Row],[App]],Table2[],3,0),"open")</f>
        <v>ok</v>
      </c>
      <c r="C3758" s="138" t="s">
        <v>369</v>
      </c>
      <c r="D3758" t="s">
        <v>5880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4893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126</v>
      </c>
      <c r="R3758" s="136" t="s">
        <v>1013</v>
      </c>
      <c r="S3758" s="129"/>
    </row>
    <row r="3759" spans="1:19" hidden="1">
      <c r="A3759" s="135" t="s">
        <v>5855</v>
      </c>
      <c r="B3759" s="149" t="str">
        <f>IFERROR(VLOOKUP(Proc[[#This Row],[App]],Table2[],3,0),"open")</f>
        <v>ok</v>
      </c>
      <c r="C3759" s="138" t="s">
        <v>369</v>
      </c>
      <c r="D3759" t="s">
        <v>5881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4893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126</v>
      </c>
      <c r="R3759" s="136" t="s">
        <v>1013</v>
      </c>
      <c r="S3759" s="129"/>
    </row>
    <row r="3760" spans="1:19" hidden="1">
      <c r="A3760" s="135" t="s">
        <v>5855</v>
      </c>
      <c r="B3760" s="149" t="str">
        <f>IFERROR(VLOOKUP(Proc[[#This Row],[App]],Table2[],3,0),"open")</f>
        <v>ok</v>
      </c>
      <c r="C3760" s="138" t="s">
        <v>369</v>
      </c>
      <c r="D3760" t="s">
        <v>5882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4893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126</v>
      </c>
      <c r="R3760" s="136" t="s">
        <v>1013</v>
      </c>
      <c r="S3760" s="129"/>
    </row>
    <row r="3761" spans="1:19" hidden="1">
      <c r="A3761" s="135" t="s">
        <v>5855</v>
      </c>
      <c r="B3761" s="149" t="str">
        <f>IFERROR(VLOOKUP(Proc[[#This Row],[App]],Table2[],3,0),"open")</f>
        <v>ok</v>
      </c>
      <c r="C3761" s="138" t="s">
        <v>369</v>
      </c>
      <c r="D3761" t="s">
        <v>5883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4893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126</v>
      </c>
      <c r="R3761" s="136" t="s">
        <v>1013</v>
      </c>
      <c r="S3761" s="129"/>
    </row>
    <row r="3762" spans="1:19" hidden="1">
      <c r="A3762" s="135" t="s">
        <v>5855</v>
      </c>
      <c r="B3762" s="149" t="str">
        <f>IFERROR(VLOOKUP(Proc[[#This Row],[App]],Table2[],3,0),"open")</f>
        <v>ok</v>
      </c>
      <c r="C3762" s="138" t="s">
        <v>369</v>
      </c>
      <c r="D3762" t="s">
        <v>5884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4893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126</v>
      </c>
      <c r="R3762" s="136" t="s">
        <v>1013</v>
      </c>
      <c r="S3762" s="129"/>
    </row>
    <row r="3763" spans="1:19" hidden="1">
      <c r="A3763" s="135" t="s">
        <v>5855</v>
      </c>
      <c r="B3763" s="149" t="str">
        <f>IFERROR(VLOOKUP(Proc[[#This Row],[App]],Table2[],3,0),"open")</f>
        <v>ok</v>
      </c>
      <c r="C3763" s="138" t="s">
        <v>369</v>
      </c>
      <c r="D3763" t="s">
        <v>5885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4893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126</v>
      </c>
      <c r="R3763" s="136" t="s">
        <v>1013</v>
      </c>
      <c r="S3763" s="129"/>
    </row>
    <row r="3764" spans="1:19" hidden="1">
      <c r="A3764" s="135" t="s">
        <v>5855</v>
      </c>
      <c r="B3764" s="149" t="str">
        <f>IFERROR(VLOOKUP(Proc[[#This Row],[App]],Table2[],3,0),"open")</f>
        <v>ok</v>
      </c>
      <c r="C3764" s="138" t="s">
        <v>369</v>
      </c>
      <c r="D3764" t="s">
        <v>5886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4893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126</v>
      </c>
      <c r="R3764" s="136" t="s">
        <v>1013</v>
      </c>
      <c r="S3764" s="129"/>
    </row>
    <row r="3765" spans="1:19" hidden="1">
      <c r="A3765" s="135" t="s">
        <v>5855</v>
      </c>
      <c r="B3765" s="149" t="str">
        <f>IFERROR(VLOOKUP(Proc[[#This Row],[App]],Table2[],3,0),"open")</f>
        <v>ok</v>
      </c>
      <c r="C3765" s="138" t="s">
        <v>369</v>
      </c>
      <c r="D3765" t="s">
        <v>5887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4893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126</v>
      </c>
      <c r="R3765" s="136" t="s">
        <v>1013</v>
      </c>
      <c r="S3765" s="129"/>
    </row>
    <row r="3766" spans="1:19" hidden="1">
      <c r="A3766" s="135" t="s">
        <v>5855</v>
      </c>
      <c r="B3766" s="149" t="str">
        <f>IFERROR(VLOOKUP(Proc[[#This Row],[App]],Table2[],3,0),"open")</f>
        <v>ok</v>
      </c>
      <c r="C3766" s="138" t="s">
        <v>369</v>
      </c>
      <c r="D3766" t="s">
        <v>5888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4893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126</v>
      </c>
      <c r="R3766" s="136" t="s">
        <v>1013</v>
      </c>
      <c r="S3766" s="129"/>
    </row>
    <row r="3767" spans="1:19" hidden="1">
      <c r="A3767" s="135" t="s">
        <v>5855</v>
      </c>
      <c r="B3767" s="149" t="str">
        <f>IFERROR(VLOOKUP(Proc[[#This Row],[App]],Table2[],3,0),"open")</f>
        <v>ok</v>
      </c>
      <c r="C3767" s="138" t="s">
        <v>369</v>
      </c>
      <c r="D3767" t="s">
        <v>5889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4893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126</v>
      </c>
      <c r="R3767" s="136" t="s">
        <v>1013</v>
      </c>
      <c r="S3767" s="129"/>
    </row>
    <row r="3768" spans="1:19" hidden="1">
      <c r="A3768" s="135" t="s">
        <v>5855</v>
      </c>
      <c r="B3768" s="149" t="str">
        <f>IFERROR(VLOOKUP(Proc[[#This Row],[App]],Table2[],3,0),"open")</f>
        <v>ok</v>
      </c>
      <c r="C3768" s="138" t="s">
        <v>369</v>
      </c>
      <c r="D3768" t="s">
        <v>5890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4893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126</v>
      </c>
      <c r="R3768" s="136" t="s">
        <v>1013</v>
      </c>
      <c r="S3768" s="129"/>
    </row>
    <row r="3769" spans="1:19" hidden="1">
      <c r="A3769" s="135" t="s">
        <v>5855</v>
      </c>
      <c r="B3769" s="149" t="str">
        <f>IFERROR(VLOOKUP(Proc[[#This Row],[App]],Table2[],3,0),"open")</f>
        <v>ok</v>
      </c>
      <c r="C3769" s="138" t="s">
        <v>369</v>
      </c>
      <c r="D3769" t="s">
        <v>5891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4893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126</v>
      </c>
      <c r="R3769" s="136" t="s">
        <v>1013</v>
      </c>
      <c r="S3769" s="129"/>
    </row>
    <row r="3770" spans="1:19" hidden="1">
      <c r="A3770" s="135" t="s">
        <v>5855</v>
      </c>
      <c r="B3770" s="149" t="str">
        <f>IFERROR(VLOOKUP(Proc[[#This Row],[App]],Table2[],3,0),"open")</f>
        <v>ok</v>
      </c>
      <c r="C3770" s="138" t="s">
        <v>369</v>
      </c>
      <c r="D3770" t="s">
        <v>5892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4893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126</v>
      </c>
      <c r="R3770" s="136" t="s">
        <v>1013</v>
      </c>
      <c r="S3770" s="129"/>
    </row>
    <row r="3771" spans="1:19" hidden="1">
      <c r="A3771" s="135" t="s">
        <v>5855</v>
      </c>
      <c r="B3771" s="149" t="str">
        <f>IFERROR(VLOOKUP(Proc[[#This Row],[App]],Table2[],3,0),"open")</f>
        <v>ok</v>
      </c>
      <c r="C3771" s="138" t="s">
        <v>369</v>
      </c>
      <c r="D3771" t="s">
        <v>5893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4893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126</v>
      </c>
      <c r="R3771" s="136" t="s">
        <v>1013</v>
      </c>
      <c r="S3771" s="129"/>
    </row>
    <row r="3772" spans="1:19" hidden="1">
      <c r="A3772" s="135" t="s">
        <v>5855</v>
      </c>
      <c r="B3772" s="149" t="str">
        <f>IFERROR(VLOOKUP(Proc[[#This Row],[App]],Table2[],3,0),"open")</f>
        <v>ok</v>
      </c>
      <c r="C3772" s="138" t="s">
        <v>369</v>
      </c>
      <c r="D3772" t="s">
        <v>5894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4893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126</v>
      </c>
      <c r="R3772" s="136" t="s">
        <v>1013</v>
      </c>
      <c r="S3772" s="129"/>
    </row>
    <row r="3773" spans="1:19" hidden="1">
      <c r="A3773" s="135" t="s">
        <v>5855</v>
      </c>
      <c r="B3773" s="149" t="str">
        <f>IFERROR(VLOOKUP(Proc[[#This Row],[App]],Table2[],3,0),"open")</f>
        <v>ok</v>
      </c>
      <c r="C3773" s="138" t="s">
        <v>369</v>
      </c>
      <c r="D3773" t="s">
        <v>5895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4893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126</v>
      </c>
      <c r="R3773" s="136" t="s">
        <v>1013</v>
      </c>
      <c r="S3773" s="129"/>
    </row>
    <row r="3774" spans="1:19" hidden="1">
      <c r="A3774" s="135" t="s">
        <v>5855</v>
      </c>
      <c r="B3774" s="149" t="str">
        <f>IFERROR(VLOOKUP(Proc[[#This Row],[App]],Table2[],3,0),"open")</f>
        <v>ok</v>
      </c>
      <c r="C3774" s="138" t="s">
        <v>369</v>
      </c>
      <c r="D3774" t="s">
        <v>5896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4893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126</v>
      </c>
      <c r="R3774" s="136" t="s">
        <v>1013</v>
      </c>
      <c r="S3774" s="129"/>
    </row>
    <row r="3775" spans="1:19" hidden="1">
      <c r="A3775" s="135" t="s">
        <v>5855</v>
      </c>
      <c r="B3775" s="149" t="str">
        <f>IFERROR(VLOOKUP(Proc[[#This Row],[App]],Table2[],3,0),"open")</f>
        <v>ok</v>
      </c>
      <c r="C3775" s="138" t="s">
        <v>369</v>
      </c>
      <c r="D3775" t="s">
        <v>5897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4893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126</v>
      </c>
      <c r="R3775" s="136" t="s">
        <v>1013</v>
      </c>
      <c r="S3775" s="129"/>
    </row>
    <row r="3776" spans="1:19" hidden="1">
      <c r="A3776" s="135" t="s">
        <v>5855</v>
      </c>
      <c r="B3776" s="149" t="str">
        <f>IFERROR(VLOOKUP(Proc[[#This Row],[App]],Table2[],3,0),"open")</f>
        <v>ok</v>
      </c>
      <c r="C3776" s="138" t="s">
        <v>369</v>
      </c>
      <c r="D3776" t="s">
        <v>5898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4893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126</v>
      </c>
      <c r="R3776" s="136" t="s">
        <v>1013</v>
      </c>
      <c r="S3776" s="129"/>
    </row>
    <row r="3777" spans="1:19" hidden="1">
      <c r="A3777" s="135" t="s">
        <v>5855</v>
      </c>
      <c r="B3777" s="149" t="str">
        <f>IFERROR(VLOOKUP(Proc[[#This Row],[App]],Table2[],3,0),"open")</f>
        <v>ok</v>
      </c>
      <c r="C3777" s="138" t="s">
        <v>369</v>
      </c>
      <c r="D3777" t="s">
        <v>5899</v>
      </c>
      <c r="E3777" t="s">
        <v>5916</v>
      </c>
      <c r="F3777" s="129" t="s">
        <v>5916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4893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126</v>
      </c>
      <c r="R3777" s="136" t="s">
        <v>1013</v>
      </c>
      <c r="S3777" s="129"/>
    </row>
    <row r="3778" spans="1:19" hidden="1">
      <c r="A3778" s="135" t="s">
        <v>5855</v>
      </c>
      <c r="B3778" s="149" t="str">
        <f>IFERROR(VLOOKUP(Proc[[#This Row],[App]],Table2[],3,0),"open")</f>
        <v>ok</v>
      </c>
      <c r="C3778" s="138" t="s">
        <v>369</v>
      </c>
      <c r="D3778" t="s">
        <v>5900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4893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126</v>
      </c>
      <c r="R3778" s="136" t="s">
        <v>1013</v>
      </c>
      <c r="S3778" s="129"/>
    </row>
    <row r="3779" spans="1:19" hidden="1">
      <c r="A3779" s="135" t="s">
        <v>5855</v>
      </c>
      <c r="B3779" s="149" t="str">
        <f>IFERROR(VLOOKUP(Proc[[#This Row],[App]],Table2[],3,0),"open")</f>
        <v>ok</v>
      </c>
      <c r="C3779" s="138" t="s">
        <v>369</v>
      </c>
      <c r="D3779" t="s">
        <v>5901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4893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126</v>
      </c>
      <c r="R3779" s="136" t="s">
        <v>1013</v>
      </c>
      <c r="S3779" s="129"/>
    </row>
    <row r="3780" spans="1:19" hidden="1">
      <c r="A3780" s="135" t="s">
        <v>5855</v>
      </c>
      <c r="B3780" s="149" t="str">
        <f>IFERROR(VLOOKUP(Proc[[#This Row],[App]],Table2[],3,0),"open")</f>
        <v>ok</v>
      </c>
      <c r="C3780" s="138" t="s">
        <v>369</v>
      </c>
      <c r="D3780" t="s">
        <v>5902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4893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126</v>
      </c>
      <c r="R3780" s="136" t="s">
        <v>1013</v>
      </c>
      <c r="S3780" s="129"/>
    </row>
    <row r="3781" spans="1:19" hidden="1">
      <c r="A3781" s="135" t="s">
        <v>5855</v>
      </c>
      <c r="B3781" s="149" t="str">
        <f>IFERROR(VLOOKUP(Proc[[#This Row],[App]],Table2[],3,0),"open")</f>
        <v>ok</v>
      </c>
      <c r="C3781" s="138" t="s">
        <v>369</v>
      </c>
      <c r="D3781" t="s">
        <v>5903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4893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126</v>
      </c>
      <c r="R3781" s="136" t="s">
        <v>1013</v>
      </c>
      <c r="S3781" s="129"/>
    </row>
    <row r="3782" spans="1:19" hidden="1">
      <c r="A3782" s="135" t="s">
        <v>5855</v>
      </c>
      <c r="B3782" s="149" t="str">
        <f>IFERROR(VLOOKUP(Proc[[#This Row],[App]],Table2[],3,0),"open")</f>
        <v>ok</v>
      </c>
      <c r="C3782" s="138" t="s">
        <v>369</v>
      </c>
      <c r="D3782" t="s">
        <v>5904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4893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126</v>
      </c>
      <c r="R3782" s="136" t="s">
        <v>1013</v>
      </c>
      <c r="S3782" s="129"/>
    </row>
    <row r="3783" spans="1:19" hidden="1">
      <c r="A3783" s="135" t="s">
        <v>5855</v>
      </c>
      <c r="B3783" s="149" t="str">
        <f>IFERROR(VLOOKUP(Proc[[#This Row],[App]],Table2[],3,0),"open")</f>
        <v>ok</v>
      </c>
      <c r="C3783" s="138" t="s">
        <v>369</v>
      </c>
      <c r="D3783" t="s">
        <v>5905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4893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126</v>
      </c>
      <c r="R3783" s="136" t="s">
        <v>1013</v>
      </c>
      <c r="S3783" s="129"/>
    </row>
    <row r="3784" spans="1:19" hidden="1">
      <c r="A3784" s="135" t="s">
        <v>5855</v>
      </c>
      <c r="B3784" s="149" t="str">
        <f>IFERROR(VLOOKUP(Proc[[#This Row],[App]],Table2[],3,0),"open")</f>
        <v>ok</v>
      </c>
      <c r="C3784" s="138" t="s">
        <v>369</v>
      </c>
      <c r="D3784" t="s">
        <v>5906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4893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126</v>
      </c>
      <c r="R3784" s="136" t="s">
        <v>1013</v>
      </c>
      <c r="S3784" s="129"/>
    </row>
    <row r="3785" spans="1:19" hidden="1">
      <c r="A3785" s="135" t="s">
        <v>5855</v>
      </c>
      <c r="B3785" s="149" t="str">
        <f>IFERROR(VLOOKUP(Proc[[#This Row],[App]],Table2[],3,0),"open")</f>
        <v>ok</v>
      </c>
      <c r="C3785" s="138" t="s">
        <v>369</v>
      </c>
      <c r="D3785" t="s">
        <v>5907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4893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126</v>
      </c>
      <c r="R3785" s="136" t="s">
        <v>1013</v>
      </c>
      <c r="S3785" s="129"/>
    </row>
    <row r="3786" spans="1:19" hidden="1">
      <c r="A3786" s="135" t="s">
        <v>5855</v>
      </c>
      <c r="B3786" s="149" t="str">
        <f>IFERROR(VLOOKUP(Proc[[#This Row],[App]],Table2[],3,0),"open")</f>
        <v>ok</v>
      </c>
      <c r="C3786" s="138" t="s">
        <v>369</v>
      </c>
      <c r="D3786" t="s">
        <v>5908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4893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126</v>
      </c>
      <c r="R3786" s="136" t="s">
        <v>1013</v>
      </c>
      <c r="S3786" s="129"/>
    </row>
    <row r="3787" spans="1:19" hidden="1">
      <c r="A3787" s="135" t="s">
        <v>5855</v>
      </c>
      <c r="B3787" s="149" t="str">
        <f>IFERROR(VLOOKUP(Proc[[#This Row],[App]],Table2[],3,0),"open")</f>
        <v>ok</v>
      </c>
      <c r="C3787" s="138" t="s">
        <v>369</v>
      </c>
      <c r="D3787" t="s">
        <v>5909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4893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126</v>
      </c>
      <c r="R3787" s="136" t="s">
        <v>1013</v>
      </c>
      <c r="S3787" s="129"/>
    </row>
    <row r="3788" spans="1:19" hidden="1">
      <c r="A3788" s="135" t="s">
        <v>5855</v>
      </c>
      <c r="B3788" s="149" t="str">
        <f>IFERROR(VLOOKUP(Proc[[#This Row],[App]],Table2[],3,0),"open")</f>
        <v>ok</v>
      </c>
      <c r="C3788" s="138" t="s">
        <v>369</v>
      </c>
      <c r="D3788" t="s">
        <v>5910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4893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126</v>
      </c>
      <c r="R3788" s="136" t="s">
        <v>1013</v>
      </c>
      <c r="S3788" s="129"/>
    </row>
    <row r="3789" spans="1:19" hidden="1">
      <c r="A3789" s="135" t="s">
        <v>5855</v>
      </c>
      <c r="B3789" s="149" t="str">
        <f>IFERROR(VLOOKUP(Proc[[#This Row],[App]],Table2[],3,0),"open")</f>
        <v>ok</v>
      </c>
      <c r="C3789" s="138" t="s">
        <v>369</v>
      </c>
      <c r="D3789" t="s">
        <v>5911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4893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126</v>
      </c>
      <c r="R3789" s="136" t="s">
        <v>1013</v>
      </c>
      <c r="S3789" s="129"/>
    </row>
    <row r="3790" spans="1:19" hidden="1">
      <c r="A3790" s="135" t="s">
        <v>5855</v>
      </c>
      <c r="B3790" s="149" t="str">
        <f>IFERROR(VLOOKUP(Proc[[#This Row],[App]],Table2[],3,0),"open")</f>
        <v>ok</v>
      </c>
      <c r="C3790" s="138" t="s">
        <v>369</v>
      </c>
      <c r="D3790" t="s">
        <v>5912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4893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126</v>
      </c>
      <c r="R3790" s="136" t="s">
        <v>1013</v>
      </c>
      <c r="S3790" s="129"/>
    </row>
    <row r="3791" spans="1:19" hidden="1">
      <c r="A3791" s="135" t="s">
        <v>5855</v>
      </c>
      <c r="B3791" s="149" t="str">
        <f>IFERROR(VLOOKUP(Proc[[#This Row],[App]],Table2[],3,0),"open")</f>
        <v>ok</v>
      </c>
      <c r="C3791" s="138" t="s">
        <v>369</v>
      </c>
      <c r="D3791" t="s">
        <v>5913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4893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126</v>
      </c>
      <c r="R3791" s="136" t="s">
        <v>1013</v>
      </c>
      <c r="S3791" s="129"/>
    </row>
    <row r="3792" spans="1:19" hidden="1">
      <c r="A3792" s="135" t="s">
        <v>5855</v>
      </c>
      <c r="B3792" s="149" t="str">
        <f>IFERROR(VLOOKUP(Proc[[#This Row],[App]],Table2[],3,0),"open")</f>
        <v>ok</v>
      </c>
      <c r="C3792" s="138" t="s">
        <v>369</v>
      </c>
      <c r="D3792" t="s">
        <v>5914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4893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126</v>
      </c>
      <c r="R3792" s="136" t="s">
        <v>1013</v>
      </c>
      <c r="S3792" s="129"/>
    </row>
    <row r="3793" spans="1:19" hidden="1">
      <c r="A3793" s="135" t="s">
        <v>5855</v>
      </c>
      <c r="B3793" s="149" t="str">
        <f>IFERROR(VLOOKUP(Proc[[#This Row],[App]],Table2[],3,0),"open")</f>
        <v>ok</v>
      </c>
      <c r="C3793" s="138" t="s">
        <v>369</v>
      </c>
      <c r="D3793" t="s">
        <v>5915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4893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126</v>
      </c>
      <c r="R3793" s="136" t="s">
        <v>1013</v>
      </c>
      <c r="S3793" s="129"/>
    </row>
    <row r="3794" spans="1:19" hidden="1">
      <c r="A3794" s="135" t="s">
        <v>5917</v>
      </c>
      <c r="B3794" s="149" t="str">
        <f>IFERROR(VLOOKUP(Proc[[#This Row],[App]],Table2[],3,0),"open")</f>
        <v>ok</v>
      </c>
      <c r="C3794" s="138" t="s">
        <v>369</v>
      </c>
      <c r="D3794" s="135" t="s">
        <v>5922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4893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126</v>
      </c>
      <c r="R3794" s="136" t="s">
        <v>452</v>
      </c>
      <c r="S3794" s="129"/>
    </row>
    <row r="3795" spans="1:19" hidden="1">
      <c r="A3795" s="135" t="s">
        <v>5917</v>
      </c>
      <c r="B3795" s="149" t="str">
        <f>IFERROR(VLOOKUP(Proc[[#This Row],[App]],Table2[],3,0),"open")</f>
        <v>ok</v>
      </c>
      <c r="C3795" s="138" t="s">
        <v>369</v>
      </c>
      <c r="D3795" s="135" t="s">
        <v>5923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4893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126</v>
      </c>
      <c r="R3795" s="136" t="s">
        <v>452</v>
      </c>
      <c r="S3795" s="129"/>
    </row>
    <row r="3796" spans="1:19" hidden="1">
      <c r="A3796" s="135" t="s">
        <v>5917</v>
      </c>
      <c r="B3796" s="149" t="str">
        <f>IFERROR(VLOOKUP(Proc[[#This Row],[App]],Table2[],3,0),"open")</f>
        <v>ok</v>
      </c>
      <c r="C3796" s="138" t="s">
        <v>369</v>
      </c>
      <c r="D3796" s="135" t="s">
        <v>5924</v>
      </c>
      <c r="E3796" t="s">
        <v>5918</v>
      </c>
      <c r="F3796" s="129" t="s">
        <v>5918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4893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126</v>
      </c>
      <c r="R3796" s="136" t="s">
        <v>452</v>
      </c>
      <c r="S3796" s="129"/>
    </row>
    <row r="3797" spans="1:19" hidden="1">
      <c r="A3797" s="135" t="s">
        <v>5917</v>
      </c>
      <c r="B3797" s="149" t="str">
        <f>IFERROR(VLOOKUP(Proc[[#This Row],[App]],Table2[],3,0),"open")</f>
        <v>ok</v>
      </c>
      <c r="C3797" s="138" t="s">
        <v>369</v>
      </c>
      <c r="D3797" s="135" t="s">
        <v>5925</v>
      </c>
      <c r="E3797" t="s">
        <v>5918</v>
      </c>
      <c r="F3797" s="129" t="s">
        <v>5918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4893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126</v>
      </c>
      <c r="R3797" s="136" t="s">
        <v>452</v>
      </c>
      <c r="S3797" s="129"/>
    </row>
    <row r="3798" spans="1:19" hidden="1">
      <c r="A3798" s="135" t="s">
        <v>5917</v>
      </c>
      <c r="B3798" s="149" t="str">
        <f>IFERROR(VLOOKUP(Proc[[#This Row],[App]],Table2[],3,0),"open")</f>
        <v>ok</v>
      </c>
      <c r="C3798" s="138" t="s">
        <v>369</v>
      </c>
      <c r="D3798" s="135" t="s">
        <v>5926</v>
      </c>
      <c r="E3798" t="s">
        <v>5918</v>
      </c>
      <c r="F3798" s="129" t="s">
        <v>5918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4893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126</v>
      </c>
      <c r="R3798" s="136" t="s">
        <v>452</v>
      </c>
      <c r="S3798" s="129"/>
    </row>
    <row r="3799" spans="1:19" hidden="1">
      <c r="A3799" t="s">
        <v>5919</v>
      </c>
      <c r="B3799" s="149" t="str">
        <f>IFERROR(VLOOKUP(Proc[[#This Row],[App]],Table2[],3,0),"open")</f>
        <v>ok</v>
      </c>
      <c r="C3799" s="138" t="s">
        <v>369</v>
      </c>
      <c r="D3799" t="s">
        <v>5927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4893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126</v>
      </c>
      <c r="R3799" s="136" t="s">
        <v>1013</v>
      </c>
      <c r="S3799" s="129"/>
    </row>
    <row r="3800" spans="1:19" hidden="1">
      <c r="A3800" s="135" t="s">
        <v>5919</v>
      </c>
      <c r="B3800" s="149" t="str">
        <f>IFERROR(VLOOKUP(Proc[[#This Row],[App]],Table2[],3,0),"open")</f>
        <v>ok</v>
      </c>
      <c r="C3800" s="138" t="s">
        <v>369</v>
      </c>
      <c r="D3800" t="s">
        <v>5928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4893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126</v>
      </c>
      <c r="R3800" s="136" t="s">
        <v>1013</v>
      </c>
      <c r="S3800" s="129"/>
    </row>
    <row r="3801" spans="1:19" hidden="1">
      <c r="A3801" s="135" t="s">
        <v>5919</v>
      </c>
      <c r="B3801" s="149" t="str">
        <f>IFERROR(VLOOKUP(Proc[[#This Row],[App]],Table2[],3,0),"open")</f>
        <v>ok</v>
      </c>
      <c r="C3801" s="138" t="s">
        <v>369</v>
      </c>
      <c r="D3801" t="s">
        <v>5929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4893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126</v>
      </c>
      <c r="R3801" s="136" t="s">
        <v>1013</v>
      </c>
      <c r="S3801" s="129"/>
    </row>
    <row r="3802" spans="1:19" hidden="1">
      <c r="A3802" s="135" t="s">
        <v>5919</v>
      </c>
      <c r="B3802" s="149" t="str">
        <f>IFERROR(VLOOKUP(Proc[[#This Row],[App]],Table2[],3,0),"open")</f>
        <v>ok</v>
      </c>
      <c r="C3802" s="138" t="s">
        <v>369</v>
      </c>
      <c r="D3802" t="s">
        <v>5930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4893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126</v>
      </c>
      <c r="R3802" s="136" t="s">
        <v>1013</v>
      </c>
      <c r="S3802" s="129"/>
    </row>
    <row r="3803" spans="1:19" hidden="1">
      <c r="A3803" s="135" t="s">
        <v>5919</v>
      </c>
      <c r="B3803" s="149" t="str">
        <f>IFERROR(VLOOKUP(Proc[[#This Row],[App]],Table2[],3,0),"open")</f>
        <v>ok</v>
      </c>
      <c r="C3803" s="138" t="s">
        <v>369</v>
      </c>
      <c r="D3803" t="s">
        <v>5931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4893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126</v>
      </c>
      <c r="R3803" s="136" t="s">
        <v>1013</v>
      </c>
      <c r="S3803" s="129"/>
    </row>
    <row r="3804" spans="1:19" hidden="1">
      <c r="A3804" s="135" t="s">
        <v>5919</v>
      </c>
      <c r="B3804" s="149" t="str">
        <f>IFERROR(VLOOKUP(Proc[[#This Row],[App]],Table2[],3,0),"open")</f>
        <v>ok</v>
      </c>
      <c r="C3804" s="138" t="s">
        <v>369</v>
      </c>
      <c r="D3804" t="s">
        <v>5932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4893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126</v>
      </c>
      <c r="R3804" s="136" t="s">
        <v>1013</v>
      </c>
      <c r="S3804" s="129"/>
    </row>
    <row r="3805" spans="1:19" hidden="1">
      <c r="A3805" s="135" t="s">
        <v>5919</v>
      </c>
      <c r="B3805" s="149" t="str">
        <f>IFERROR(VLOOKUP(Proc[[#This Row],[App]],Table2[],3,0),"open")</f>
        <v>ok</v>
      </c>
      <c r="C3805" s="138" t="s">
        <v>369</v>
      </c>
      <c r="D3805" t="s">
        <v>5933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4893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126</v>
      </c>
      <c r="R3805" s="136" t="s">
        <v>1013</v>
      </c>
      <c r="S3805" s="129"/>
    </row>
    <row r="3806" spans="1:19" hidden="1">
      <c r="A3806" s="135" t="s">
        <v>5919</v>
      </c>
      <c r="B3806" s="149" t="str">
        <f>IFERROR(VLOOKUP(Proc[[#This Row],[App]],Table2[],3,0),"open")</f>
        <v>ok</v>
      </c>
      <c r="C3806" s="138" t="s">
        <v>369</v>
      </c>
      <c r="D3806" t="s">
        <v>5934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4893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126</v>
      </c>
      <c r="R3806" s="136" t="s">
        <v>1013</v>
      </c>
      <c r="S3806" s="129"/>
    </row>
    <row r="3807" spans="1:19" hidden="1">
      <c r="A3807" s="135" t="s">
        <v>5919</v>
      </c>
      <c r="B3807" s="149" t="str">
        <f>IFERROR(VLOOKUP(Proc[[#This Row],[App]],Table2[],3,0),"open")</f>
        <v>ok</v>
      </c>
      <c r="C3807" s="138" t="s">
        <v>369</v>
      </c>
      <c r="D3807" t="s">
        <v>5935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4893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126</v>
      </c>
      <c r="R3807" s="136" t="s">
        <v>1013</v>
      </c>
      <c r="S3807" s="129"/>
    </row>
    <row r="3808" spans="1:19" hidden="1">
      <c r="A3808" s="135" t="s">
        <v>5919</v>
      </c>
      <c r="B3808" s="149" t="str">
        <f>IFERROR(VLOOKUP(Proc[[#This Row],[App]],Table2[],3,0),"open")</f>
        <v>ok</v>
      </c>
      <c r="C3808" s="138" t="s">
        <v>369</v>
      </c>
      <c r="D3808" t="s">
        <v>5936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4893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126</v>
      </c>
      <c r="R3808" s="136" t="s">
        <v>1013</v>
      </c>
      <c r="S3808" s="129"/>
    </row>
    <row r="3809" spans="1:19" hidden="1">
      <c r="A3809" s="135" t="s">
        <v>5919</v>
      </c>
      <c r="B3809" s="149" t="str">
        <f>IFERROR(VLOOKUP(Proc[[#This Row],[App]],Table2[],3,0),"open")</f>
        <v>ok</v>
      </c>
      <c r="C3809" s="138" t="s">
        <v>369</v>
      </c>
      <c r="D3809" t="s">
        <v>5937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4893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126</v>
      </c>
      <c r="R3809" s="136" t="s">
        <v>1013</v>
      </c>
      <c r="S3809" s="129"/>
    </row>
    <row r="3810" spans="1:19" hidden="1">
      <c r="A3810" s="135" t="s">
        <v>5919</v>
      </c>
      <c r="B3810" s="149" t="str">
        <f>IFERROR(VLOOKUP(Proc[[#This Row],[App]],Table2[],3,0),"open")</f>
        <v>ok</v>
      </c>
      <c r="C3810" s="138" t="s">
        <v>369</v>
      </c>
      <c r="D3810" t="s">
        <v>5938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4893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126</v>
      </c>
      <c r="R3810" s="136" t="s">
        <v>1013</v>
      </c>
      <c r="S3810" s="129"/>
    </row>
    <row r="3811" spans="1:19" hidden="1">
      <c r="A3811" s="135" t="s">
        <v>5919</v>
      </c>
      <c r="B3811" s="149" t="str">
        <f>IFERROR(VLOOKUP(Proc[[#This Row],[App]],Table2[],3,0),"open")</f>
        <v>ok</v>
      </c>
      <c r="C3811" s="138" t="s">
        <v>369</v>
      </c>
      <c r="D3811" t="s">
        <v>5939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4893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126</v>
      </c>
      <c r="R3811" s="136" t="s">
        <v>1013</v>
      </c>
      <c r="S3811" s="129"/>
    </row>
    <row r="3812" spans="1:19" hidden="1">
      <c r="A3812" s="135" t="s">
        <v>5919</v>
      </c>
      <c r="B3812" s="149" t="str">
        <f>IFERROR(VLOOKUP(Proc[[#This Row],[App]],Table2[],3,0),"open")</f>
        <v>ok</v>
      </c>
      <c r="C3812" s="138" t="s">
        <v>369</v>
      </c>
      <c r="D3812" t="s">
        <v>5940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4893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126</v>
      </c>
      <c r="R3812" s="136" t="s">
        <v>1013</v>
      </c>
      <c r="S3812" s="129"/>
    </row>
    <row r="3813" spans="1:19" hidden="1">
      <c r="A3813" s="135" t="s">
        <v>5919</v>
      </c>
      <c r="B3813" s="149" t="str">
        <f>IFERROR(VLOOKUP(Proc[[#This Row],[App]],Table2[],3,0),"open")</f>
        <v>ok</v>
      </c>
      <c r="C3813" s="138" t="s">
        <v>369</v>
      </c>
      <c r="D3813" t="s">
        <v>5941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4893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126</v>
      </c>
      <c r="R3813" s="136" t="s">
        <v>1013</v>
      </c>
      <c r="S3813" s="129"/>
    </row>
    <row r="3814" spans="1:19" hidden="1">
      <c r="A3814" s="135" t="s">
        <v>5919</v>
      </c>
      <c r="B3814" s="149" t="str">
        <f>IFERROR(VLOOKUP(Proc[[#This Row],[App]],Table2[],3,0),"open")</f>
        <v>ok</v>
      </c>
      <c r="C3814" s="138" t="s">
        <v>369</v>
      </c>
      <c r="D3814" t="s">
        <v>5942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4893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126</v>
      </c>
      <c r="R3814" s="136" t="s">
        <v>1013</v>
      </c>
      <c r="S3814" s="129"/>
    </row>
    <row r="3815" spans="1:19" hidden="1">
      <c r="A3815" s="135" t="s">
        <v>5919</v>
      </c>
      <c r="B3815" s="149" t="str">
        <f>IFERROR(VLOOKUP(Proc[[#This Row],[App]],Table2[],3,0),"open")</f>
        <v>ok</v>
      </c>
      <c r="C3815" s="138" t="s">
        <v>369</v>
      </c>
      <c r="D3815" t="s">
        <v>5943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4893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126</v>
      </c>
      <c r="R3815" s="136" t="s">
        <v>1013</v>
      </c>
      <c r="S3815" s="129"/>
    </row>
    <row r="3816" spans="1:19" hidden="1">
      <c r="A3816" s="135" t="s">
        <v>5919</v>
      </c>
      <c r="B3816" s="149" t="str">
        <f>IFERROR(VLOOKUP(Proc[[#This Row],[App]],Table2[],3,0),"open")</f>
        <v>ok</v>
      </c>
      <c r="C3816" s="138" t="s">
        <v>369</v>
      </c>
      <c r="D3816" t="s">
        <v>5920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4893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126</v>
      </c>
      <c r="R3816" s="136" t="s">
        <v>1013</v>
      </c>
      <c r="S3816" s="129"/>
    </row>
    <row r="3817" spans="1:19" hidden="1">
      <c r="A3817" s="135" t="s">
        <v>5919</v>
      </c>
      <c r="B3817" s="149" t="str">
        <f>IFERROR(VLOOKUP(Proc[[#This Row],[App]],Table2[],3,0),"open")</f>
        <v>ok</v>
      </c>
      <c r="C3817" s="135" t="s">
        <v>369</v>
      </c>
      <c r="D3817" t="s">
        <v>5921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4893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126</v>
      </c>
      <c r="R3817" s="136" t="s">
        <v>1013</v>
      </c>
      <c r="S3817" s="129"/>
    </row>
    <row r="3818" spans="1:19" hidden="1">
      <c r="A3818" s="135" t="s">
        <v>6085</v>
      </c>
      <c r="B3818" s="149" t="str">
        <f>IFERROR(VLOOKUP(Proc[[#This Row],[App]],Table2[],3,0),"open")</f>
        <v>ok</v>
      </c>
      <c r="C3818" s="138" t="s">
        <v>369</v>
      </c>
      <c r="D3818" t="s">
        <v>5944</v>
      </c>
      <c r="E3818" t="s">
        <v>6058</v>
      </c>
      <c r="F3818" s="129" t="s">
        <v>6058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4893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126</v>
      </c>
      <c r="R3818" s="136" t="s">
        <v>6086</v>
      </c>
      <c r="S3818" s="129"/>
    </row>
    <row r="3819" spans="1:19" hidden="1">
      <c r="A3819" s="135" t="s">
        <v>6085</v>
      </c>
      <c r="B3819" s="149" t="str">
        <f>IFERROR(VLOOKUP(Proc[[#This Row],[App]],Table2[],3,0),"open")</f>
        <v>ok</v>
      </c>
      <c r="C3819" s="138" t="s">
        <v>369</v>
      </c>
      <c r="D3819" t="s">
        <v>5945</v>
      </c>
      <c r="E3819" t="s">
        <v>6058</v>
      </c>
      <c r="F3819" s="129" t="s">
        <v>6058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4893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126</v>
      </c>
      <c r="R3819" s="136" t="s">
        <v>6086</v>
      </c>
      <c r="S3819" s="129"/>
    </row>
    <row r="3820" spans="1:19" hidden="1">
      <c r="A3820" s="135" t="s">
        <v>6085</v>
      </c>
      <c r="B3820" s="149" t="str">
        <f>IFERROR(VLOOKUP(Proc[[#This Row],[App]],Table2[],3,0),"open")</f>
        <v>ok</v>
      </c>
      <c r="C3820" s="138" t="s">
        <v>369</v>
      </c>
      <c r="D3820" t="s">
        <v>5946</v>
      </c>
      <c r="E3820" t="s">
        <v>6058</v>
      </c>
      <c r="F3820" s="129" t="s">
        <v>6058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4893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126</v>
      </c>
      <c r="R3820" s="136" t="s">
        <v>6086</v>
      </c>
      <c r="S3820" s="129"/>
    </row>
    <row r="3821" spans="1:19" hidden="1">
      <c r="A3821" s="135" t="s">
        <v>6085</v>
      </c>
      <c r="B3821" s="149" t="str">
        <f>IFERROR(VLOOKUP(Proc[[#This Row],[App]],Table2[],3,0),"open")</f>
        <v>ok</v>
      </c>
      <c r="C3821" s="138" t="s">
        <v>369</v>
      </c>
      <c r="D3821" t="s">
        <v>5947</v>
      </c>
      <c r="E3821" t="s">
        <v>6059</v>
      </c>
      <c r="F3821" s="129" t="s">
        <v>6059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4893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126</v>
      </c>
      <c r="R3821" s="136" t="s">
        <v>6086</v>
      </c>
      <c r="S3821" s="129"/>
    </row>
    <row r="3822" spans="1:19" hidden="1">
      <c r="A3822" s="135" t="s">
        <v>6085</v>
      </c>
      <c r="B3822" s="149" t="str">
        <f>IFERROR(VLOOKUP(Proc[[#This Row],[App]],Table2[],3,0),"open")</f>
        <v>ok</v>
      </c>
      <c r="C3822" s="138" t="s">
        <v>369</v>
      </c>
      <c r="D3822" t="s">
        <v>5948</v>
      </c>
      <c r="E3822" t="s">
        <v>6060</v>
      </c>
      <c r="F3822" s="129" t="s">
        <v>6060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4893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126</v>
      </c>
      <c r="R3822" s="136" t="s">
        <v>6086</v>
      </c>
      <c r="S3822" s="129"/>
    </row>
    <row r="3823" spans="1:19" hidden="1">
      <c r="A3823" s="135" t="s">
        <v>6085</v>
      </c>
      <c r="B3823" s="149" t="str">
        <f>IFERROR(VLOOKUP(Proc[[#This Row],[App]],Table2[],3,0),"open")</f>
        <v>ok</v>
      </c>
      <c r="C3823" s="138" t="s">
        <v>369</v>
      </c>
      <c r="D3823" t="s">
        <v>5949</v>
      </c>
      <c r="E3823" t="s">
        <v>6060</v>
      </c>
      <c r="F3823" s="129" t="s">
        <v>6060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4893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126</v>
      </c>
      <c r="R3823" s="136" t="s">
        <v>6086</v>
      </c>
      <c r="S3823" s="129"/>
    </row>
    <row r="3824" spans="1:19" hidden="1">
      <c r="A3824" s="135" t="s">
        <v>6085</v>
      </c>
      <c r="B3824" s="149" t="str">
        <f>IFERROR(VLOOKUP(Proc[[#This Row],[App]],Table2[],3,0),"open")</f>
        <v>ok</v>
      </c>
      <c r="C3824" s="138" t="s">
        <v>369</v>
      </c>
      <c r="D3824" t="s">
        <v>5950</v>
      </c>
      <c r="E3824" t="s">
        <v>6061</v>
      </c>
      <c r="F3824" s="129" t="s">
        <v>6061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4893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126</v>
      </c>
      <c r="R3824" s="136" t="s">
        <v>6086</v>
      </c>
      <c r="S3824" s="129"/>
    </row>
    <row r="3825" spans="1:19" hidden="1">
      <c r="A3825" s="135" t="s">
        <v>6085</v>
      </c>
      <c r="B3825" s="149" t="str">
        <f>IFERROR(VLOOKUP(Proc[[#This Row],[App]],Table2[],3,0),"open")</f>
        <v>ok</v>
      </c>
      <c r="C3825" s="138" t="s">
        <v>369</v>
      </c>
      <c r="D3825" t="s">
        <v>5951</v>
      </c>
      <c r="E3825" t="s">
        <v>6061</v>
      </c>
      <c r="F3825" s="129" t="s">
        <v>6061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4893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126</v>
      </c>
      <c r="R3825" s="136" t="s">
        <v>6086</v>
      </c>
      <c r="S3825" s="129"/>
    </row>
    <row r="3826" spans="1:19" hidden="1">
      <c r="A3826" s="135" t="s">
        <v>6085</v>
      </c>
      <c r="B3826" s="149" t="str">
        <f>IFERROR(VLOOKUP(Proc[[#This Row],[App]],Table2[],3,0),"open")</f>
        <v>ok</v>
      </c>
      <c r="C3826" s="144" t="s">
        <v>369</v>
      </c>
      <c r="D3826" t="s">
        <v>5952</v>
      </c>
      <c r="E3826" t="s">
        <v>6062</v>
      </c>
      <c r="F3826" s="150" t="s">
        <v>6062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4893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126</v>
      </c>
      <c r="R3826" s="136" t="s">
        <v>6086</v>
      </c>
      <c r="S3826" s="129"/>
    </row>
    <row r="3827" spans="1:19" hidden="1">
      <c r="A3827" s="135" t="s">
        <v>6085</v>
      </c>
      <c r="B3827" s="149" t="str">
        <f>IFERROR(VLOOKUP(Proc[[#This Row],[App]],Table2[],3,0),"open")</f>
        <v>ok</v>
      </c>
      <c r="C3827" s="138" t="s">
        <v>369</v>
      </c>
      <c r="D3827" t="s">
        <v>5953</v>
      </c>
      <c r="E3827" t="s">
        <v>6063</v>
      </c>
      <c r="F3827" s="138" t="s">
        <v>6063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4893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126</v>
      </c>
      <c r="R3827" s="136" t="s">
        <v>6086</v>
      </c>
      <c r="S3827" s="129"/>
    </row>
    <row r="3828" spans="1:19" hidden="1">
      <c r="A3828" s="135" t="s">
        <v>6085</v>
      </c>
      <c r="B3828" s="149" t="str">
        <f>IFERROR(VLOOKUP(Proc[[#This Row],[App]],Table2[],3,0),"open")</f>
        <v>ok</v>
      </c>
      <c r="C3828" s="138" t="s">
        <v>369</v>
      </c>
      <c r="D3828" t="s">
        <v>5954</v>
      </c>
      <c r="E3828" t="s">
        <v>6064</v>
      </c>
      <c r="F3828" s="129" t="s">
        <v>6064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4893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126</v>
      </c>
      <c r="R3828" s="136" t="s">
        <v>6086</v>
      </c>
      <c r="S3828" s="129"/>
    </row>
    <row r="3829" spans="1:19" hidden="1">
      <c r="A3829" s="135" t="s">
        <v>6085</v>
      </c>
      <c r="B3829" s="149" t="str">
        <f>IFERROR(VLOOKUP(Proc[[#This Row],[App]],Table2[],3,0),"open")</f>
        <v>ok</v>
      </c>
      <c r="C3829" s="138" t="s">
        <v>369</v>
      </c>
      <c r="D3829" t="s">
        <v>5955</v>
      </c>
      <c r="E3829" t="s">
        <v>6061</v>
      </c>
      <c r="F3829" s="129" t="s">
        <v>6061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4893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126</v>
      </c>
      <c r="R3829" s="136" t="s">
        <v>6086</v>
      </c>
      <c r="S3829" s="129"/>
    </row>
    <row r="3830" spans="1:19" hidden="1">
      <c r="A3830" s="135" t="s">
        <v>6085</v>
      </c>
      <c r="B3830" s="149" t="str">
        <f>IFERROR(VLOOKUP(Proc[[#This Row],[App]],Table2[],3,0),"open")</f>
        <v>ok</v>
      </c>
      <c r="C3830" s="138" t="s">
        <v>369</v>
      </c>
      <c r="D3830" t="s">
        <v>5956</v>
      </c>
      <c r="E3830" t="s">
        <v>6065</v>
      </c>
      <c r="F3830" s="129" t="s">
        <v>6065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4893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126</v>
      </c>
      <c r="R3830" s="136" t="s">
        <v>6086</v>
      </c>
      <c r="S3830" s="129"/>
    </row>
    <row r="3831" spans="1:19" hidden="1">
      <c r="A3831" s="135" t="s">
        <v>6085</v>
      </c>
      <c r="B3831" s="149" t="str">
        <f>IFERROR(VLOOKUP(Proc[[#This Row],[App]],Table2[],3,0),"open")</f>
        <v>ok</v>
      </c>
      <c r="C3831" s="138" t="s">
        <v>369</v>
      </c>
      <c r="D3831" t="s">
        <v>5957</v>
      </c>
      <c r="E3831" t="s">
        <v>6065</v>
      </c>
      <c r="F3831" s="129" t="s">
        <v>6065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4893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126</v>
      </c>
      <c r="R3831" s="136" t="s">
        <v>6086</v>
      </c>
      <c r="S3831" s="129"/>
    </row>
    <row r="3832" spans="1:19" hidden="1">
      <c r="A3832" s="135" t="s">
        <v>6085</v>
      </c>
      <c r="B3832" s="149" t="str">
        <f>IFERROR(VLOOKUP(Proc[[#This Row],[App]],Table2[],3,0),"open")</f>
        <v>ok</v>
      </c>
      <c r="C3832" s="138" t="s">
        <v>369</v>
      </c>
      <c r="D3832" t="s">
        <v>5958</v>
      </c>
      <c r="E3832" t="s">
        <v>6065</v>
      </c>
      <c r="F3832" s="129" t="s">
        <v>6065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4893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126</v>
      </c>
      <c r="R3832" s="136" t="s">
        <v>6086</v>
      </c>
      <c r="S3832" s="129"/>
    </row>
    <row r="3833" spans="1:19" hidden="1">
      <c r="A3833" s="135" t="s">
        <v>6085</v>
      </c>
      <c r="B3833" s="149" t="str">
        <f>IFERROR(VLOOKUP(Proc[[#This Row],[App]],Table2[],3,0),"open")</f>
        <v>ok</v>
      </c>
      <c r="C3833" s="138" t="s">
        <v>369</v>
      </c>
      <c r="D3833" t="s">
        <v>5959</v>
      </c>
      <c r="E3833" t="s">
        <v>6065</v>
      </c>
      <c r="F3833" s="129" t="s">
        <v>6065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4893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126</v>
      </c>
      <c r="R3833" s="136" t="s">
        <v>6086</v>
      </c>
      <c r="S3833" s="129"/>
    </row>
    <row r="3834" spans="1:19" hidden="1">
      <c r="A3834" s="135" t="s">
        <v>6085</v>
      </c>
      <c r="B3834" s="149" t="str">
        <f>IFERROR(VLOOKUP(Proc[[#This Row],[App]],Table2[],3,0),"open")</f>
        <v>ok</v>
      </c>
      <c r="C3834" s="138" t="s">
        <v>369</v>
      </c>
      <c r="D3834" t="s">
        <v>5960</v>
      </c>
      <c r="E3834" t="s">
        <v>6066</v>
      </c>
      <c r="F3834" s="129" t="s">
        <v>6066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4893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126</v>
      </c>
      <c r="R3834" s="136" t="s">
        <v>6086</v>
      </c>
      <c r="S3834" s="129"/>
    </row>
    <row r="3835" spans="1:19" hidden="1">
      <c r="A3835" s="135" t="s">
        <v>6085</v>
      </c>
      <c r="B3835" s="149" t="str">
        <f>IFERROR(VLOOKUP(Proc[[#This Row],[App]],Table2[],3,0),"open")</f>
        <v>ok</v>
      </c>
      <c r="C3835" s="138" t="s">
        <v>369</v>
      </c>
      <c r="D3835" t="s">
        <v>5961</v>
      </c>
      <c r="E3835" t="s">
        <v>6067</v>
      </c>
      <c r="F3835" s="129" t="s">
        <v>6067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4893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126</v>
      </c>
      <c r="R3835" s="136" t="s">
        <v>6086</v>
      </c>
      <c r="S3835" s="129"/>
    </row>
    <row r="3836" spans="1:19" hidden="1">
      <c r="A3836" s="135" t="s">
        <v>6085</v>
      </c>
      <c r="B3836" s="149" t="str">
        <f>IFERROR(VLOOKUP(Proc[[#This Row],[App]],Table2[],3,0),"open")</f>
        <v>ok</v>
      </c>
      <c r="C3836" s="138" t="s">
        <v>369</v>
      </c>
      <c r="D3836" t="s">
        <v>5962</v>
      </c>
      <c r="E3836" t="s">
        <v>6066</v>
      </c>
      <c r="F3836" s="129" t="s">
        <v>6066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4893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126</v>
      </c>
      <c r="R3836" s="136" t="s">
        <v>6086</v>
      </c>
      <c r="S3836" s="129"/>
    </row>
    <row r="3837" spans="1:19" hidden="1">
      <c r="A3837" s="135" t="s">
        <v>6085</v>
      </c>
      <c r="B3837" s="149" t="str">
        <f>IFERROR(VLOOKUP(Proc[[#This Row],[App]],Table2[],3,0),"open")</f>
        <v>ok</v>
      </c>
      <c r="C3837" s="138" t="s">
        <v>369</v>
      </c>
      <c r="D3837" t="s">
        <v>5963</v>
      </c>
      <c r="E3837" t="s">
        <v>6066</v>
      </c>
      <c r="F3837" s="129" t="s">
        <v>6066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4893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126</v>
      </c>
      <c r="R3837" s="136" t="s">
        <v>6086</v>
      </c>
      <c r="S3837" s="129"/>
    </row>
    <row r="3838" spans="1:19" hidden="1">
      <c r="A3838" s="135" t="s">
        <v>6085</v>
      </c>
      <c r="B3838" s="149" t="str">
        <f>IFERROR(VLOOKUP(Proc[[#This Row],[App]],Table2[],3,0),"open")</f>
        <v>ok</v>
      </c>
      <c r="C3838" s="138" t="s">
        <v>369</v>
      </c>
      <c r="D3838" t="s">
        <v>5964</v>
      </c>
      <c r="E3838" t="s">
        <v>6068</v>
      </c>
      <c r="F3838" s="129" t="s">
        <v>6068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4893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126</v>
      </c>
      <c r="R3838" s="136" t="s">
        <v>6086</v>
      </c>
      <c r="S3838" s="129"/>
    </row>
    <row r="3839" spans="1:19" hidden="1">
      <c r="A3839" s="135" t="s">
        <v>6085</v>
      </c>
      <c r="B3839" s="149" t="str">
        <f>IFERROR(VLOOKUP(Proc[[#This Row],[App]],Table2[],3,0),"open")</f>
        <v>ok</v>
      </c>
      <c r="C3839" s="138" t="s">
        <v>369</v>
      </c>
      <c r="D3839" t="s">
        <v>5965</v>
      </c>
      <c r="E3839" t="s">
        <v>6068</v>
      </c>
      <c r="F3839" s="129" t="s">
        <v>6068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4893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126</v>
      </c>
      <c r="R3839" s="136" t="s">
        <v>6086</v>
      </c>
      <c r="S3839" s="129"/>
    </row>
    <row r="3840" spans="1:19" hidden="1">
      <c r="A3840" s="135" t="s">
        <v>6085</v>
      </c>
      <c r="B3840" s="149" t="str">
        <f>IFERROR(VLOOKUP(Proc[[#This Row],[App]],Table2[],3,0),"open")</f>
        <v>ok</v>
      </c>
      <c r="C3840" s="138" t="s">
        <v>369</v>
      </c>
      <c r="D3840" t="s">
        <v>5966</v>
      </c>
      <c r="E3840" t="s">
        <v>6065</v>
      </c>
      <c r="F3840" s="129" t="s">
        <v>6065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4893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126</v>
      </c>
      <c r="R3840" s="136" t="s">
        <v>6086</v>
      </c>
      <c r="S3840" s="129"/>
    </row>
    <row r="3841" spans="1:19" hidden="1">
      <c r="A3841" s="135" t="s">
        <v>6085</v>
      </c>
      <c r="B3841" s="149" t="str">
        <f>IFERROR(VLOOKUP(Proc[[#This Row],[App]],Table2[],3,0),"open")</f>
        <v>ok</v>
      </c>
      <c r="C3841" s="138" t="s">
        <v>369</v>
      </c>
      <c r="D3841" t="s">
        <v>5967</v>
      </c>
      <c r="E3841" t="s">
        <v>6069</v>
      </c>
      <c r="F3841" s="129" t="s">
        <v>6069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4893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126</v>
      </c>
      <c r="R3841" s="136" t="s">
        <v>6086</v>
      </c>
      <c r="S3841" s="129"/>
    </row>
    <row r="3842" spans="1:19" hidden="1">
      <c r="A3842" s="135" t="s">
        <v>6085</v>
      </c>
      <c r="B3842" s="149" t="str">
        <f>IFERROR(VLOOKUP(Proc[[#This Row],[App]],Table2[],3,0),"open")</f>
        <v>ok</v>
      </c>
      <c r="C3842" s="138" t="s">
        <v>369</v>
      </c>
      <c r="D3842" t="s">
        <v>5968</v>
      </c>
      <c r="E3842" t="s">
        <v>6069</v>
      </c>
      <c r="F3842" s="129" t="s">
        <v>6069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4893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126</v>
      </c>
      <c r="R3842" s="136" t="s">
        <v>6086</v>
      </c>
      <c r="S3842" s="129"/>
    </row>
    <row r="3843" spans="1:19" hidden="1">
      <c r="A3843" s="135" t="s">
        <v>6085</v>
      </c>
      <c r="B3843" s="149" t="str">
        <f>IFERROR(VLOOKUP(Proc[[#This Row],[App]],Table2[],3,0),"open")</f>
        <v>ok</v>
      </c>
      <c r="C3843" s="138" t="s">
        <v>369</v>
      </c>
      <c r="D3843" t="s">
        <v>5969</v>
      </c>
      <c r="E3843" t="s">
        <v>6058</v>
      </c>
      <c r="F3843" s="129" t="s">
        <v>6058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4893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126</v>
      </c>
      <c r="R3843" s="136" t="s">
        <v>6086</v>
      </c>
      <c r="S3843" s="129"/>
    </row>
    <row r="3844" spans="1:19" hidden="1">
      <c r="A3844" s="135" t="s">
        <v>6085</v>
      </c>
      <c r="B3844" s="149" t="str">
        <f>IFERROR(VLOOKUP(Proc[[#This Row],[App]],Table2[],3,0),"open")</f>
        <v>ok</v>
      </c>
      <c r="C3844" s="138" t="s">
        <v>369</v>
      </c>
      <c r="D3844" t="s">
        <v>5970</v>
      </c>
      <c r="E3844" t="s">
        <v>6058</v>
      </c>
      <c r="F3844" s="129" t="s">
        <v>6058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4893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126</v>
      </c>
      <c r="R3844" s="136" t="s">
        <v>6086</v>
      </c>
      <c r="S3844" s="129"/>
    </row>
    <row r="3845" spans="1:19" hidden="1">
      <c r="A3845" s="135" t="s">
        <v>6085</v>
      </c>
      <c r="B3845" s="149" t="str">
        <f>IFERROR(VLOOKUP(Proc[[#This Row],[App]],Table2[],3,0),"open")</f>
        <v>ok</v>
      </c>
      <c r="C3845" s="138" t="s">
        <v>369</v>
      </c>
      <c r="D3845" t="s">
        <v>5971</v>
      </c>
      <c r="E3845" t="s">
        <v>6058</v>
      </c>
      <c r="F3845" s="129" t="s">
        <v>6058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4893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126</v>
      </c>
      <c r="R3845" s="136" t="s">
        <v>6086</v>
      </c>
      <c r="S3845" s="129"/>
    </row>
    <row r="3846" spans="1:19" hidden="1">
      <c r="A3846" s="135" t="s">
        <v>6085</v>
      </c>
      <c r="B3846" s="149" t="str">
        <f>IFERROR(VLOOKUP(Proc[[#This Row],[App]],Table2[],3,0),"open")</f>
        <v>ok</v>
      </c>
      <c r="C3846" s="138" t="s">
        <v>369</v>
      </c>
      <c r="D3846" t="s">
        <v>5972</v>
      </c>
      <c r="E3846" t="s">
        <v>6066</v>
      </c>
      <c r="F3846" s="129" t="s">
        <v>6066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4893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126</v>
      </c>
      <c r="R3846" s="136" t="s">
        <v>6086</v>
      </c>
      <c r="S3846" s="129"/>
    </row>
    <row r="3847" spans="1:19" hidden="1">
      <c r="A3847" s="135" t="s">
        <v>6085</v>
      </c>
      <c r="B3847" s="149" t="str">
        <f>IFERROR(VLOOKUP(Proc[[#This Row],[App]],Table2[],3,0),"open")</f>
        <v>ok</v>
      </c>
      <c r="C3847" s="138" t="s">
        <v>369</v>
      </c>
      <c r="D3847" t="s">
        <v>5973</v>
      </c>
      <c r="E3847" t="s">
        <v>6058</v>
      </c>
      <c r="F3847" s="129" t="s">
        <v>6058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4893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126</v>
      </c>
      <c r="R3847" s="136" t="s">
        <v>6086</v>
      </c>
      <c r="S3847" s="129"/>
    </row>
    <row r="3848" spans="1:19" hidden="1">
      <c r="A3848" s="135" t="s">
        <v>6085</v>
      </c>
      <c r="B3848" s="149" t="str">
        <f>IFERROR(VLOOKUP(Proc[[#This Row],[App]],Table2[],3,0),"open")</f>
        <v>ok</v>
      </c>
      <c r="C3848" s="138" t="s">
        <v>369</v>
      </c>
      <c r="D3848" t="s">
        <v>5974</v>
      </c>
      <c r="E3848" t="s">
        <v>6058</v>
      </c>
      <c r="F3848" s="129" t="s">
        <v>6058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4893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126</v>
      </c>
      <c r="R3848" s="136" t="s">
        <v>6086</v>
      </c>
      <c r="S3848" s="129"/>
    </row>
    <row r="3849" spans="1:19" hidden="1">
      <c r="A3849" s="135" t="s">
        <v>6085</v>
      </c>
      <c r="B3849" s="149" t="str">
        <f>IFERROR(VLOOKUP(Proc[[#This Row],[App]],Table2[],3,0),"open")</f>
        <v>ok</v>
      </c>
      <c r="C3849" s="138" t="s">
        <v>369</v>
      </c>
      <c r="D3849" t="s">
        <v>5975</v>
      </c>
      <c r="E3849" t="s">
        <v>6058</v>
      </c>
      <c r="F3849" s="129" t="s">
        <v>6058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4893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126</v>
      </c>
      <c r="R3849" s="136" t="s">
        <v>6086</v>
      </c>
      <c r="S3849" s="129"/>
    </row>
    <row r="3850" spans="1:19" hidden="1">
      <c r="A3850" s="135" t="s">
        <v>6085</v>
      </c>
      <c r="B3850" s="149" t="str">
        <f>IFERROR(VLOOKUP(Proc[[#This Row],[App]],Table2[],3,0),"open")</f>
        <v>ok</v>
      </c>
      <c r="C3850" s="138" t="s">
        <v>369</v>
      </c>
      <c r="D3850" t="s">
        <v>5976</v>
      </c>
      <c r="E3850" t="s">
        <v>6070</v>
      </c>
      <c r="F3850" s="129" t="s">
        <v>6070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4893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126</v>
      </c>
      <c r="R3850" s="136" t="s">
        <v>6086</v>
      </c>
      <c r="S3850" s="129"/>
    </row>
    <row r="3851" spans="1:19" hidden="1">
      <c r="A3851" s="135" t="s">
        <v>6085</v>
      </c>
      <c r="B3851" s="149" t="str">
        <f>IFERROR(VLOOKUP(Proc[[#This Row],[App]],Table2[],3,0),"open")</f>
        <v>ok</v>
      </c>
      <c r="C3851" s="138" t="s">
        <v>369</v>
      </c>
      <c r="D3851" t="s">
        <v>5977</v>
      </c>
      <c r="E3851" t="s">
        <v>6070</v>
      </c>
      <c r="F3851" s="129" t="s">
        <v>6070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4893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126</v>
      </c>
      <c r="R3851" s="136" t="s">
        <v>6086</v>
      </c>
      <c r="S3851" s="129"/>
    </row>
    <row r="3852" spans="1:19" hidden="1">
      <c r="A3852" s="135" t="s">
        <v>6085</v>
      </c>
      <c r="B3852" s="149" t="str">
        <f>IFERROR(VLOOKUP(Proc[[#This Row],[App]],Table2[],3,0),"open")</f>
        <v>ok</v>
      </c>
      <c r="C3852" s="138" t="s">
        <v>369</v>
      </c>
      <c r="D3852" t="s">
        <v>5978</v>
      </c>
      <c r="E3852" t="s">
        <v>6066</v>
      </c>
      <c r="F3852" s="129" t="s">
        <v>6066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4893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126</v>
      </c>
      <c r="R3852" s="136" t="s">
        <v>6086</v>
      </c>
      <c r="S3852" s="129"/>
    </row>
    <row r="3853" spans="1:19" hidden="1">
      <c r="A3853" s="135" t="s">
        <v>6085</v>
      </c>
      <c r="B3853" s="149" t="str">
        <f>IFERROR(VLOOKUP(Proc[[#This Row],[App]],Table2[],3,0),"open")</f>
        <v>ok</v>
      </c>
      <c r="C3853" s="138" t="s">
        <v>369</v>
      </c>
      <c r="D3853" t="s">
        <v>5979</v>
      </c>
      <c r="E3853" t="s">
        <v>6071</v>
      </c>
      <c r="F3853" s="129" t="s">
        <v>6071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4893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126</v>
      </c>
      <c r="R3853" s="136" t="s">
        <v>6086</v>
      </c>
      <c r="S3853" s="129"/>
    </row>
    <row r="3854" spans="1:19" hidden="1">
      <c r="A3854" s="135" t="s">
        <v>6085</v>
      </c>
      <c r="B3854" s="149" t="str">
        <f>IFERROR(VLOOKUP(Proc[[#This Row],[App]],Table2[],3,0),"open")</f>
        <v>ok</v>
      </c>
      <c r="C3854" s="138" t="s">
        <v>369</v>
      </c>
      <c r="D3854" t="s">
        <v>5980</v>
      </c>
      <c r="E3854" t="s">
        <v>6065</v>
      </c>
      <c r="F3854" s="129" t="s">
        <v>6065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4893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126</v>
      </c>
      <c r="R3854" s="136" t="s">
        <v>6086</v>
      </c>
      <c r="S3854" s="129"/>
    </row>
    <row r="3855" spans="1:19" hidden="1">
      <c r="A3855" s="135" t="s">
        <v>6085</v>
      </c>
      <c r="B3855" s="149" t="str">
        <f>IFERROR(VLOOKUP(Proc[[#This Row],[App]],Table2[],3,0),"open")</f>
        <v>ok</v>
      </c>
      <c r="C3855" s="138" t="s">
        <v>369</v>
      </c>
      <c r="D3855" t="s">
        <v>5981</v>
      </c>
      <c r="E3855" t="s">
        <v>6066</v>
      </c>
      <c r="F3855" s="129" t="s">
        <v>6066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4893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126</v>
      </c>
      <c r="R3855" s="136" t="s">
        <v>6086</v>
      </c>
      <c r="S3855" s="129"/>
    </row>
    <row r="3856" spans="1:19" hidden="1">
      <c r="A3856" s="135" t="s">
        <v>6085</v>
      </c>
      <c r="B3856" s="149" t="str">
        <f>IFERROR(VLOOKUP(Proc[[#This Row],[App]],Table2[],3,0),"open")</f>
        <v>ok</v>
      </c>
      <c r="C3856" s="138" t="s">
        <v>369</v>
      </c>
      <c r="D3856" t="s">
        <v>5982</v>
      </c>
      <c r="E3856" t="s">
        <v>6066</v>
      </c>
      <c r="F3856" s="129" t="s">
        <v>6066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4893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126</v>
      </c>
      <c r="R3856" s="136" t="s">
        <v>6086</v>
      </c>
      <c r="S3856" s="129"/>
    </row>
    <row r="3857" spans="1:19" hidden="1">
      <c r="A3857" s="135" t="s">
        <v>6085</v>
      </c>
      <c r="B3857" s="149" t="str">
        <f>IFERROR(VLOOKUP(Proc[[#This Row],[App]],Table2[],3,0),"open")</f>
        <v>ok</v>
      </c>
      <c r="C3857" s="138" t="s">
        <v>369</v>
      </c>
      <c r="D3857" t="s">
        <v>5983</v>
      </c>
      <c r="E3857" t="s">
        <v>6066</v>
      </c>
      <c r="F3857" s="129" t="s">
        <v>6066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4893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126</v>
      </c>
      <c r="R3857" s="136" t="s">
        <v>6086</v>
      </c>
      <c r="S3857" s="129"/>
    </row>
    <row r="3858" spans="1:19" hidden="1">
      <c r="A3858" s="135" t="s">
        <v>6085</v>
      </c>
      <c r="B3858" s="149" t="str">
        <f>IFERROR(VLOOKUP(Proc[[#This Row],[App]],Table2[],3,0),"open")</f>
        <v>ok</v>
      </c>
      <c r="C3858" s="138" t="s">
        <v>369</v>
      </c>
      <c r="D3858" t="s">
        <v>5984</v>
      </c>
      <c r="E3858" t="s">
        <v>6066</v>
      </c>
      <c r="F3858" s="129" t="s">
        <v>6066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4893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126</v>
      </c>
      <c r="R3858" s="136" t="s">
        <v>6086</v>
      </c>
      <c r="S3858" s="129"/>
    </row>
    <row r="3859" spans="1:19" hidden="1">
      <c r="A3859" s="135" t="s">
        <v>6085</v>
      </c>
      <c r="B3859" s="149" t="str">
        <f>IFERROR(VLOOKUP(Proc[[#This Row],[App]],Table2[],3,0),"open")</f>
        <v>ok</v>
      </c>
      <c r="C3859" s="138" t="s">
        <v>369</v>
      </c>
      <c r="D3859" t="s">
        <v>5985</v>
      </c>
      <c r="E3859" t="s">
        <v>6066</v>
      </c>
      <c r="F3859" s="129" t="s">
        <v>6066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4893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126</v>
      </c>
      <c r="R3859" s="136" t="s">
        <v>6086</v>
      </c>
      <c r="S3859" s="129"/>
    </row>
    <row r="3860" spans="1:19" hidden="1">
      <c r="A3860" s="135" t="s">
        <v>6085</v>
      </c>
      <c r="B3860" s="149" t="str">
        <f>IFERROR(VLOOKUP(Proc[[#This Row],[App]],Table2[],3,0),"open")</f>
        <v>ok</v>
      </c>
      <c r="C3860" s="138" t="s">
        <v>369</v>
      </c>
      <c r="D3860" t="s">
        <v>5986</v>
      </c>
      <c r="E3860" t="s">
        <v>6066</v>
      </c>
      <c r="F3860" s="129" t="s">
        <v>6066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4893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126</v>
      </c>
      <c r="R3860" s="136" t="s">
        <v>6086</v>
      </c>
      <c r="S3860" s="129"/>
    </row>
    <row r="3861" spans="1:19" hidden="1">
      <c r="A3861" s="135" t="s">
        <v>6085</v>
      </c>
      <c r="B3861" s="149" t="str">
        <f>IFERROR(VLOOKUP(Proc[[#This Row],[App]],Table2[],3,0),"open")</f>
        <v>ok</v>
      </c>
      <c r="C3861" s="138" t="s">
        <v>369</v>
      </c>
      <c r="D3861" t="s">
        <v>5987</v>
      </c>
      <c r="E3861" t="s">
        <v>6068</v>
      </c>
      <c r="F3861" s="129" t="s">
        <v>6068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4893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126</v>
      </c>
      <c r="R3861" s="136" t="s">
        <v>6086</v>
      </c>
      <c r="S3861" s="129"/>
    </row>
    <row r="3862" spans="1:19" hidden="1">
      <c r="A3862" s="135" t="s">
        <v>6085</v>
      </c>
      <c r="B3862" s="149" t="str">
        <f>IFERROR(VLOOKUP(Proc[[#This Row],[App]],Table2[],3,0),"open")</f>
        <v>ok</v>
      </c>
      <c r="C3862" s="138" t="s">
        <v>369</v>
      </c>
      <c r="D3862" t="s">
        <v>5988</v>
      </c>
      <c r="E3862" t="s">
        <v>6066</v>
      </c>
      <c r="F3862" s="129" t="s">
        <v>6066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4893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126</v>
      </c>
      <c r="R3862" s="136" t="s">
        <v>6086</v>
      </c>
      <c r="S3862" s="129"/>
    </row>
    <row r="3863" spans="1:19" hidden="1">
      <c r="A3863" s="135" t="s">
        <v>6085</v>
      </c>
      <c r="B3863" s="149" t="str">
        <f>IFERROR(VLOOKUP(Proc[[#This Row],[App]],Table2[],3,0),"open")</f>
        <v>ok</v>
      </c>
      <c r="C3863" s="138" t="s">
        <v>369</v>
      </c>
      <c r="D3863" t="s">
        <v>5989</v>
      </c>
      <c r="E3863" t="s">
        <v>6066</v>
      </c>
      <c r="F3863" s="129" t="s">
        <v>6066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4893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126</v>
      </c>
      <c r="R3863" s="136" t="s">
        <v>6086</v>
      </c>
      <c r="S3863" s="129"/>
    </row>
    <row r="3864" spans="1:19" hidden="1">
      <c r="A3864" s="135" t="s">
        <v>6085</v>
      </c>
      <c r="B3864" s="149" t="str">
        <f>IFERROR(VLOOKUP(Proc[[#This Row],[App]],Table2[],3,0),"open")</f>
        <v>ok</v>
      </c>
      <c r="C3864" s="138" t="s">
        <v>369</v>
      </c>
      <c r="D3864" t="s">
        <v>5990</v>
      </c>
      <c r="E3864" t="s">
        <v>6066</v>
      </c>
      <c r="F3864" s="129" t="s">
        <v>6066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4893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126</v>
      </c>
      <c r="R3864" s="136" t="s">
        <v>6086</v>
      </c>
      <c r="S3864" s="129"/>
    </row>
    <row r="3865" spans="1:19" hidden="1">
      <c r="A3865" s="135" t="s">
        <v>6085</v>
      </c>
      <c r="B3865" s="149" t="str">
        <f>IFERROR(VLOOKUP(Proc[[#This Row],[App]],Table2[],3,0),"open")</f>
        <v>ok</v>
      </c>
      <c r="C3865" s="138" t="s">
        <v>369</v>
      </c>
      <c r="D3865" t="s">
        <v>5991</v>
      </c>
      <c r="E3865" t="s">
        <v>6066</v>
      </c>
      <c r="F3865" s="129" t="s">
        <v>6066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4893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126</v>
      </c>
      <c r="R3865" s="136" t="s">
        <v>6086</v>
      </c>
      <c r="S3865" s="129"/>
    </row>
    <row r="3866" spans="1:19" hidden="1">
      <c r="A3866" s="135" t="s">
        <v>6085</v>
      </c>
      <c r="B3866" s="149" t="str">
        <f>IFERROR(VLOOKUP(Proc[[#This Row],[App]],Table2[],3,0),"open")</f>
        <v>ok</v>
      </c>
      <c r="C3866" s="138" t="s">
        <v>369</v>
      </c>
      <c r="D3866" t="s">
        <v>5992</v>
      </c>
      <c r="E3866" t="s">
        <v>6066</v>
      </c>
      <c r="F3866" s="129" t="s">
        <v>6066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4893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126</v>
      </c>
      <c r="R3866" s="136" t="s">
        <v>6086</v>
      </c>
      <c r="S3866" s="129"/>
    </row>
    <row r="3867" spans="1:19" hidden="1">
      <c r="A3867" s="135" t="s">
        <v>6085</v>
      </c>
      <c r="B3867" s="149" t="str">
        <f>IFERROR(VLOOKUP(Proc[[#This Row],[App]],Table2[],3,0),"open")</f>
        <v>ok</v>
      </c>
      <c r="C3867" s="138" t="s">
        <v>369</v>
      </c>
      <c r="D3867" t="s">
        <v>5993</v>
      </c>
      <c r="E3867" t="s">
        <v>6065</v>
      </c>
      <c r="F3867" s="129" t="s">
        <v>6065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4893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126</v>
      </c>
      <c r="R3867" s="136" t="s">
        <v>6086</v>
      </c>
      <c r="S3867" s="129"/>
    </row>
    <row r="3868" spans="1:19" hidden="1">
      <c r="A3868" s="135" t="s">
        <v>6085</v>
      </c>
      <c r="B3868" s="149" t="str">
        <f>IFERROR(VLOOKUP(Proc[[#This Row],[App]],Table2[],3,0),"open")</f>
        <v>ok</v>
      </c>
      <c r="C3868" s="138" t="s">
        <v>369</v>
      </c>
      <c r="D3868" t="s">
        <v>5994</v>
      </c>
      <c r="E3868" t="s">
        <v>6065</v>
      </c>
      <c r="F3868" s="129" t="s">
        <v>6065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4893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126</v>
      </c>
      <c r="R3868" s="136" t="s">
        <v>6086</v>
      </c>
      <c r="S3868" s="129"/>
    </row>
    <row r="3869" spans="1:19" hidden="1">
      <c r="A3869" s="135" t="s">
        <v>6085</v>
      </c>
      <c r="B3869" s="149" t="str">
        <f>IFERROR(VLOOKUP(Proc[[#This Row],[App]],Table2[],3,0),"open")</f>
        <v>ok</v>
      </c>
      <c r="C3869" s="138" t="s">
        <v>369</v>
      </c>
      <c r="D3869" t="s">
        <v>5995</v>
      </c>
      <c r="E3869" t="s">
        <v>6065</v>
      </c>
      <c r="F3869" s="129" t="s">
        <v>6065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4893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126</v>
      </c>
      <c r="R3869" s="136" t="s">
        <v>6086</v>
      </c>
      <c r="S3869" s="129"/>
    </row>
    <row r="3870" spans="1:19" hidden="1">
      <c r="A3870" s="135" t="s">
        <v>6085</v>
      </c>
      <c r="B3870" s="149" t="str">
        <f>IFERROR(VLOOKUP(Proc[[#This Row],[App]],Table2[],3,0),"open")</f>
        <v>ok</v>
      </c>
      <c r="C3870" s="138" t="s">
        <v>369</v>
      </c>
      <c r="D3870" t="s">
        <v>5996</v>
      </c>
      <c r="E3870" t="s">
        <v>6065</v>
      </c>
      <c r="F3870" s="129" t="s">
        <v>6065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4893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126</v>
      </c>
      <c r="R3870" s="136" t="s">
        <v>6086</v>
      </c>
      <c r="S3870" s="129"/>
    </row>
    <row r="3871" spans="1:19" hidden="1">
      <c r="A3871" s="135" t="s">
        <v>6085</v>
      </c>
      <c r="B3871" s="149" t="str">
        <f>IFERROR(VLOOKUP(Proc[[#This Row],[App]],Table2[],3,0),"open")</f>
        <v>ok</v>
      </c>
      <c r="C3871" s="138" t="s">
        <v>369</v>
      </c>
      <c r="D3871" t="s">
        <v>5997</v>
      </c>
      <c r="E3871" t="s">
        <v>6065</v>
      </c>
      <c r="F3871" s="129" t="s">
        <v>6065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4893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126</v>
      </c>
      <c r="R3871" s="136" t="s">
        <v>6086</v>
      </c>
      <c r="S3871" s="129"/>
    </row>
    <row r="3872" spans="1:19" hidden="1">
      <c r="A3872" s="135" t="s">
        <v>6085</v>
      </c>
      <c r="B3872" s="149" t="str">
        <f>IFERROR(VLOOKUP(Proc[[#This Row],[App]],Table2[],3,0),"open")</f>
        <v>ok</v>
      </c>
      <c r="C3872" s="138" t="s">
        <v>369</v>
      </c>
      <c r="D3872" t="s">
        <v>5998</v>
      </c>
      <c r="E3872" t="s">
        <v>6071</v>
      </c>
      <c r="F3872" s="129" t="s">
        <v>6071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4893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126</v>
      </c>
      <c r="R3872" s="136" t="s">
        <v>6086</v>
      </c>
      <c r="S3872" s="129"/>
    </row>
    <row r="3873" spans="1:19" hidden="1">
      <c r="A3873" s="135" t="s">
        <v>6085</v>
      </c>
      <c r="B3873" s="149" t="str">
        <f>IFERROR(VLOOKUP(Proc[[#This Row],[App]],Table2[],3,0),"open")</f>
        <v>ok</v>
      </c>
      <c r="C3873" s="138" t="s">
        <v>369</v>
      </c>
      <c r="D3873" t="s">
        <v>5999</v>
      </c>
      <c r="E3873" t="s">
        <v>6064</v>
      </c>
      <c r="F3873" s="129" t="s">
        <v>6064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4893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126</v>
      </c>
      <c r="R3873" s="136" t="s">
        <v>6086</v>
      </c>
      <c r="S3873" s="129"/>
    </row>
    <row r="3874" spans="1:19" hidden="1">
      <c r="A3874" s="135" t="s">
        <v>6085</v>
      </c>
      <c r="B3874" s="149" t="str">
        <f>IFERROR(VLOOKUP(Proc[[#This Row],[App]],Table2[],3,0),"open")</f>
        <v>ok</v>
      </c>
      <c r="C3874" s="138" t="s">
        <v>369</v>
      </c>
      <c r="D3874" t="s">
        <v>6000</v>
      </c>
      <c r="E3874" t="s">
        <v>6072</v>
      </c>
      <c r="F3874" s="129" t="s">
        <v>6072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4893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126</v>
      </c>
      <c r="R3874" s="136" t="s">
        <v>6086</v>
      </c>
      <c r="S3874" s="129"/>
    </row>
    <row r="3875" spans="1:19" hidden="1">
      <c r="A3875" s="135" t="s">
        <v>6085</v>
      </c>
      <c r="B3875" s="149" t="str">
        <f>IFERROR(VLOOKUP(Proc[[#This Row],[App]],Table2[],3,0),"open")</f>
        <v>ok</v>
      </c>
      <c r="C3875" s="138" t="s">
        <v>369</v>
      </c>
      <c r="D3875" t="s">
        <v>6001</v>
      </c>
      <c r="E3875" t="s">
        <v>6072</v>
      </c>
      <c r="F3875" s="129" t="s">
        <v>6072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4893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126</v>
      </c>
      <c r="R3875" s="136" t="s">
        <v>6086</v>
      </c>
      <c r="S3875" s="129"/>
    </row>
    <row r="3876" spans="1:19" hidden="1">
      <c r="A3876" s="135" t="s">
        <v>6085</v>
      </c>
      <c r="B3876" s="149" t="str">
        <f>IFERROR(VLOOKUP(Proc[[#This Row],[App]],Table2[],3,0),"open")</f>
        <v>ok</v>
      </c>
      <c r="C3876" s="138" t="s">
        <v>369</v>
      </c>
      <c r="D3876" t="s">
        <v>6002</v>
      </c>
      <c r="E3876" t="s">
        <v>6072</v>
      </c>
      <c r="F3876" s="129" t="s">
        <v>6072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4893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126</v>
      </c>
      <c r="R3876" s="136" t="s">
        <v>6086</v>
      </c>
      <c r="S3876" s="129"/>
    </row>
    <row r="3877" spans="1:19" hidden="1">
      <c r="A3877" s="135" t="s">
        <v>6085</v>
      </c>
      <c r="B3877" s="149" t="str">
        <f>IFERROR(VLOOKUP(Proc[[#This Row],[App]],Table2[],3,0),"open")</f>
        <v>ok</v>
      </c>
      <c r="C3877" s="138" t="s">
        <v>369</v>
      </c>
      <c r="D3877" t="s">
        <v>6003</v>
      </c>
      <c r="E3877" t="s">
        <v>6072</v>
      </c>
      <c r="F3877" s="129" t="s">
        <v>6072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4893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126</v>
      </c>
      <c r="R3877" s="136" t="s">
        <v>6086</v>
      </c>
      <c r="S3877" s="129"/>
    </row>
    <row r="3878" spans="1:19" hidden="1">
      <c r="A3878" s="135" t="s">
        <v>6085</v>
      </c>
      <c r="B3878" s="149" t="str">
        <f>IFERROR(VLOOKUP(Proc[[#This Row],[App]],Table2[],3,0),"open")</f>
        <v>ok</v>
      </c>
      <c r="C3878" s="138" t="s">
        <v>369</v>
      </c>
      <c r="D3878" t="s">
        <v>6004</v>
      </c>
      <c r="E3878" t="s">
        <v>6072</v>
      </c>
      <c r="F3878" s="129" t="s">
        <v>6072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4893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126</v>
      </c>
      <c r="R3878" s="136" t="s">
        <v>6086</v>
      </c>
      <c r="S3878" s="129"/>
    </row>
    <row r="3879" spans="1:19" hidden="1">
      <c r="A3879" s="135" t="s">
        <v>6085</v>
      </c>
      <c r="B3879" s="149" t="str">
        <f>IFERROR(VLOOKUP(Proc[[#This Row],[App]],Table2[],3,0),"open")</f>
        <v>ok</v>
      </c>
      <c r="C3879" s="138" t="s">
        <v>369</v>
      </c>
      <c r="D3879" t="s">
        <v>6005</v>
      </c>
      <c r="E3879" t="s">
        <v>6072</v>
      </c>
      <c r="F3879" s="129" t="s">
        <v>6072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4893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126</v>
      </c>
      <c r="R3879" s="136" t="s">
        <v>6086</v>
      </c>
      <c r="S3879" s="129"/>
    </row>
    <row r="3880" spans="1:19" hidden="1">
      <c r="A3880" s="135" t="s">
        <v>6085</v>
      </c>
      <c r="B3880" s="149" t="str">
        <f>IFERROR(VLOOKUP(Proc[[#This Row],[App]],Table2[],3,0),"open")</f>
        <v>ok</v>
      </c>
      <c r="C3880" s="138" t="s">
        <v>369</v>
      </c>
      <c r="D3880" t="s">
        <v>6006</v>
      </c>
      <c r="E3880" t="s">
        <v>6072</v>
      </c>
      <c r="F3880" s="129" t="s">
        <v>6072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4893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126</v>
      </c>
      <c r="R3880" s="136" t="s">
        <v>6086</v>
      </c>
      <c r="S3880" s="129"/>
    </row>
    <row r="3881" spans="1:19" hidden="1">
      <c r="A3881" s="135" t="s">
        <v>6085</v>
      </c>
      <c r="B3881" s="149" t="str">
        <f>IFERROR(VLOOKUP(Proc[[#This Row],[App]],Table2[],3,0),"open")</f>
        <v>ok</v>
      </c>
      <c r="C3881" s="138" t="s">
        <v>369</v>
      </c>
      <c r="D3881" t="s">
        <v>6007</v>
      </c>
      <c r="E3881" t="s">
        <v>6072</v>
      </c>
      <c r="F3881" s="129" t="s">
        <v>6072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4893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126</v>
      </c>
      <c r="R3881" s="136" t="s">
        <v>6086</v>
      </c>
      <c r="S3881" s="129"/>
    </row>
    <row r="3882" spans="1:19" hidden="1">
      <c r="A3882" s="135" t="s">
        <v>6085</v>
      </c>
      <c r="B3882" s="149" t="str">
        <f>IFERROR(VLOOKUP(Proc[[#This Row],[App]],Table2[],3,0),"open")</f>
        <v>ok</v>
      </c>
      <c r="C3882" s="138" t="s">
        <v>369</v>
      </c>
      <c r="D3882" t="s">
        <v>6008</v>
      </c>
      <c r="E3882" t="s">
        <v>6072</v>
      </c>
      <c r="F3882" s="129" t="s">
        <v>6072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4893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126</v>
      </c>
      <c r="R3882" s="136" t="s">
        <v>6086</v>
      </c>
      <c r="S3882" s="129"/>
    </row>
    <row r="3883" spans="1:19" hidden="1">
      <c r="A3883" s="135" t="s">
        <v>6085</v>
      </c>
      <c r="B3883" s="149" t="str">
        <f>IFERROR(VLOOKUP(Proc[[#This Row],[App]],Table2[],3,0),"open")</f>
        <v>ok</v>
      </c>
      <c r="C3883" s="138" t="s">
        <v>369</v>
      </c>
      <c r="D3883" t="s">
        <v>6009</v>
      </c>
      <c r="E3883" t="s">
        <v>6072</v>
      </c>
      <c r="F3883" s="129" t="s">
        <v>6072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4893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126</v>
      </c>
      <c r="R3883" s="136" t="s">
        <v>6086</v>
      </c>
      <c r="S3883" s="129"/>
    </row>
    <row r="3884" spans="1:19" hidden="1">
      <c r="A3884" s="135" t="s">
        <v>6085</v>
      </c>
      <c r="B3884" s="149" t="str">
        <f>IFERROR(VLOOKUP(Proc[[#This Row],[App]],Table2[],3,0),"open")</f>
        <v>ok</v>
      </c>
      <c r="C3884" s="138" t="s">
        <v>369</v>
      </c>
      <c r="D3884" t="s">
        <v>6010</v>
      </c>
      <c r="E3884" t="s">
        <v>6072</v>
      </c>
      <c r="F3884" s="129" t="s">
        <v>6072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4893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126</v>
      </c>
      <c r="R3884" s="136" t="s">
        <v>6086</v>
      </c>
      <c r="S3884" s="129"/>
    </row>
    <row r="3885" spans="1:19" hidden="1">
      <c r="A3885" s="135" t="s">
        <v>6085</v>
      </c>
      <c r="B3885" s="149" t="str">
        <f>IFERROR(VLOOKUP(Proc[[#This Row],[App]],Table2[],3,0),"open")</f>
        <v>ok</v>
      </c>
      <c r="C3885" s="138" t="s">
        <v>369</v>
      </c>
      <c r="D3885" t="s">
        <v>6011</v>
      </c>
      <c r="E3885" t="s">
        <v>6072</v>
      </c>
      <c r="F3885" s="129" t="s">
        <v>6072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4893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126</v>
      </c>
      <c r="R3885" s="136" t="s">
        <v>6086</v>
      </c>
      <c r="S3885" s="129"/>
    </row>
    <row r="3886" spans="1:19" hidden="1">
      <c r="A3886" s="135" t="s">
        <v>6085</v>
      </c>
      <c r="B3886" s="149" t="str">
        <f>IFERROR(VLOOKUP(Proc[[#This Row],[App]],Table2[],3,0),"open")</f>
        <v>ok</v>
      </c>
      <c r="C3886" s="138" t="s">
        <v>369</v>
      </c>
      <c r="D3886" t="s">
        <v>6012</v>
      </c>
      <c r="E3886" t="s">
        <v>6072</v>
      </c>
      <c r="F3886" s="129" t="s">
        <v>6072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4893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126</v>
      </c>
      <c r="R3886" s="136" t="s">
        <v>6086</v>
      </c>
      <c r="S3886" s="129"/>
    </row>
    <row r="3887" spans="1:19" hidden="1">
      <c r="A3887" s="135" t="s">
        <v>6085</v>
      </c>
      <c r="B3887" s="149" t="str">
        <f>IFERROR(VLOOKUP(Proc[[#This Row],[App]],Table2[],3,0),"open")</f>
        <v>ok</v>
      </c>
      <c r="C3887" s="138" t="s">
        <v>369</v>
      </c>
      <c r="D3887" t="s">
        <v>6013</v>
      </c>
      <c r="E3887" t="s">
        <v>6072</v>
      </c>
      <c r="F3887" s="129" t="s">
        <v>6072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4893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126</v>
      </c>
      <c r="R3887" s="136" t="s">
        <v>6086</v>
      </c>
      <c r="S3887" s="129"/>
    </row>
    <row r="3888" spans="1:19" hidden="1">
      <c r="A3888" s="135" t="s">
        <v>6085</v>
      </c>
      <c r="B3888" s="149" t="str">
        <f>IFERROR(VLOOKUP(Proc[[#This Row],[App]],Table2[],3,0),"open")</f>
        <v>ok</v>
      </c>
      <c r="C3888" s="138" t="s">
        <v>369</v>
      </c>
      <c r="D3888" t="s">
        <v>6014</v>
      </c>
      <c r="E3888" t="s">
        <v>6072</v>
      </c>
      <c r="F3888" s="129" t="s">
        <v>6072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4893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126</v>
      </c>
      <c r="R3888" s="136" t="s">
        <v>6086</v>
      </c>
      <c r="S3888" s="129"/>
    </row>
    <row r="3889" spans="1:19" hidden="1">
      <c r="A3889" s="135" t="s">
        <v>6085</v>
      </c>
      <c r="B3889" s="149" t="str">
        <f>IFERROR(VLOOKUP(Proc[[#This Row],[App]],Table2[],3,0),"open")</f>
        <v>ok</v>
      </c>
      <c r="C3889" s="138" t="s">
        <v>369</v>
      </c>
      <c r="D3889" t="s">
        <v>6015</v>
      </c>
      <c r="E3889" t="s">
        <v>6072</v>
      </c>
      <c r="F3889" s="129" t="s">
        <v>6072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4893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126</v>
      </c>
      <c r="R3889" s="136" t="s">
        <v>6086</v>
      </c>
      <c r="S3889" s="129"/>
    </row>
    <row r="3890" spans="1:19" hidden="1">
      <c r="A3890" s="135" t="s">
        <v>6085</v>
      </c>
      <c r="B3890" s="149" t="str">
        <f>IFERROR(VLOOKUP(Proc[[#This Row],[App]],Table2[],3,0),"open")</f>
        <v>ok</v>
      </c>
      <c r="C3890" s="138" t="s">
        <v>369</v>
      </c>
      <c r="D3890" t="s">
        <v>6016</v>
      </c>
      <c r="E3890" t="s">
        <v>6072</v>
      </c>
      <c r="F3890" s="129" t="s">
        <v>6072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4893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126</v>
      </c>
      <c r="R3890" s="136" t="s">
        <v>6086</v>
      </c>
      <c r="S3890" s="129"/>
    </row>
    <row r="3891" spans="1:19" hidden="1">
      <c r="A3891" s="135" t="s">
        <v>6085</v>
      </c>
      <c r="B3891" s="149" t="str">
        <f>IFERROR(VLOOKUP(Proc[[#This Row],[App]],Table2[],3,0),"open")</f>
        <v>ok</v>
      </c>
      <c r="C3891" s="138" t="s">
        <v>369</v>
      </c>
      <c r="D3891" t="s">
        <v>6017</v>
      </c>
      <c r="E3891" t="s">
        <v>6072</v>
      </c>
      <c r="F3891" s="129" t="s">
        <v>6072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4893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126</v>
      </c>
      <c r="R3891" s="136" t="s">
        <v>6086</v>
      </c>
      <c r="S3891" s="129"/>
    </row>
    <row r="3892" spans="1:19" hidden="1">
      <c r="A3892" s="135" t="s">
        <v>6085</v>
      </c>
      <c r="B3892" s="149" t="str">
        <f>IFERROR(VLOOKUP(Proc[[#This Row],[App]],Table2[],3,0),"open")</f>
        <v>ok</v>
      </c>
      <c r="C3892" s="138" t="s">
        <v>369</v>
      </c>
      <c r="D3892" t="s">
        <v>6018</v>
      </c>
      <c r="E3892" t="s">
        <v>6072</v>
      </c>
      <c r="F3892" s="129" t="s">
        <v>6072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4893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126</v>
      </c>
      <c r="R3892" s="136" t="s">
        <v>6086</v>
      </c>
      <c r="S3892" s="129"/>
    </row>
    <row r="3893" spans="1:19" hidden="1">
      <c r="A3893" s="135" t="s">
        <v>6085</v>
      </c>
      <c r="B3893" s="149" t="str">
        <f>IFERROR(VLOOKUP(Proc[[#This Row],[App]],Table2[],3,0),"open")</f>
        <v>ok</v>
      </c>
      <c r="C3893" s="138" t="s">
        <v>369</v>
      </c>
      <c r="D3893" t="s">
        <v>6019</v>
      </c>
      <c r="E3893" t="s">
        <v>6072</v>
      </c>
      <c r="F3893" s="129" t="s">
        <v>6072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4893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126</v>
      </c>
      <c r="R3893" s="136" t="s">
        <v>6086</v>
      </c>
      <c r="S3893" s="129"/>
    </row>
    <row r="3894" spans="1:19" hidden="1">
      <c r="A3894" s="135" t="s">
        <v>6085</v>
      </c>
      <c r="B3894" s="149" t="str">
        <f>IFERROR(VLOOKUP(Proc[[#This Row],[App]],Table2[],3,0),"open")</f>
        <v>ok</v>
      </c>
      <c r="C3894" s="138" t="s">
        <v>369</v>
      </c>
      <c r="D3894" t="s">
        <v>6020</v>
      </c>
      <c r="E3894" t="s">
        <v>6072</v>
      </c>
      <c r="F3894" s="129" t="s">
        <v>6072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4893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126</v>
      </c>
      <c r="R3894" s="136" t="s">
        <v>6086</v>
      </c>
      <c r="S3894" s="129"/>
    </row>
    <row r="3895" spans="1:19" hidden="1">
      <c r="A3895" s="135" t="s">
        <v>6085</v>
      </c>
      <c r="B3895" s="149" t="str">
        <f>IFERROR(VLOOKUP(Proc[[#This Row],[App]],Table2[],3,0),"open")</f>
        <v>ok</v>
      </c>
      <c r="C3895" s="138" t="s">
        <v>369</v>
      </c>
      <c r="D3895" t="s">
        <v>6021</v>
      </c>
      <c r="E3895" t="s">
        <v>6072</v>
      </c>
      <c r="F3895" s="129" t="s">
        <v>6072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4893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126</v>
      </c>
      <c r="R3895" s="136" t="s">
        <v>6086</v>
      </c>
      <c r="S3895" s="129"/>
    </row>
    <row r="3896" spans="1:19" hidden="1">
      <c r="A3896" s="135" t="s">
        <v>6085</v>
      </c>
      <c r="B3896" s="149" t="str">
        <f>IFERROR(VLOOKUP(Proc[[#This Row],[App]],Table2[],3,0),"open")</f>
        <v>ok</v>
      </c>
      <c r="C3896" s="138" t="s">
        <v>369</v>
      </c>
      <c r="D3896" t="s">
        <v>6022</v>
      </c>
      <c r="E3896" t="s">
        <v>6072</v>
      </c>
      <c r="F3896" s="129" t="s">
        <v>6072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4893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126</v>
      </c>
      <c r="R3896" s="136" t="s">
        <v>6086</v>
      </c>
      <c r="S3896" s="129"/>
    </row>
    <row r="3897" spans="1:19" hidden="1">
      <c r="A3897" s="135" t="s">
        <v>6085</v>
      </c>
      <c r="B3897" s="149" t="str">
        <f>IFERROR(VLOOKUP(Proc[[#This Row],[App]],Table2[],3,0),"open")</f>
        <v>ok</v>
      </c>
      <c r="C3897" s="138" t="s">
        <v>369</v>
      </c>
      <c r="D3897" t="s">
        <v>6023</v>
      </c>
      <c r="E3897" t="s">
        <v>6073</v>
      </c>
      <c r="F3897" s="129" t="s">
        <v>6073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4893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126</v>
      </c>
      <c r="R3897" s="136" t="s">
        <v>6086</v>
      </c>
      <c r="S3897" s="129"/>
    </row>
    <row r="3898" spans="1:19" hidden="1">
      <c r="A3898" s="135" t="s">
        <v>6085</v>
      </c>
      <c r="B3898" s="149" t="str">
        <f>IFERROR(VLOOKUP(Proc[[#This Row],[App]],Table2[],3,0),"open")</f>
        <v>ok</v>
      </c>
      <c r="C3898" s="138" t="s">
        <v>369</v>
      </c>
      <c r="D3898" t="s">
        <v>6024</v>
      </c>
      <c r="E3898" t="s">
        <v>6072</v>
      </c>
      <c r="F3898" s="129" t="s">
        <v>6072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4893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126</v>
      </c>
      <c r="R3898" s="136" t="s">
        <v>6086</v>
      </c>
      <c r="S3898" s="129"/>
    </row>
    <row r="3899" spans="1:19" hidden="1">
      <c r="A3899" s="135" t="s">
        <v>6085</v>
      </c>
      <c r="B3899" s="149" t="str">
        <f>IFERROR(VLOOKUP(Proc[[#This Row],[App]],Table2[],3,0),"open")</f>
        <v>ok</v>
      </c>
      <c r="C3899" s="138" t="s">
        <v>369</v>
      </c>
      <c r="D3899" t="s">
        <v>6025</v>
      </c>
      <c r="E3899" t="s">
        <v>6074</v>
      </c>
      <c r="F3899" s="129" t="s">
        <v>6074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4893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126</v>
      </c>
      <c r="R3899" s="136" t="s">
        <v>6086</v>
      </c>
      <c r="S3899" s="129"/>
    </row>
    <row r="3900" spans="1:19" hidden="1">
      <c r="A3900" s="135" t="s">
        <v>6085</v>
      </c>
      <c r="B3900" s="149" t="str">
        <f>IFERROR(VLOOKUP(Proc[[#This Row],[App]],Table2[],3,0),"open")</f>
        <v>ok</v>
      </c>
      <c r="C3900" s="138" t="s">
        <v>369</v>
      </c>
      <c r="D3900" t="s">
        <v>6026</v>
      </c>
      <c r="E3900" t="s">
        <v>6075</v>
      </c>
      <c r="F3900" s="129" t="s">
        <v>6075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4893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126</v>
      </c>
      <c r="R3900" s="136" t="s">
        <v>6086</v>
      </c>
      <c r="S3900" s="129"/>
    </row>
    <row r="3901" spans="1:19" hidden="1">
      <c r="A3901" s="135" t="s">
        <v>6085</v>
      </c>
      <c r="B3901" s="149" t="str">
        <f>IFERROR(VLOOKUP(Proc[[#This Row],[App]],Table2[],3,0),"open")</f>
        <v>ok</v>
      </c>
      <c r="C3901" s="138" t="s">
        <v>369</v>
      </c>
      <c r="D3901" t="s">
        <v>6027</v>
      </c>
      <c r="E3901" t="s">
        <v>6076</v>
      </c>
      <c r="F3901" s="129" t="s">
        <v>6076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4893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126</v>
      </c>
      <c r="R3901" s="136" t="s">
        <v>6086</v>
      </c>
      <c r="S3901" s="129"/>
    </row>
    <row r="3902" spans="1:19" hidden="1">
      <c r="A3902" s="135" t="s">
        <v>6085</v>
      </c>
      <c r="B3902" s="149" t="str">
        <f>IFERROR(VLOOKUP(Proc[[#This Row],[App]],Table2[],3,0),"open")</f>
        <v>ok</v>
      </c>
      <c r="C3902" s="138" t="s">
        <v>369</v>
      </c>
      <c r="D3902" t="s">
        <v>6028</v>
      </c>
      <c r="E3902" t="s">
        <v>6077</v>
      </c>
      <c r="F3902" s="129" t="s">
        <v>6077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4893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126</v>
      </c>
      <c r="R3902" s="136" t="s">
        <v>6086</v>
      </c>
      <c r="S3902" s="129"/>
    </row>
    <row r="3903" spans="1:19" hidden="1">
      <c r="A3903" s="135" t="s">
        <v>6085</v>
      </c>
      <c r="B3903" s="149" t="str">
        <f>IFERROR(VLOOKUP(Proc[[#This Row],[App]],Table2[],3,0),"open")</f>
        <v>ok</v>
      </c>
      <c r="C3903" s="138" t="s">
        <v>369</v>
      </c>
      <c r="D3903" t="s">
        <v>6029</v>
      </c>
      <c r="E3903" t="s">
        <v>6077</v>
      </c>
      <c r="F3903" s="129" t="s">
        <v>6077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4893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126</v>
      </c>
      <c r="R3903" s="136" t="s">
        <v>6086</v>
      </c>
      <c r="S3903" s="129"/>
    </row>
    <row r="3904" spans="1:19" hidden="1">
      <c r="A3904" s="135" t="s">
        <v>6085</v>
      </c>
      <c r="B3904" s="149" t="str">
        <f>IFERROR(VLOOKUP(Proc[[#This Row],[App]],Table2[],3,0),"open")</f>
        <v>ok</v>
      </c>
      <c r="C3904" s="138" t="s">
        <v>369</v>
      </c>
      <c r="D3904" t="s">
        <v>6030</v>
      </c>
      <c r="E3904" t="s">
        <v>6077</v>
      </c>
      <c r="F3904" s="129" t="s">
        <v>6077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4893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126</v>
      </c>
      <c r="R3904" s="136" t="s">
        <v>6086</v>
      </c>
      <c r="S3904" s="129"/>
    </row>
    <row r="3905" spans="1:19" hidden="1">
      <c r="A3905" s="135" t="s">
        <v>6085</v>
      </c>
      <c r="B3905" s="149" t="str">
        <f>IFERROR(VLOOKUP(Proc[[#This Row],[App]],Table2[],3,0),"open")</f>
        <v>ok</v>
      </c>
      <c r="C3905" s="138" t="s">
        <v>369</v>
      </c>
      <c r="D3905" t="s">
        <v>6031</v>
      </c>
      <c r="E3905" t="s">
        <v>6077</v>
      </c>
      <c r="F3905" s="129" t="s">
        <v>6077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4893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126</v>
      </c>
      <c r="R3905" s="136" t="s">
        <v>6086</v>
      </c>
      <c r="S3905" s="129"/>
    </row>
    <row r="3906" spans="1:19" hidden="1">
      <c r="A3906" s="135" t="s">
        <v>6085</v>
      </c>
      <c r="B3906" s="149" t="str">
        <f>IFERROR(VLOOKUP(Proc[[#This Row],[App]],Table2[],3,0),"open")</f>
        <v>ok</v>
      </c>
      <c r="C3906" s="138" t="s">
        <v>369</v>
      </c>
      <c r="D3906" t="s">
        <v>6032</v>
      </c>
      <c r="E3906" t="s">
        <v>6077</v>
      </c>
      <c r="F3906" s="129" t="s">
        <v>6077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4893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126</v>
      </c>
      <c r="R3906" s="136" t="s">
        <v>6086</v>
      </c>
      <c r="S3906" s="129"/>
    </row>
    <row r="3907" spans="1:19" hidden="1">
      <c r="A3907" s="135" t="s">
        <v>6085</v>
      </c>
      <c r="B3907" s="149" t="str">
        <f>IFERROR(VLOOKUP(Proc[[#This Row],[App]],Table2[],3,0),"open")</f>
        <v>ok</v>
      </c>
      <c r="C3907" s="138" t="s">
        <v>369</v>
      </c>
      <c r="D3907" t="s">
        <v>6033</v>
      </c>
      <c r="E3907" t="s">
        <v>6077</v>
      </c>
      <c r="F3907" s="129" t="s">
        <v>6077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4893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126</v>
      </c>
      <c r="R3907" s="136" t="s">
        <v>6086</v>
      </c>
      <c r="S3907" s="129"/>
    </row>
    <row r="3908" spans="1:19" hidden="1">
      <c r="A3908" s="135" t="s">
        <v>6085</v>
      </c>
      <c r="B3908" s="149" t="str">
        <f>IFERROR(VLOOKUP(Proc[[#This Row],[App]],Table2[],3,0),"open")</f>
        <v>ok</v>
      </c>
      <c r="C3908" s="138" t="s">
        <v>369</v>
      </c>
      <c r="D3908" t="s">
        <v>6034</v>
      </c>
      <c r="E3908" t="s">
        <v>6078</v>
      </c>
      <c r="F3908" s="129" t="s">
        <v>6078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4893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126</v>
      </c>
      <c r="R3908" s="136" t="s">
        <v>6086</v>
      </c>
      <c r="S3908" s="129"/>
    </row>
    <row r="3909" spans="1:19" hidden="1">
      <c r="A3909" s="135" t="s">
        <v>6085</v>
      </c>
      <c r="B3909" s="149" t="str">
        <f>IFERROR(VLOOKUP(Proc[[#This Row],[App]],Table2[],3,0),"open")</f>
        <v>ok</v>
      </c>
      <c r="C3909" s="138" t="s">
        <v>369</v>
      </c>
      <c r="D3909" t="s">
        <v>6035</v>
      </c>
      <c r="E3909" t="s">
        <v>6073</v>
      </c>
      <c r="F3909" s="129" t="s">
        <v>6073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4893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126</v>
      </c>
      <c r="R3909" s="136" t="s">
        <v>6086</v>
      </c>
      <c r="S3909" s="129"/>
    </row>
    <row r="3910" spans="1:19" hidden="1">
      <c r="A3910" s="135" t="s">
        <v>6085</v>
      </c>
      <c r="B3910" s="149" t="str">
        <f>IFERROR(VLOOKUP(Proc[[#This Row],[App]],Table2[],3,0),"open")</f>
        <v>ok</v>
      </c>
      <c r="C3910" s="138" t="s">
        <v>369</v>
      </c>
      <c r="D3910" t="s">
        <v>6036</v>
      </c>
      <c r="E3910" t="s">
        <v>6073</v>
      </c>
      <c r="F3910" s="129" t="s">
        <v>6073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4893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126</v>
      </c>
      <c r="R3910" s="136" t="s">
        <v>6086</v>
      </c>
      <c r="S3910" s="129"/>
    </row>
    <row r="3911" spans="1:19" hidden="1">
      <c r="A3911" s="135" t="s">
        <v>6085</v>
      </c>
      <c r="B3911" s="149" t="str">
        <f>IFERROR(VLOOKUP(Proc[[#This Row],[App]],Table2[],3,0),"open")</f>
        <v>ok</v>
      </c>
      <c r="C3911" s="138" t="s">
        <v>369</v>
      </c>
      <c r="D3911" t="s">
        <v>6037</v>
      </c>
      <c r="E3911" t="s">
        <v>6073</v>
      </c>
      <c r="F3911" s="129" t="s">
        <v>6073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4893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126</v>
      </c>
      <c r="R3911" s="136" t="s">
        <v>6086</v>
      </c>
      <c r="S3911" s="129"/>
    </row>
    <row r="3912" spans="1:19" hidden="1">
      <c r="A3912" s="135" t="s">
        <v>6085</v>
      </c>
      <c r="B3912" s="149" t="str">
        <f>IFERROR(VLOOKUP(Proc[[#This Row],[App]],Table2[],3,0),"open")</f>
        <v>ok</v>
      </c>
      <c r="C3912" s="138" t="s">
        <v>369</v>
      </c>
      <c r="D3912" t="s">
        <v>6038</v>
      </c>
      <c r="E3912" t="s">
        <v>6079</v>
      </c>
      <c r="F3912" s="129" t="s">
        <v>6079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4893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126</v>
      </c>
      <c r="R3912" s="136" t="s">
        <v>6086</v>
      </c>
      <c r="S3912" s="129"/>
    </row>
    <row r="3913" spans="1:19" hidden="1">
      <c r="A3913" s="135" t="s">
        <v>6085</v>
      </c>
      <c r="B3913" s="149" t="str">
        <f>IFERROR(VLOOKUP(Proc[[#This Row],[App]],Table2[],3,0),"open")</f>
        <v>ok</v>
      </c>
      <c r="C3913" s="138" t="s">
        <v>369</v>
      </c>
      <c r="D3913" t="s">
        <v>6039</v>
      </c>
      <c r="E3913" t="s">
        <v>6080</v>
      </c>
      <c r="F3913" s="129" t="s">
        <v>6080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4893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126</v>
      </c>
      <c r="R3913" s="136" t="s">
        <v>6086</v>
      </c>
      <c r="S3913" s="129"/>
    </row>
    <row r="3914" spans="1:19" hidden="1">
      <c r="A3914" s="135" t="s">
        <v>6085</v>
      </c>
      <c r="B3914" s="149" t="str">
        <f>IFERROR(VLOOKUP(Proc[[#This Row],[App]],Table2[],3,0),"open")</f>
        <v>ok</v>
      </c>
      <c r="C3914" s="138" t="s">
        <v>369</v>
      </c>
      <c r="D3914" t="s">
        <v>6040</v>
      </c>
      <c r="E3914" t="s">
        <v>6081</v>
      </c>
      <c r="F3914" s="129" t="s">
        <v>6081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4893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126</v>
      </c>
      <c r="R3914" s="136" t="s">
        <v>6086</v>
      </c>
      <c r="S3914" s="129"/>
    </row>
    <row r="3915" spans="1:19" hidden="1">
      <c r="A3915" s="135" t="s">
        <v>6085</v>
      </c>
      <c r="B3915" s="149" t="str">
        <f>IFERROR(VLOOKUP(Proc[[#This Row],[App]],Table2[],3,0),"open")</f>
        <v>ok</v>
      </c>
      <c r="C3915" s="138" t="s">
        <v>369</v>
      </c>
      <c r="D3915" t="s">
        <v>6041</v>
      </c>
      <c r="E3915" t="s">
        <v>6082</v>
      </c>
      <c r="F3915" s="129" t="s">
        <v>6082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4893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126</v>
      </c>
      <c r="R3915" s="136" t="s">
        <v>6086</v>
      </c>
      <c r="S3915" s="129"/>
    </row>
    <row r="3916" spans="1:19" hidden="1">
      <c r="A3916" s="135" t="s">
        <v>6085</v>
      </c>
      <c r="B3916" s="149" t="str">
        <f>IFERROR(VLOOKUP(Proc[[#This Row],[App]],Table2[],3,0),"open")</f>
        <v>ok</v>
      </c>
      <c r="C3916" s="138" t="s">
        <v>369</v>
      </c>
      <c r="D3916" t="s">
        <v>6042</v>
      </c>
      <c r="E3916" t="s">
        <v>6083</v>
      </c>
      <c r="F3916" s="129" t="s">
        <v>6083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4893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126</v>
      </c>
      <c r="R3916" s="136" t="s">
        <v>6086</v>
      </c>
      <c r="S3916" s="129"/>
    </row>
    <row r="3917" spans="1:19" hidden="1">
      <c r="A3917" s="135" t="s">
        <v>6085</v>
      </c>
      <c r="B3917" s="149" t="str">
        <f>IFERROR(VLOOKUP(Proc[[#This Row],[App]],Table2[],3,0),"open")</f>
        <v>ok</v>
      </c>
      <c r="C3917" s="138" t="s">
        <v>369</v>
      </c>
      <c r="D3917" t="s">
        <v>6043</v>
      </c>
      <c r="E3917" t="s">
        <v>6084</v>
      </c>
      <c r="F3917" s="129" t="s">
        <v>6084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4893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126</v>
      </c>
      <c r="R3917" s="136" t="s">
        <v>6086</v>
      </c>
      <c r="S3917" s="129"/>
    </row>
    <row r="3918" spans="1:19" hidden="1">
      <c r="A3918" s="135" t="s">
        <v>6085</v>
      </c>
      <c r="B3918" s="149" t="str">
        <f>IFERROR(VLOOKUP(Proc[[#This Row],[App]],Table2[],3,0),"open")</f>
        <v>ok</v>
      </c>
      <c r="C3918" s="138" t="s">
        <v>369</v>
      </c>
      <c r="D3918" t="s">
        <v>6044</v>
      </c>
      <c r="E3918" t="s">
        <v>6084</v>
      </c>
      <c r="F3918" s="129" t="s">
        <v>6084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4893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126</v>
      </c>
      <c r="R3918" s="136" t="s">
        <v>6086</v>
      </c>
      <c r="S3918" s="129"/>
    </row>
    <row r="3919" spans="1:19" hidden="1">
      <c r="A3919" s="135" t="s">
        <v>6085</v>
      </c>
      <c r="B3919" s="149" t="str">
        <f>IFERROR(VLOOKUP(Proc[[#This Row],[App]],Table2[],3,0),"open")</f>
        <v>ok</v>
      </c>
      <c r="C3919" s="138" t="s">
        <v>369</v>
      </c>
      <c r="D3919" t="s">
        <v>6045</v>
      </c>
      <c r="E3919" t="s">
        <v>6058</v>
      </c>
      <c r="F3919" s="129" t="s">
        <v>6058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4893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126</v>
      </c>
      <c r="R3919" s="136" t="s">
        <v>6086</v>
      </c>
      <c r="S3919" s="129"/>
    </row>
    <row r="3920" spans="1:19" hidden="1">
      <c r="A3920" s="135" t="s">
        <v>6085</v>
      </c>
      <c r="B3920" s="149" t="str">
        <f>IFERROR(VLOOKUP(Proc[[#This Row],[App]],Table2[],3,0),"open")</f>
        <v>ok</v>
      </c>
      <c r="C3920" s="138" t="s">
        <v>369</v>
      </c>
      <c r="D3920" t="s">
        <v>6046</v>
      </c>
      <c r="E3920" t="s">
        <v>6058</v>
      </c>
      <c r="F3920" s="129" t="s">
        <v>6058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4893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126</v>
      </c>
      <c r="R3920" s="136" t="s">
        <v>6086</v>
      </c>
      <c r="S3920" s="129"/>
    </row>
    <row r="3921" spans="1:19" hidden="1">
      <c r="A3921" s="135" t="s">
        <v>6085</v>
      </c>
      <c r="B3921" s="149" t="str">
        <f>IFERROR(VLOOKUP(Proc[[#This Row],[App]],Table2[],3,0),"open")</f>
        <v>ok</v>
      </c>
      <c r="C3921" s="138" t="s">
        <v>369</v>
      </c>
      <c r="D3921" t="s">
        <v>6047</v>
      </c>
      <c r="E3921" t="s">
        <v>6058</v>
      </c>
      <c r="F3921" s="129" t="s">
        <v>6058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4893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126</v>
      </c>
      <c r="R3921" s="136" t="s">
        <v>6086</v>
      </c>
      <c r="S3921" s="129"/>
    </row>
    <row r="3922" spans="1:19" hidden="1">
      <c r="A3922" s="135" t="s">
        <v>6085</v>
      </c>
      <c r="B3922" s="149" t="str">
        <f>IFERROR(VLOOKUP(Proc[[#This Row],[App]],Table2[],3,0),"open")</f>
        <v>ok</v>
      </c>
      <c r="C3922" s="138" t="s">
        <v>369</v>
      </c>
      <c r="D3922" t="s">
        <v>6048</v>
      </c>
      <c r="E3922" t="s">
        <v>6058</v>
      </c>
      <c r="F3922" s="129" t="s">
        <v>6058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4893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126</v>
      </c>
      <c r="R3922" s="136" t="s">
        <v>6086</v>
      </c>
      <c r="S3922" s="129"/>
    </row>
    <row r="3923" spans="1:19" hidden="1">
      <c r="A3923" s="135" t="s">
        <v>6085</v>
      </c>
      <c r="B3923" s="149" t="str">
        <f>IFERROR(VLOOKUP(Proc[[#This Row],[App]],Table2[],3,0),"open")</f>
        <v>ok</v>
      </c>
      <c r="C3923" s="138" t="s">
        <v>369</v>
      </c>
      <c r="D3923" t="s">
        <v>6049</v>
      </c>
      <c r="E3923" t="s">
        <v>6058</v>
      </c>
      <c r="F3923" s="129" t="s">
        <v>6058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4893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126</v>
      </c>
      <c r="R3923" s="136" t="s">
        <v>6086</v>
      </c>
      <c r="S3923" s="129"/>
    </row>
    <row r="3924" spans="1:19" hidden="1">
      <c r="A3924" s="135" t="s">
        <v>6085</v>
      </c>
      <c r="B3924" s="149" t="str">
        <f>IFERROR(VLOOKUP(Proc[[#This Row],[App]],Table2[],3,0),"open")</f>
        <v>ok</v>
      </c>
      <c r="C3924" s="138" t="s">
        <v>369</v>
      </c>
      <c r="D3924" t="s">
        <v>6050</v>
      </c>
      <c r="E3924" t="s">
        <v>6058</v>
      </c>
      <c r="F3924" s="129" t="s">
        <v>6058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4893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126</v>
      </c>
      <c r="R3924" s="136" t="s">
        <v>6086</v>
      </c>
      <c r="S3924" s="129"/>
    </row>
    <row r="3925" spans="1:19" hidden="1">
      <c r="A3925" s="135" t="s">
        <v>6085</v>
      </c>
      <c r="B3925" s="149" t="str">
        <f>IFERROR(VLOOKUP(Proc[[#This Row],[App]],Table2[],3,0),"open")</f>
        <v>ok</v>
      </c>
      <c r="C3925" s="138" t="s">
        <v>369</v>
      </c>
      <c r="D3925" t="s">
        <v>6051</v>
      </c>
      <c r="E3925" t="s">
        <v>6058</v>
      </c>
      <c r="F3925" s="129" t="s">
        <v>6058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4893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126</v>
      </c>
      <c r="R3925" s="136" t="s">
        <v>6086</v>
      </c>
      <c r="S3925" s="129"/>
    </row>
    <row r="3926" spans="1:19" hidden="1">
      <c r="A3926" s="135" t="s">
        <v>6085</v>
      </c>
      <c r="B3926" s="149" t="str">
        <f>IFERROR(VLOOKUP(Proc[[#This Row],[App]],Table2[],3,0),"open")</f>
        <v>ok</v>
      </c>
      <c r="C3926" s="138" t="s">
        <v>369</v>
      </c>
      <c r="D3926" t="s">
        <v>6052</v>
      </c>
      <c r="E3926" t="s">
        <v>6058</v>
      </c>
      <c r="F3926" s="129" t="s">
        <v>6058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4893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126</v>
      </c>
      <c r="R3926" s="136" t="s">
        <v>6086</v>
      </c>
      <c r="S3926" s="129"/>
    </row>
    <row r="3927" spans="1:19" hidden="1">
      <c r="A3927" s="135" t="s">
        <v>6085</v>
      </c>
      <c r="B3927" s="149" t="str">
        <f>IFERROR(VLOOKUP(Proc[[#This Row],[App]],Table2[],3,0),"open")</f>
        <v>ok</v>
      </c>
      <c r="C3927" s="138" t="s">
        <v>369</v>
      </c>
      <c r="D3927" t="s">
        <v>6053</v>
      </c>
      <c r="E3927" t="s">
        <v>6068</v>
      </c>
      <c r="F3927" s="129" t="s">
        <v>6068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4893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126</v>
      </c>
      <c r="R3927" s="136" t="s">
        <v>6086</v>
      </c>
      <c r="S3927" s="129"/>
    </row>
    <row r="3928" spans="1:19" hidden="1">
      <c r="A3928" s="135" t="s">
        <v>6085</v>
      </c>
      <c r="B3928" s="149" t="str">
        <f>IFERROR(VLOOKUP(Proc[[#This Row],[App]],Table2[],3,0),"open")</f>
        <v>ok</v>
      </c>
      <c r="C3928" s="138" t="s">
        <v>369</v>
      </c>
      <c r="D3928" t="s">
        <v>6054</v>
      </c>
      <c r="E3928" t="s">
        <v>6058</v>
      </c>
      <c r="F3928" s="129" t="s">
        <v>6058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4893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126</v>
      </c>
      <c r="R3928" s="136" t="s">
        <v>6086</v>
      </c>
      <c r="S3928" s="129"/>
    </row>
    <row r="3929" spans="1:19" hidden="1">
      <c r="A3929" s="135" t="s">
        <v>6085</v>
      </c>
      <c r="B3929" s="149" t="str">
        <f>IFERROR(VLOOKUP(Proc[[#This Row],[App]],Table2[],3,0),"open")</f>
        <v>ok</v>
      </c>
      <c r="C3929" s="138" t="s">
        <v>369</v>
      </c>
      <c r="D3929" t="s">
        <v>6055</v>
      </c>
      <c r="E3929" t="s">
        <v>6058</v>
      </c>
      <c r="F3929" s="129" t="s">
        <v>6058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4893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126</v>
      </c>
      <c r="R3929" s="136" t="s">
        <v>6086</v>
      </c>
      <c r="S3929" s="129"/>
    </row>
    <row r="3930" spans="1:19" hidden="1">
      <c r="A3930" s="135" t="s">
        <v>6085</v>
      </c>
      <c r="B3930" s="149" t="str">
        <f>IFERROR(VLOOKUP(Proc[[#This Row],[App]],Table2[],3,0),"open")</f>
        <v>ok</v>
      </c>
      <c r="C3930" s="138" t="s">
        <v>369</v>
      </c>
      <c r="D3930" t="s">
        <v>6056</v>
      </c>
      <c r="E3930" t="s">
        <v>6058</v>
      </c>
      <c r="F3930" s="129" t="s">
        <v>6058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4893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126</v>
      </c>
      <c r="R3930" s="136" t="s">
        <v>6086</v>
      </c>
      <c r="S3930" s="129"/>
    </row>
    <row r="3931" spans="1:19" hidden="1">
      <c r="A3931" s="135" t="s">
        <v>6085</v>
      </c>
      <c r="B3931" s="149" t="str">
        <f>IFERROR(VLOOKUP(Proc[[#This Row],[App]],Table2[],3,0),"open")</f>
        <v>ok</v>
      </c>
      <c r="C3931" s="138" t="s">
        <v>369</v>
      </c>
      <c r="D3931" t="s">
        <v>6057</v>
      </c>
      <c r="E3931" t="s">
        <v>6058</v>
      </c>
      <c r="F3931" s="129" t="s">
        <v>6058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4893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126</v>
      </c>
      <c r="R3931" s="136" t="s">
        <v>6086</v>
      </c>
      <c r="S3931" s="129"/>
    </row>
    <row r="3932" spans="1:19" hidden="1">
      <c r="A3932" t="s">
        <v>6088</v>
      </c>
      <c r="B3932" s="149" t="str">
        <f>IFERROR(VLOOKUP(Proc[[#This Row],[App]],Table2[],3,0),"open")</f>
        <v>ok</v>
      </c>
      <c r="C3932" t="s">
        <v>369</v>
      </c>
      <c r="D3932" t="s">
        <v>5336</v>
      </c>
      <c r="E3932" t="s">
        <v>6087</v>
      </c>
      <c r="F3932" s="129" t="s">
        <v>6087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4893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124</v>
      </c>
      <c r="R3932" s="136" t="s">
        <v>1459</v>
      </c>
      <c r="S3932" s="129"/>
    </row>
    <row r="3933" spans="1:19" hidden="1">
      <c r="A3933" s="135" t="s">
        <v>6088</v>
      </c>
      <c r="B3933" s="149" t="str">
        <f>IFERROR(VLOOKUP(Proc[[#This Row],[App]],Table2[],3,0),"open")</f>
        <v>ok</v>
      </c>
      <c r="C3933" s="138" t="s">
        <v>369</v>
      </c>
      <c r="D3933" t="s">
        <v>5335</v>
      </c>
      <c r="E3933" t="s">
        <v>6087</v>
      </c>
      <c r="F3933" s="129" t="s">
        <v>6087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4893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124</v>
      </c>
      <c r="R3933" s="136" t="s">
        <v>1459</v>
      </c>
      <c r="S3933" s="129"/>
    </row>
    <row r="3934" spans="1:19" hidden="1">
      <c r="A3934" s="135" t="s">
        <v>6088</v>
      </c>
      <c r="B3934" s="149" t="str">
        <f>IFERROR(VLOOKUP(Proc[[#This Row],[App]],Table2[],3,0),"open")</f>
        <v>ok</v>
      </c>
      <c r="C3934" s="138" t="s">
        <v>369</v>
      </c>
      <c r="D3934" t="s">
        <v>5333</v>
      </c>
      <c r="E3934" t="s">
        <v>6087</v>
      </c>
      <c r="F3934" s="129" t="s">
        <v>6087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4893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124</v>
      </c>
      <c r="R3934" s="136" t="s">
        <v>1459</v>
      </c>
      <c r="S3934" s="129"/>
    </row>
    <row r="3935" spans="1:19" hidden="1">
      <c r="A3935" s="135" t="s">
        <v>6088</v>
      </c>
      <c r="B3935" s="149" t="str">
        <f>IFERROR(VLOOKUP(Proc[[#This Row],[App]],Table2[],3,0),"open")</f>
        <v>ok</v>
      </c>
      <c r="C3935" s="138" t="s">
        <v>369</v>
      </c>
      <c r="D3935" t="s">
        <v>5367</v>
      </c>
      <c r="E3935" t="s">
        <v>6087</v>
      </c>
      <c r="F3935" s="129" t="s">
        <v>6087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4893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124</v>
      </c>
      <c r="R3935" s="136" t="s">
        <v>1459</v>
      </c>
      <c r="S3935" s="129"/>
    </row>
    <row r="3936" spans="1:19" hidden="1">
      <c r="A3936" s="135" t="s">
        <v>6088</v>
      </c>
      <c r="B3936" s="149" t="str">
        <f>IFERROR(VLOOKUP(Proc[[#This Row],[App]],Table2[],3,0),"open")</f>
        <v>ok</v>
      </c>
      <c r="C3936" s="138" t="s">
        <v>369</v>
      </c>
      <c r="D3936" t="s">
        <v>5334</v>
      </c>
      <c r="E3936" t="s">
        <v>6087</v>
      </c>
      <c r="F3936" s="129" t="s">
        <v>6087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4893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124</v>
      </c>
      <c r="R3936" s="136" t="s">
        <v>1459</v>
      </c>
      <c r="S3936" s="129"/>
    </row>
    <row r="3937" spans="1:19" hidden="1">
      <c r="A3937" t="s">
        <v>6097</v>
      </c>
      <c r="B3937" s="149" t="str">
        <f>IFERROR(VLOOKUP(Proc[[#This Row],[App]],Table2[],3,0),"open")</f>
        <v>ok</v>
      </c>
      <c r="C3937" s="138" t="s">
        <v>369</v>
      </c>
      <c r="D3937" t="s">
        <v>6089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4893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124</v>
      </c>
      <c r="R3937" s="136" t="s">
        <v>972</v>
      </c>
      <c r="S3937" s="129"/>
    </row>
    <row r="3938" spans="1:19" hidden="1">
      <c r="A3938" s="135" t="s">
        <v>6097</v>
      </c>
      <c r="B3938" s="149" t="str">
        <f>IFERROR(VLOOKUP(Proc[[#This Row],[App]],Table2[],3,0),"open")</f>
        <v>ok</v>
      </c>
      <c r="C3938" s="138" t="s">
        <v>369</v>
      </c>
      <c r="D3938" t="s">
        <v>6090</v>
      </c>
      <c r="E3938" t="s">
        <v>6096</v>
      </c>
      <c r="F3938" s="129" t="s">
        <v>6096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4893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124</v>
      </c>
      <c r="R3938" s="136" t="s">
        <v>972</v>
      </c>
      <c r="S3938" s="129"/>
    </row>
    <row r="3939" spans="1:19" hidden="1">
      <c r="A3939" s="135" t="s">
        <v>6097</v>
      </c>
      <c r="B3939" s="149" t="str">
        <f>IFERROR(VLOOKUP(Proc[[#This Row],[App]],Table2[],3,0),"open")</f>
        <v>ok</v>
      </c>
      <c r="C3939" s="138" t="s">
        <v>369</v>
      </c>
      <c r="D3939" t="s">
        <v>6091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4893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124</v>
      </c>
      <c r="R3939" s="136" t="s">
        <v>972</v>
      </c>
      <c r="S3939" s="129"/>
    </row>
    <row r="3940" spans="1:19" hidden="1">
      <c r="A3940" s="135" t="s">
        <v>6097</v>
      </c>
      <c r="B3940" s="149" t="str">
        <f>IFERROR(VLOOKUP(Proc[[#This Row],[App]],Table2[],3,0),"open")</f>
        <v>ok</v>
      </c>
      <c r="C3940" s="138" t="s">
        <v>369</v>
      </c>
      <c r="D3940" t="s">
        <v>6092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4893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124</v>
      </c>
      <c r="R3940" s="136" t="s">
        <v>972</v>
      </c>
      <c r="S3940" s="129"/>
    </row>
    <row r="3941" spans="1:19" hidden="1">
      <c r="A3941" s="135" t="s">
        <v>6097</v>
      </c>
      <c r="B3941" s="149" t="str">
        <f>IFERROR(VLOOKUP(Proc[[#This Row],[App]],Table2[],3,0),"open")</f>
        <v>ok</v>
      </c>
      <c r="C3941" s="138" t="s">
        <v>369</v>
      </c>
      <c r="D3941" t="s">
        <v>6093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4893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124</v>
      </c>
      <c r="R3941" s="136" t="s">
        <v>972</v>
      </c>
      <c r="S3941" s="129"/>
    </row>
    <row r="3942" spans="1:19" hidden="1">
      <c r="A3942" s="135" t="s">
        <v>6097</v>
      </c>
      <c r="B3942" s="149" t="str">
        <f>IFERROR(VLOOKUP(Proc[[#This Row],[App]],Table2[],3,0),"open")</f>
        <v>ok</v>
      </c>
      <c r="C3942" s="138" t="s">
        <v>369</v>
      </c>
      <c r="D3942" t="s">
        <v>6094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4893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124</v>
      </c>
      <c r="R3942" s="136" t="s">
        <v>972</v>
      </c>
      <c r="S3942" s="129"/>
    </row>
    <row r="3943" spans="1:19" hidden="1">
      <c r="A3943" s="135" t="s">
        <v>6097</v>
      </c>
      <c r="B3943" s="149" t="str">
        <f>IFERROR(VLOOKUP(Proc[[#This Row],[App]],Table2[],3,0),"open")</f>
        <v>ok</v>
      </c>
      <c r="C3943" s="138" t="s">
        <v>369</v>
      </c>
      <c r="D3943" t="s">
        <v>6095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4893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124</v>
      </c>
      <c r="R3943" s="136" t="s">
        <v>972</v>
      </c>
      <c r="S3943" s="129"/>
    </row>
    <row r="3944" spans="1:19" hidden="1">
      <c r="A3944" t="s">
        <v>6098</v>
      </c>
      <c r="B3944" s="149" t="str">
        <f>IFERROR(VLOOKUP(Proc[[#This Row],[App]],Table2[],3,0),"open")</f>
        <v>ok</v>
      </c>
      <c r="C3944" s="138" t="s">
        <v>369</v>
      </c>
      <c r="D3944" t="s">
        <v>6099</v>
      </c>
      <c r="E3944" t="s">
        <v>5667</v>
      </c>
      <c r="F3944" s="142" t="s">
        <v>5667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4893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124</v>
      </c>
      <c r="R3944" s="136" t="s">
        <v>515</v>
      </c>
      <c r="S3944" s="129"/>
    </row>
    <row r="3945" spans="1:19" hidden="1">
      <c r="A3945" s="138" t="s">
        <v>6098</v>
      </c>
      <c r="B3945" s="149" t="str">
        <f>IFERROR(VLOOKUP(Proc[[#This Row],[App]],Table2[],3,0),"open")</f>
        <v>ok</v>
      </c>
      <c r="C3945" s="138" t="s">
        <v>369</v>
      </c>
      <c r="D3945" t="s">
        <v>6100</v>
      </c>
      <c r="E3945" t="s">
        <v>5667</v>
      </c>
      <c r="F3945" s="129" t="s">
        <v>5667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4893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124</v>
      </c>
      <c r="R3945" s="136" t="s">
        <v>515</v>
      </c>
      <c r="S3945" s="129"/>
    </row>
    <row r="3946" spans="1:19" hidden="1">
      <c r="A3946" s="138" t="s">
        <v>6098</v>
      </c>
      <c r="B3946" s="149" t="str">
        <f>IFERROR(VLOOKUP(Proc[[#This Row],[App]],Table2[],3,0),"open")</f>
        <v>ok</v>
      </c>
      <c r="C3946" s="142" t="s">
        <v>369</v>
      </c>
      <c r="D3946" t="s">
        <v>6101</v>
      </c>
      <c r="E3946" t="s">
        <v>5667</v>
      </c>
      <c r="F3946" s="142" t="s">
        <v>5667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4893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124</v>
      </c>
      <c r="R3946" s="136" t="s">
        <v>515</v>
      </c>
      <c r="S3946" s="129"/>
    </row>
    <row r="3947" spans="1:19" hidden="1">
      <c r="A3947" t="s">
        <v>6104</v>
      </c>
      <c r="B3947" s="149" t="str">
        <f>IFERROR(VLOOKUP(Proc[[#This Row],[App]],Table2[],3,0),"open")</f>
        <v>ok</v>
      </c>
      <c r="C3947" s="149" t="s">
        <v>369</v>
      </c>
      <c r="D3947" s="138" t="s">
        <v>5952</v>
      </c>
      <c r="E3947" s="138" t="s">
        <v>6062</v>
      </c>
      <c r="F3947" s="150" t="s">
        <v>6062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4893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124</v>
      </c>
      <c r="R3947" s="136" t="s">
        <v>6086</v>
      </c>
      <c r="S3947" s="129"/>
    </row>
    <row r="3948" spans="1:19" hidden="1">
      <c r="A3948" t="s">
        <v>6105</v>
      </c>
      <c r="B3948" s="149" t="str">
        <f>IFERROR(VLOOKUP(Proc[[#This Row],[App]],Table2[],3,0),"open")</f>
        <v>ok</v>
      </c>
      <c r="C3948" s="138" t="s">
        <v>369</v>
      </c>
      <c r="D3948" t="s">
        <v>6106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4893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123</v>
      </c>
      <c r="R3948" s="136" t="s">
        <v>1013</v>
      </c>
      <c r="S3948" s="129"/>
    </row>
    <row r="3949" spans="1:19" hidden="1">
      <c r="A3949" s="138" t="s">
        <v>6105</v>
      </c>
      <c r="B3949" s="149" t="str">
        <f>IFERROR(VLOOKUP(Proc[[#This Row],[App]],Table2[],3,0),"open")</f>
        <v>ok</v>
      </c>
      <c r="C3949" s="138" t="s">
        <v>369</v>
      </c>
      <c r="D3949" t="s">
        <v>6107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4893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123</v>
      </c>
      <c r="R3949" s="136" t="s">
        <v>1013</v>
      </c>
      <c r="S3949" s="129"/>
    </row>
    <row r="3950" spans="1:19" hidden="1">
      <c r="A3950" s="138" t="s">
        <v>6105</v>
      </c>
      <c r="B3950" s="149" t="str">
        <f>IFERROR(VLOOKUP(Proc[[#This Row],[App]],Table2[],3,0),"open")</f>
        <v>ok</v>
      </c>
      <c r="C3950" s="138" t="s">
        <v>369</v>
      </c>
      <c r="D3950" t="s">
        <v>6108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4893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123</v>
      </c>
      <c r="R3950" s="136" t="s">
        <v>1013</v>
      </c>
      <c r="S3950" s="129"/>
    </row>
    <row r="3951" spans="1:19" hidden="1">
      <c r="A3951" s="138" t="s">
        <v>6105</v>
      </c>
      <c r="B3951" s="149" t="str">
        <f>IFERROR(VLOOKUP(Proc[[#This Row],[App]],Table2[],3,0),"open")</f>
        <v>ok</v>
      </c>
      <c r="C3951" s="138" t="s">
        <v>369</v>
      </c>
      <c r="D3951" t="s">
        <v>6109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4893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123</v>
      </c>
      <c r="R3951" s="136" t="s">
        <v>1013</v>
      </c>
      <c r="S3951" s="129"/>
    </row>
    <row r="3952" spans="1:19" hidden="1">
      <c r="A3952" s="138" t="s">
        <v>6105</v>
      </c>
      <c r="B3952" s="149" t="str">
        <f>IFERROR(VLOOKUP(Proc[[#This Row],[App]],Table2[],3,0),"open")</f>
        <v>ok</v>
      </c>
      <c r="C3952" s="138" t="s">
        <v>369</v>
      </c>
      <c r="D3952" t="s">
        <v>6110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4893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123</v>
      </c>
      <c r="R3952" s="136" t="s">
        <v>1013</v>
      </c>
      <c r="S3952" s="129"/>
    </row>
    <row r="3953" spans="1:19" hidden="1">
      <c r="A3953" s="138" t="s">
        <v>6105</v>
      </c>
      <c r="B3953" s="149" t="str">
        <f>IFERROR(VLOOKUP(Proc[[#This Row],[App]],Table2[],3,0),"open")</f>
        <v>ok</v>
      </c>
      <c r="C3953" s="138" t="s">
        <v>369</v>
      </c>
      <c r="D3953" t="s">
        <v>6111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4893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123</v>
      </c>
      <c r="R3953" s="136" t="s">
        <v>1013</v>
      </c>
      <c r="S3953" s="129"/>
    </row>
    <row r="3954" spans="1:19" hidden="1">
      <c r="A3954" s="138" t="s">
        <v>6105</v>
      </c>
      <c r="B3954" s="149" t="str">
        <f>IFERROR(VLOOKUP(Proc[[#This Row],[App]],Table2[],3,0),"open")</f>
        <v>ok</v>
      </c>
      <c r="C3954" s="138" t="s">
        <v>369</v>
      </c>
      <c r="D3954" t="s">
        <v>6112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4893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123</v>
      </c>
      <c r="R3954" s="136" t="s">
        <v>1013</v>
      </c>
      <c r="S3954" s="129"/>
    </row>
    <row r="3955" spans="1:19" hidden="1">
      <c r="A3955" s="138" t="s">
        <v>6105</v>
      </c>
      <c r="B3955" s="149" t="str">
        <f>IFERROR(VLOOKUP(Proc[[#This Row],[App]],Table2[],3,0),"open")</f>
        <v>ok</v>
      </c>
      <c r="C3955" s="138" t="s">
        <v>369</v>
      </c>
      <c r="D3955" t="s">
        <v>6113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4893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123</v>
      </c>
      <c r="R3955" s="136" t="s">
        <v>1013</v>
      </c>
      <c r="S3955" s="129"/>
    </row>
    <row r="3956" spans="1:19" hidden="1">
      <c r="A3956" s="138" t="s">
        <v>6105</v>
      </c>
      <c r="B3956" s="149" t="str">
        <f>IFERROR(VLOOKUP(Proc[[#This Row],[App]],Table2[],3,0),"open")</f>
        <v>ok</v>
      </c>
      <c r="C3956" s="138" t="s">
        <v>369</v>
      </c>
      <c r="D3956" t="s">
        <v>6114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4893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123</v>
      </c>
      <c r="R3956" s="136" t="s">
        <v>1013</v>
      </c>
      <c r="S3956" s="129"/>
    </row>
    <row r="3957" spans="1:19" hidden="1">
      <c r="A3957" s="138" t="s">
        <v>6105</v>
      </c>
      <c r="B3957" s="149" t="str">
        <f>IFERROR(VLOOKUP(Proc[[#This Row],[App]],Table2[],3,0),"open")</f>
        <v>ok</v>
      </c>
      <c r="C3957" s="138" t="s">
        <v>369</v>
      </c>
      <c r="D3957" t="s">
        <v>6115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4893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123</v>
      </c>
      <c r="R3957" s="136" t="s">
        <v>1013</v>
      </c>
      <c r="S3957" s="129"/>
    </row>
    <row r="3958" spans="1:19" hidden="1">
      <c r="A3958" s="138" t="s">
        <v>6105</v>
      </c>
      <c r="B3958" s="149" t="str">
        <f>IFERROR(VLOOKUP(Proc[[#This Row],[App]],Table2[],3,0),"open")</f>
        <v>ok</v>
      </c>
      <c r="C3958" s="138" t="s">
        <v>369</v>
      </c>
      <c r="D3958" t="s">
        <v>6116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4893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123</v>
      </c>
      <c r="R3958" s="136" t="s">
        <v>1013</v>
      </c>
      <c r="S3958" s="129"/>
    </row>
    <row r="3959" spans="1:19" hidden="1">
      <c r="A3959" s="138" t="s">
        <v>6105</v>
      </c>
      <c r="B3959" s="149" t="str">
        <f>IFERROR(VLOOKUP(Proc[[#This Row],[App]],Table2[],3,0),"open")</f>
        <v>ok</v>
      </c>
      <c r="C3959" s="138" t="s">
        <v>369</v>
      </c>
      <c r="D3959" t="s">
        <v>6117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4893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123</v>
      </c>
      <c r="R3959" s="136" t="s">
        <v>1013</v>
      </c>
      <c r="S3959" s="129"/>
    </row>
    <row r="3960" spans="1:19" hidden="1">
      <c r="A3960" s="138" t="s">
        <v>6105</v>
      </c>
      <c r="B3960" s="149" t="str">
        <f>IFERROR(VLOOKUP(Proc[[#This Row],[App]],Table2[],3,0),"open")</f>
        <v>ok</v>
      </c>
      <c r="C3960" s="138" t="s">
        <v>369</v>
      </c>
      <c r="D3960" t="s">
        <v>6118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4893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123</v>
      </c>
      <c r="R3960" s="136" t="s">
        <v>1013</v>
      </c>
      <c r="S3960" s="129"/>
    </row>
    <row r="3961" spans="1:19" hidden="1">
      <c r="A3961" s="138" t="s">
        <v>6105</v>
      </c>
      <c r="B3961" s="149" t="str">
        <f>IFERROR(VLOOKUP(Proc[[#This Row],[App]],Table2[],3,0),"open")</f>
        <v>ok</v>
      </c>
      <c r="C3961" s="138" t="s">
        <v>369</v>
      </c>
      <c r="D3961" t="s">
        <v>6119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4893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123</v>
      </c>
      <c r="R3961" s="136" t="s">
        <v>1013</v>
      </c>
      <c r="S3961" s="129"/>
    </row>
    <row r="3962" spans="1:19" hidden="1">
      <c r="A3962" s="138" t="s">
        <v>6105</v>
      </c>
      <c r="B3962" s="149" t="str">
        <f>IFERROR(VLOOKUP(Proc[[#This Row],[App]],Table2[],3,0),"open")</f>
        <v>ok</v>
      </c>
      <c r="C3962" s="138" t="s">
        <v>369</v>
      </c>
      <c r="D3962" t="s">
        <v>6120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4893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123</v>
      </c>
      <c r="R3962" s="136" t="s">
        <v>1013</v>
      </c>
      <c r="S3962" s="129"/>
    </row>
    <row r="3963" spans="1:19" hidden="1">
      <c r="A3963" s="138" t="s">
        <v>6105</v>
      </c>
      <c r="B3963" s="149" t="str">
        <f>IFERROR(VLOOKUP(Proc[[#This Row],[App]],Table2[],3,0),"open")</f>
        <v>ok</v>
      </c>
      <c r="C3963" s="138" t="s">
        <v>369</v>
      </c>
      <c r="D3963" t="s">
        <v>6121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4893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123</v>
      </c>
      <c r="R3963" s="136" t="s">
        <v>1013</v>
      </c>
      <c r="S3963" s="129"/>
    </row>
    <row r="3964" spans="1:19" hidden="1">
      <c r="A3964" s="138" t="s">
        <v>6105</v>
      </c>
      <c r="B3964" s="149" t="str">
        <f>IFERROR(VLOOKUP(Proc[[#This Row],[App]],Table2[],3,0),"open")</f>
        <v>ok</v>
      </c>
      <c r="C3964" s="138" t="s">
        <v>369</v>
      </c>
      <c r="D3964" t="s">
        <v>6122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4893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123</v>
      </c>
      <c r="R3964" s="136" t="s">
        <v>1013</v>
      </c>
      <c r="S3964" s="129"/>
    </row>
    <row r="3965" spans="1:19" hidden="1">
      <c r="A3965" s="138" t="s">
        <v>6105</v>
      </c>
      <c r="B3965" s="149" t="str">
        <f>IFERROR(VLOOKUP(Proc[[#This Row],[App]],Table2[],3,0),"open")</f>
        <v>ok</v>
      </c>
      <c r="C3965" s="138" t="s">
        <v>369</v>
      </c>
      <c r="D3965" t="s">
        <v>6123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4893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123</v>
      </c>
      <c r="R3965" s="136" t="s">
        <v>1013</v>
      </c>
      <c r="S3965" s="129"/>
    </row>
    <row r="3966" spans="1:19" hidden="1">
      <c r="A3966" s="138" t="s">
        <v>6105</v>
      </c>
      <c r="B3966" s="149" t="str">
        <f>IFERROR(VLOOKUP(Proc[[#This Row],[App]],Table2[],3,0),"open")</f>
        <v>ok</v>
      </c>
      <c r="C3966" s="138" t="s">
        <v>369</v>
      </c>
      <c r="D3966" t="s">
        <v>6124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4893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123</v>
      </c>
      <c r="R3966" s="136" t="s">
        <v>1013</v>
      </c>
      <c r="S3966" s="129"/>
    </row>
    <row r="3967" spans="1:19" hidden="1">
      <c r="A3967" s="138" t="s">
        <v>6105</v>
      </c>
      <c r="B3967" s="149" t="str">
        <f>IFERROR(VLOOKUP(Proc[[#This Row],[App]],Table2[],3,0),"open")</f>
        <v>ok</v>
      </c>
      <c r="C3967" s="138" t="s">
        <v>369</v>
      </c>
      <c r="D3967" t="s">
        <v>6125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4893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123</v>
      </c>
      <c r="R3967" s="136" t="s">
        <v>1013</v>
      </c>
      <c r="S3967" s="129"/>
    </row>
    <row r="3968" spans="1:19" hidden="1">
      <c r="A3968" s="138" t="s">
        <v>6105</v>
      </c>
      <c r="B3968" s="149" t="str">
        <f>IFERROR(VLOOKUP(Proc[[#This Row],[App]],Table2[],3,0),"open")</f>
        <v>ok</v>
      </c>
      <c r="C3968" s="138" t="s">
        <v>369</v>
      </c>
      <c r="D3968" t="s">
        <v>6126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4893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123</v>
      </c>
      <c r="R3968" s="136" t="s">
        <v>1013</v>
      </c>
      <c r="S3968" s="129"/>
    </row>
    <row r="3969" spans="1:19" hidden="1">
      <c r="A3969" s="138" t="s">
        <v>6105</v>
      </c>
      <c r="B3969" s="149" t="str">
        <f>IFERROR(VLOOKUP(Proc[[#This Row],[App]],Table2[],3,0),"open")</f>
        <v>ok</v>
      </c>
      <c r="C3969" s="138" t="s">
        <v>369</v>
      </c>
      <c r="D3969" t="s">
        <v>6127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4893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123</v>
      </c>
      <c r="R3969" s="136" t="s">
        <v>1013</v>
      </c>
      <c r="S3969" s="129"/>
    </row>
    <row r="3970" spans="1:19" hidden="1">
      <c r="A3970" s="138" t="s">
        <v>6105</v>
      </c>
      <c r="B3970" s="149" t="str">
        <f>IFERROR(VLOOKUP(Proc[[#This Row],[App]],Table2[],3,0),"open")</f>
        <v>ok</v>
      </c>
      <c r="C3970" s="138" t="s">
        <v>369</v>
      </c>
      <c r="D3970" t="s">
        <v>6128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4893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123</v>
      </c>
      <c r="R3970" s="136" t="s">
        <v>1013</v>
      </c>
      <c r="S3970" s="129"/>
    </row>
    <row r="3971" spans="1:19" hidden="1">
      <c r="A3971" s="138" t="s">
        <v>6105</v>
      </c>
      <c r="B3971" s="149" t="str">
        <f>IFERROR(VLOOKUP(Proc[[#This Row],[App]],Table2[],3,0),"open")</f>
        <v>ok</v>
      </c>
      <c r="C3971" s="138" t="s">
        <v>369</v>
      </c>
      <c r="D3971" t="s">
        <v>6129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4893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123</v>
      </c>
      <c r="R3971" s="136" t="s">
        <v>1013</v>
      </c>
      <c r="S3971" s="129"/>
    </row>
    <row r="3972" spans="1:19" hidden="1">
      <c r="A3972" s="138" t="s">
        <v>6105</v>
      </c>
      <c r="B3972" s="149" t="str">
        <f>IFERROR(VLOOKUP(Proc[[#This Row],[App]],Table2[],3,0),"open")</f>
        <v>ok</v>
      </c>
      <c r="C3972" s="138" t="s">
        <v>369</v>
      </c>
      <c r="D3972" t="s">
        <v>6130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4893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123</v>
      </c>
      <c r="R3972" s="136" t="s">
        <v>1013</v>
      </c>
      <c r="S3972" s="129"/>
    </row>
    <row r="3973" spans="1:19" hidden="1">
      <c r="A3973" s="138" t="s">
        <v>6105</v>
      </c>
      <c r="B3973" s="149" t="str">
        <f>IFERROR(VLOOKUP(Proc[[#This Row],[App]],Table2[],3,0),"open")</f>
        <v>ok</v>
      </c>
      <c r="C3973" s="138" t="s">
        <v>369</v>
      </c>
      <c r="D3973" t="s">
        <v>6131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4893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123</v>
      </c>
      <c r="R3973" s="136" t="s">
        <v>1013</v>
      </c>
      <c r="S3973" s="129"/>
    </row>
    <row r="3974" spans="1:19" hidden="1">
      <c r="A3974" s="138" t="s">
        <v>6105</v>
      </c>
      <c r="B3974" s="149" t="str">
        <f>IFERROR(VLOOKUP(Proc[[#This Row],[App]],Table2[],3,0),"open")</f>
        <v>ok</v>
      </c>
      <c r="C3974" s="138" t="s">
        <v>369</v>
      </c>
      <c r="D3974" t="s">
        <v>6132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4893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123</v>
      </c>
      <c r="R3974" s="136" t="s">
        <v>1013</v>
      </c>
      <c r="S3974" s="129"/>
    </row>
    <row r="3975" spans="1:19" hidden="1">
      <c r="A3975" s="138" t="s">
        <v>6105</v>
      </c>
      <c r="B3975" s="149" t="str">
        <f>IFERROR(VLOOKUP(Proc[[#This Row],[App]],Table2[],3,0),"open")</f>
        <v>ok</v>
      </c>
      <c r="C3975" s="138" t="s">
        <v>369</v>
      </c>
      <c r="D3975" t="s">
        <v>6133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4893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123</v>
      </c>
      <c r="R3975" s="136" t="s">
        <v>1013</v>
      </c>
      <c r="S3975" s="129"/>
    </row>
    <row r="3976" spans="1:19" hidden="1">
      <c r="A3976" s="138" t="s">
        <v>6105</v>
      </c>
      <c r="B3976" s="149" t="str">
        <f>IFERROR(VLOOKUP(Proc[[#This Row],[App]],Table2[],3,0),"open")</f>
        <v>ok</v>
      </c>
      <c r="C3976" s="138" t="s">
        <v>369</v>
      </c>
      <c r="D3976" t="s">
        <v>6134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4893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123</v>
      </c>
      <c r="R3976" s="136" t="s">
        <v>1013</v>
      </c>
      <c r="S3976" s="129"/>
    </row>
    <row r="3977" spans="1:19" hidden="1">
      <c r="A3977" s="138" t="s">
        <v>6105</v>
      </c>
      <c r="B3977" s="149" t="str">
        <f>IFERROR(VLOOKUP(Proc[[#This Row],[App]],Table2[],3,0),"open")</f>
        <v>ok</v>
      </c>
      <c r="C3977" s="138" t="s">
        <v>369</v>
      </c>
      <c r="D3977" t="s">
        <v>6135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4893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123</v>
      </c>
      <c r="R3977" s="136" t="s">
        <v>1013</v>
      </c>
      <c r="S3977" s="129"/>
    </row>
    <row r="3978" spans="1:19" hidden="1">
      <c r="A3978" s="138" t="s">
        <v>6105</v>
      </c>
      <c r="B3978" s="149" t="str">
        <f>IFERROR(VLOOKUP(Proc[[#This Row],[App]],Table2[],3,0),"open")</f>
        <v>ok</v>
      </c>
      <c r="C3978" s="138" t="s">
        <v>369</v>
      </c>
      <c r="D3978" t="s">
        <v>6136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4893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123</v>
      </c>
      <c r="R3978" s="136" t="s">
        <v>1013</v>
      </c>
      <c r="S3978" s="129"/>
    </row>
    <row r="3979" spans="1:19" hidden="1">
      <c r="A3979" s="138" t="s">
        <v>6105</v>
      </c>
      <c r="B3979" s="149" t="str">
        <f>IFERROR(VLOOKUP(Proc[[#This Row],[App]],Table2[],3,0),"open")</f>
        <v>ok</v>
      </c>
      <c r="C3979" s="138" t="s">
        <v>369</v>
      </c>
      <c r="D3979" t="s">
        <v>6137</v>
      </c>
      <c r="E3979" t="s">
        <v>6145</v>
      </c>
      <c r="F3979" s="129" t="s">
        <v>6145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4893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123</v>
      </c>
      <c r="R3979" s="136" t="s">
        <v>1013</v>
      </c>
      <c r="S3979" s="129"/>
    </row>
    <row r="3980" spans="1:19" hidden="1">
      <c r="A3980" s="138" t="s">
        <v>6105</v>
      </c>
      <c r="B3980" s="149" t="str">
        <f>IFERROR(VLOOKUP(Proc[[#This Row],[App]],Table2[],3,0),"open")</f>
        <v>ok</v>
      </c>
      <c r="C3980" s="138" t="s">
        <v>369</v>
      </c>
      <c r="D3980" t="s">
        <v>6138</v>
      </c>
      <c r="E3980" t="s">
        <v>6145</v>
      </c>
      <c r="F3980" s="129" t="s">
        <v>6145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4893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123</v>
      </c>
      <c r="R3980" s="136" t="s">
        <v>1013</v>
      </c>
      <c r="S3980" s="129"/>
    </row>
    <row r="3981" spans="1:19" hidden="1">
      <c r="A3981" s="138" t="s">
        <v>6105</v>
      </c>
      <c r="B3981" s="149" t="str">
        <f>IFERROR(VLOOKUP(Proc[[#This Row],[App]],Table2[],3,0),"open")</f>
        <v>ok</v>
      </c>
      <c r="C3981" s="138" t="s">
        <v>369</v>
      </c>
      <c r="D3981" t="s">
        <v>6139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4893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123</v>
      </c>
      <c r="R3981" s="136" t="s">
        <v>1013</v>
      </c>
      <c r="S3981" s="129"/>
    </row>
    <row r="3982" spans="1:19" hidden="1">
      <c r="A3982" s="138" t="s">
        <v>6105</v>
      </c>
      <c r="B3982" s="149" t="str">
        <f>IFERROR(VLOOKUP(Proc[[#This Row],[App]],Table2[],3,0),"open")</f>
        <v>ok</v>
      </c>
      <c r="C3982" s="138" t="s">
        <v>369</v>
      </c>
      <c r="D3982" t="s">
        <v>6140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4893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123</v>
      </c>
      <c r="R3982" s="136" t="s">
        <v>1013</v>
      </c>
      <c r="S3982" s="129"/>
    </row>
    <row r="3983" spans="1:19" hidden="1">
      <c r="A3983" s="138" t="s">
        <v>6105</v>
      </c>
      <c r="B3983" s="149" t="str">
        <f>IFERROR(VLOOKUP(Proc[[#This Row],[App]],Table2[],3,0),"open")</f>
        <v>ok</v>
      </c>
      <c r="C3983" s="138" t="s">
        <v>369</v>
      </c>
      <c r="D3983" t="s">
        <v>6141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4893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123</v>
      </c>
      <c r="R3983" s="136" t="s">
        <v>1013</v>
      </c>
      <c r="S3983" s="129"/>
    </row>
    <row r="3984" spans="1:19" hidden="1">
      <c r="A3984" s="138" t="s">
        <v>6105</v>
      </c>
      <c r="B3984" s="149" t="str">
        <f>IFERROR(VLOOKUP(Proc[[#This Row],[App]],Table2[],3,0),"open")</f>
        <v>ok</v>
      </c>
      <c r="C3984" s="138" t="s">
        <v>369</v>
      </c>
      <c r="D3984" t="s">
        <v>6142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4893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123</v>
      </c>
      <c r="R3984" s="136" t="s">
        <v>1013</v>
      </c>
      <c r="S3984" s="129"/>
    </row>
    <row r="3985" spans="1:19" hidden="1">
      <c r="A3985" s="138" t="s">
        <v>6105</v>
      </c>
      <c r="B3985" s="149" t="str">
        <f>IFERROR(VLOOKUP(Proc[[#This Row],[App]],Table2[],3,0),"open")</f>
        <v>ok</v>
      </c>
      <c r="C3985" s="138" t="s">
        <v>369</v>
      </c>
      <c r="D3985" t="s">
        <v>6143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4893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123</v>
      </c>
      <c r="R3985" s="136" t="s">
        <v>1013</v>
      </c>
      <c r="S3985" s="129"/>
    </row>
    <row r="3986" spans="1:19" hidden="1">
      <c r="A3986" s="138" t="s">
        <v>6105</v>
      </c>
      <c r="B3986" s="149" t="str">
        <f>IFERROR(VLOOKUP(Proc[[#This Row],[App]],Table2[],3,0),"open")</f>
        <v>ok</v>
      </c>
      <c r="C3986" s="138" t="s">
        <v>369</v>
      </c>
      <c r="D3986" t="s">
        <v>6144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4893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123</v>
      </c>
      <c r="R3986" s="136" t="s">
        <v>1013</v>
      </c>
      <c r="S3986" s="129"/>
    </row>
    <row r="3987" spans="1:19" hidden="1">
      <c r="A3987" t="s">
        <v>6146</v>
      </c>
      <c r="B3987" s="149" t="str">
        <f>IFERROR(VLOOKUP(Proc[[#This Row],[App]],Table2[],3,0),"open")</f>
        <v>ok</v>
      </c>
      <c r="C3987" s="139" t="s">
        <v>369</v>
      </c>
      <c r="D3987" t="s">
        <v>6147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4893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122</v>
      </c>
      <c r="R3987" s="136" t="s">
        <v>1262</v>
      </c>
      <c r="S3987" s="129"/>
    </row>
    <row r="3988" spans="1:19" hidden="1">
      <c r="A3988" t="s">
        <v>6159</v>
      </c>
      <c r="B3988" s="149" t="str">
        <f>IFERROR(VLOOKUP(Proc[[#This Row],[App]],Table2[],3,0),"open")</f>
        <v>ok</v>
      </c>
      <c r="C3988" s="142" t="s">
        <v>369</v>
      </c>
      <c r="D3988" t="s">
        <v>5276</v>
      </c>
      <c r="E3988" t="s">
        <v>6157</v>
      </c>
      <c r="F3988" s="140" t="s">
        <v>6157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4893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122</v>
      </c>
      <c r="R3988" s="136" t="s">
        <v>1459</v>
      </c>
      <c r="S3988" s="140"/>
    </row>
    <row r="3989" spans="1:19" hidden="1">
      <c r="A3989" s="139" t="s">
        <v>6159</v>
      </c>
      <c r="B3989" s="149" t="str">
        <f>IFERROR(VLOOKUP(Proc[[#This Row],[App]],Table2[],3,0),"open")</f>
        <v>ok</v>
      </c>
      <c r="C3989" s="142" t="s">
        <v>369</v>
      </c>
      <c r="D3989" t="s">
        <v>6149</v>
      </c>
      <c r="E3989" t="s">
        <v>4410</v>
      </c>
      <c r="F3989" s="140" t="s">
        <v>4410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4893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122</v>
      </c>
      <c r="R3989" s="136" t="s">
        <v>1459</v>
      </c>
      <c r="S3989" s="140"/>
    </row>
    <row r="3990" spans="1:19" hidden="1">
      <c r="A3990" s="139" t="s">
        <v>6159</v>
      </c>
      <c r="B3990" s="149" t="str">
        <f>IFERROR(VLOOKUP(Proc[[#This Row],[App]],Table2[],3,0),"open")</f>
        <v>ok</v>
      </c>
      <c r="C3990" s="142" t="s">
        <v>369</v>
      </c>
      <c r="D3990" t="s">
        <v>6150</v>
      </c>
      <c r="E3990" t="s">
        <v>5451</v>
      </c>
      <c r="F3990" s="140" t="s">
        <v>5451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4893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122</v>
      </c>
      <c r="R3990" s="136" t="s">
        <v>1459</v>
      </c>
      <c r="S3990" s="140"/>
    </row>
    <row r="3991" spans="1:19" hidden="1">
      <c r="A3991" s="139" t="s">
        <v>6159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5568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4831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4893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122</v>
      </c>
      <c r="R3991" s="136" t="s">
        <v>1459</v>
      </c>
      <c r="S3991" s="140"/>
    </row>
    <row r="3992" spans="1:19" hidden="1">
      <c r="A3992" s="139" t="s">
        <v>6159</v>
      </c>
      <c r="B3992" s="149" t="str">
        <f>IFERROR(VLOOKUP(Proc[[#This Row],[App]],Table2[],3,0),"open")</f>
        <v>ok</v>
      </c>
      <c r="C3992" s="149" t="s">
        <v>692</v>
      </c>
      <c r="D3992" t="s">
        <v>6151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4831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4893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122</v>
      </c>
      <c r="R3992" s="136" t="s">
        <v>1459</v>
      </c>
      <c r="S3992" s="140"/>
    </row>
    <row r="3993" spans="1:19" hidden="1">
      <c r="A3993" s="139" t="s">
        <v>6159</v>
      </c>
      <c r="B3993" s="149" t="str">
        <f>IFERROR(VLOOKUP(Proc[[#This Row],[App]],Table2[],3,0),"open")</f>
        <v>ok</v>
      </c>
      <c r="C3993" s="142" t="s">
        <v>369</v>
      </c>
      <c r="D3993" t="s">
        <v>5966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4893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122</v>
      </c>
      <c r="R3993" s="136" t="s">
        <v>1459</v>
      </c>
      <c r="S3993" s="140"/>
    </row>
    <row r="3994" spans="1:19" hidden="1">
      <c r="A3994" s="139" t="s">
        <v>6159</v>
      </c>
      <c r="B3994" s="149" t="str">
        <f>IFERROR(VLOOKUP(Proc[[#This Row],[App]],Table2[],3,0),"open")</f>
        <v>ok</v>
      </c>
      <c r="C3994" s="142" t="s">
        <v>369</v>
      </c>
      <c r="D3994" t="s">
        <v>6152</v>
      </c>
      <c r="E3994" t="s">
        <v>5451</v>
      </c>
      <c r="F3994" s="140" t="s">
        <v>5451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4893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122</v>
      </c>
      <c r="R3994" s="136" t="s">
        <v>1459</v>
      </c>
      <c r="S3994" s="140"/>
    </row>
    <row r="3995" spans="1:19" hidden="1">
      <c r="A3995" s="139" t="s">
        <v>6159</v>
      </c>
      <c r="B3995" s="149" t="str">
        <f>IFERROR(VLOOKUP(Proc[[#This Row],[App]],Table2[],3,0),"open")</f>
        <v>ok</v>
      </c>
      <c r="C3995" s="142" t="s">
        <v>369</v>
      </c>
      <c r="D3995" t="s">
        <v>4399</v>
      </c>
      <c r="E3995" t="s">
        <v>4408</v>
      </c>
      <c r="F3995" s="140" t="s">
        <v>4408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4893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122</v>
      </c>
      <c r="R3995" s="136" t="s">
        <v>1459</v>
      </c>
      <c r="S3995" s="140"/>
    </row>
    <row r="3996" spans="1:19" hidden="1">
      <c r="A3996" s="139" t="s">
        <v>6159</v>
      </c>
      <c r="B3996" s="149" t="str">
        <f>IFERROR(VLOOKUP(Proc[[#This Row],[App]],Table2[],3,0),"open")</f>
        <v>ok</v>
      </c>
      <c r="C3996" s="142" t="s">
        <v>369</v>
      </c>
      <c r="D3996" t="s">
        <v>5325</v>
      </c>
      <c r="E3996" t="s">
        <v>4409</v>
      </c>
      <c r="F3996" s="140" t="s">
        <v>4409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4893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122</v>
      </c>
      <c r="R3996" s="136" t="s">
        <v>1459</v>
      </c>
      <c r="S3996" s="140"/>
    </row>
    <row r="3997" spans="1:19" hidden="1">
      <c r="A3997" s="139" t="s">
        <v>6159</v>
      </c>
      <c r="B3997" s="149" t="str">
        <f>IFERROR(VLOOKUP(Proc[[#This Row],[App]],Table2[],3,0),"open")</f>
        <v>ok</v>
      </c>
      <c r="C3997" s="142" t="s">
        <v>369</v>
      </c>
      <c r="D3997" t="s">
        <v>5397</v>
      </c>
      <c r="E3997" t="s">
        <v>6157</v>
      </c>
      <c r="F3997" s="140" t="s">
        <v>6157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4893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122</v>
      </c>
      <c r="R3997" s="136" t="s">
        <v>1459</v>
      </c>
      <c r="S3997" s="140"/>
    </row>
    <row r="3998" spans="1:19" hidden="1">
      <c r="A3998" s="139" t="s">
        <v>6159</v>
      </c>
      <c r="B3998" s="149" t="str">
        <f>IFERROR(VLOOKUP(Proc[[#This Row],[App]],Table2[],3,0),"open")</f>
        <v>ok</v>
      </c>
      <c r="C3998" s="142" t="s">
        <v>369</v>
      </c>
      <c r="D3998" t="s">
        <v>6153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4893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122</v>
      </c>
      <c r="R3998" s="136" t="s">
        <v>1459</v>
      </c>
      <c r="S3998" s="140"/>
    </row>
    <row r="3999" spans="1:19" hidden="1">
      <c r="A3999" s="139" t="s">
        <v>6159</v>
      </c>
      <c r="B3999" s="149" t="str">
        <f>IFERROR(VLOOKUP(Proc[[#This Row],[App]],Table2[],3,0),"open")</f>
        <v>ok</v>
      </c>
      <c r="C3999" s="142" t="s">
        <v>369</v>
      </c>
      <c r="D3999" t="s">
        <v>5398</v>
      </c>
      <c r="E3999" t="s">
        <v>6157</v>
      </c>
      <c r="F3999" s="140" t="s">
        <v>6157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4893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122</v>
      </c>
      <c r="R3999" s="136" t="s">
        <v>1459</v>
      </c>
      <c r="S3999" s="140"/>
    </row>
    <row r="4000" spans="1:19" hidden="1">
      <c r="A4000" s="139" t="s">
        <v>6159</v>
      </c>
      <c r="B4000" s="149" t="str">
        <f>IFERROR(VLOOKUP(Proc[[#This Row],[App]],Table2[],3,0),"open")</f>
        <v>ok</v>
      </c>
      <c r="C4000" s="142" t="s">
        <v>369</v>
      </c>
      <c r="D4000" t="s">
        <v>5417</v>
      </c>
      <c r="E4000" t="s">
        <v>6157</v>
      </c>
      <c r="F4000" s="140" t="s">
        <v>6157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4893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122</v>
      </c>
      <c r="R4000" s="136" t="s">
        <v>1459</v>
      </c>
      <c r="S4000" s="140"/>
    </row>
    <row r="4001" spans="1:19" hidden="1">
      <c r="A4001" s="139" t="s">
        <v>6159</v>
      </c>
      <c r="B4001" s="149" t="str">
        <f>IFERROR(VLOOKUP(Proc[[#This Row],[App]],Table2[],3,0),"open")</f>
        <v>ok</v>
      </c>
      <c r="C4001" s="149" t="s">
        <v>692</v>
      </c>
      <c r="D4001" t="s">
        <v>6154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4831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4893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122</v>
      </c>
      <c r="R4001" s="136" t="s">
        <v>1459</v>
      </c>
      <c r="S4001" s="140"/>
    </row>
    <row r="4002" spans="1:19" hidden="1">
      <c r="A4002" s="139" t="s">
        <v>6159</v>
      </c>
      <c r="B4002" s="149" t="str">
        <f>IFERROR(VLOOKUP(Proc[[#This Row],[App]],Table2[],3,0),"open")</f>
        <v>ok</v>
      </c>
      <c r="C4002" s="142" t="s">
        <v>369</v>
      </c>
      <c r="D4002" t="s">
        <v>5433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4893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122</v>
      </c>
      <c r="R4002" s="136" t="s">
        <v>1459</v>
      </c>
      <c r="S4002" s="140"/>
    </row>
    <row r="4003" spans="1:19" hidden="1">
      <c r="A4003" s="139" t="s">
        <v>6159</v>
      </c>
      <c r="B4003" s="149" t="str">
        <f>IFERROR(VLOOKUP(Proc[[#This Row],[App]],Table2[],3,0),"open")</f>
        <v>ok</v>
      </c>
      <c r="C4003" s="142" t="s">
        <v>369</v>
      </c>
      <c r="D4003" t="s">
        <v>6155</v>
      </c>
      <c r="E4003" t="s">
        <v>6158</v>
      </c>
      <c r="F4003" s="140" t="s">
        <v>6158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4893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122</v>
      </c>
      <c r="R4003" s="136" t="s">
        <v>1459</v>
      </c>
      <c r="S4003" s="140"/>
    </row>
    <row r="4004" spans="1:19" hidden="1">
      <c r="A4004" s="139" t="s">
        <v>6159</v>
      </c>
      <c r="B4004" s="149" t="str">
        <f>IFERROR(VLOOKUP(Proc[[#This Row],[App]],Table2[],3,0),"open")</f>
        <v>ok</v>
      </c>
      <c r="C4004" s="142" t="s">
        <v>369</v>
      </c>
      <c r="D4004" t="s">
        <v>6156</v>
      </c>
      <c r="E4004" t="s">
        <v>5451</v>
      </c>
      <c r="F4004" s="140" t="s">
        <v>5451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4893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122</v>
      </c>
      <c r="R4004" s="136" t="s">
        <v>1459</v>
      </c>
      <c r="S4004" s="140"/>
    </row>
    <row r="4005" spans="1:19" hidden="1">
      <c r="A4005" t="s">
        <v>6160</v>
      </c>
      <c r="B4005" s="149" t="str">
        <f>IFERROR(VLOOKUP(Proc[[#This Row],[App]],Table2[],3,0),"open")</f>
        <v>ok</v>
      </c>
      <c r="C4005" s="142" t="s">
        <v>369</v>
      </c>
      <c r="D4005" s="141" t="s">
        <v>6089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4893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121</v>
      </c>
      <c r="R4005" s="136" t="s">
        <v>972</v>
      </c>
      <c r="S4005" s="140"/>
    </row>
    <row r="4006" spans="1:19" hidden="1">
      <c r="A4006" t="s">
        <v>6200</v>
      </c>
      <c r="B4006" s="149" t="str">
        <f>IFERROR(VLOOKUP(Proc[[#This Row],[App]],Table2[],3,0),"open")</f>
        <v>ok</v>
      </c>
      <c r="C4006" s="142" t="s">
        <v>369</v>
      </c>
      <c r="D4006" t="s">
        <v>5947</v>
      </c>
      <c r="E4006" t="s">
        <v>6161</v>
      </c>
      <c r="F4006" s="140" t="s">
        <v>6161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4893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121</v>
      </c>
      <c r="R4006" s="136" t="s">
        <v>6086</v>
      </c>
      <c r="S4006" s="140"/>
    </row>
    <row r="4007" spans="1:19" hidden="1">
      <c r="A4007" s="142" t="s">
        <v>6200</v>
      </c>
      <c r="B4007" s="149" t="str">
        <f>IFERROR(VLOOKUP(Proc[[#This Row],[App]],Table2[],3,0),"open")</f>
        <v>ok</v>
      </c>
      <c r="C4007" s="142" t="s">
        <v>369</v>
      </c>
      <c r="D4007" t="s">
        <v>6044</v>
      </c>
      <c r="E4007" t="s">
        <v>6162</v>
      </c>
      <c r="F4007" s="140" t="s">
        <v>6162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4893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121</v>
      </c>
      <c r="R4007" s="136" t="s">
        <v>6086</v>
      </c>
      <c r="S4007" s="140"/>
    </row>
    <row r="4008" spans="1:19" hidden="1">
      <c r="A4008" s="142" t="s">
        <v>6200</v>
      </c>
      <c r="B4008" s="149" t="str">
        <f>IFERROR(VLOOKUP(Proc[[#This Row],[App]],Table2[],3,0),"open")</f>
        <v>ok</v>
      </c>
      <c r="C4008" s="142" t="s">
        <v>369</v>
      </c>
      <c r="D4008" t="s">
        <v>5954</v>
      </c>
      <c r="E4008" t="s">
        <v>6163</v>
      </c>
      <c r="F4008" s="140" t="s">
        <v>6163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4893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121</v>
      </c>
      <c r="R4008" s="136" t="s">
        <v>6086</v>
      </c>
      <c r="S4008" s="140"/>
    </row>
    <row r="4009" spans="1:19" hidden="1">
      <c r="A4009" s="142" t="s">
        <v>6200</v>
      </c>
      <c r="B4009" s="149" t="str">
        <f>IFERROR(VLOOKUP(Proc[[#This Row],[App]],Table2[],3,0),"open")</f>
        <v>ok</v>
      </c>
      <c r="C4009" s="142" t="s">
        <v>369</v>
      </c>
      <c r="D4009" t="s">
        <v>5999</v>
      </c>
      <c r="E4009" t="s">
        <v>6163</v>
      </c>
      <c r="F4009" s="140" t="s">
        <v>6163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4893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121</v>
      </c>
      <c r="R4009" s="136" t="s">
        <v>6086</v>
      </c>
      <c r="S4009" s="140"/>
    </row>
    <row r="4010" spans="1:19" hidden="1">
      <c r="A4010" s="142" t="s">
        <v>6200</v>
      </c>
      <c r="B4010" s="149" t="str">
        <f>IFERROR(VLOOKUP(Proc[[#This Row],[App]],Table2[],3,0),"open")</f>
        <v>ok</v>
      </c>
      <c r="C4010" s="142" t="s">
        <v>369</v>
      </c>
      <c r="D4010" t="s">
        <v>5949</v>
      </c>
      <c r="E4010" t="s">
        <v>6164</v>
      </c>
      <c r="F4010" s="140" t="s">
        <v>6164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4893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121</v>
      </c>
      <c r="R4010" s="136" t="s">
        <v>6086</v>
      </c>
      <c r="S4010" s="140"/>
    </row>
    <row r="4011" spans="1:19" hidden="1">
      <c r="A4011" s="142" t="s">
        <v>6200</v>
      </c>
      <c r="B4011" s="149" t="str">
        <f>IFERROR(VLOOKUP(Proc[[#This Row],[App]],Table2[],3,0),"open")</f>
        <v>ok</v>
      </c>
      <c r="C4011" s="142" t="s">
        <v>369</v>
      </c>
      <c r="D4011" t="s">
        <v>5948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4893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121</v>
      </c>
      <c r="R4011" s="136" t="s">
        <v>6086</v>
      </c>
      <c r="S4011" s="140"/>
    </row>
    <row r="4012" spans="1:19" hidden="1">
      <c r="A4012" s="142" t="s">
        <v>6200</v>
      </c>
      <c r="B4012" s="149" t="str">
        <f>IFERROR(VLOOKUP(Proc[[#This Row],[App]],Table2[],3,0),"open")</f>
        <v>ok</v>
      </c>
      <c r="C4012" s="149" t="s">
        <v>369</v>
      </c>
      <c r="D4012" t="s">
        <v>5973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4893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121</v>
      </c>
      <c r="R4012" s="136" t="s">
        <v>6086</v>
      </c>
      <c r="S4012" s="140"/>
    </row>
    <row r="4013" spans="1:19" hidden="1">
      <c r="A4013" s="142" t="s">
        <v>6200</v>
      </c>
      <c r="B4013" s="149" t="str">
        <f>IFERROR(VLOOKUP(Proc[[#This Row],[App]],Table2[],3,0),"open")</f>
        <v>ok</v>
      </c>
      <c r="C4013" s="142" t="s">
        <v>369</v>
      </c>
      <c r="D4013" t="s">
        <v>5963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4893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121</v>
      </c>
      <c r="R4013" s="136" t="s">
        <v>6086</v>
      </c>
      <c r="S4013" s="140"/>
    </row>
    <row r="4014" spans="1:19" hidden="1">
      <c r="A4014" s="142" t="s">
        <v>6200</v>
      </c>
      <c r="B4014" s="149" t="str">
        <f>IFERROR(VLOOKUP(Proc[[#This Row],[App]],Table2[],3,0),"open")</f>
        <v>ok</v>
      </c>
      <c r="C4014" s="142" t="s">
        <v>369</v>
      </c>
      <c r="D4014" t="s">
        <v>5967</v>
      </c>
      <c r="E4014" t="s">
        <v>6165</v>
      </c>
      <c r="F4014" s="140" t="s">
        <v>6165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4893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121</v>
      </c>
      <c r="R4014" s="136" t="s">
        <v>6086</v>
      </c>
      <c r="S4014" s="140"/>
    </row>
    <row r="4015" spans="1:19" hidden="1">
      <c r="A4015" s="142" t="s">
        <v>6200</v>
      </c>
      <c r="B4015" s="149" t="str">
        <f>IFERROR(VLOOKUP(Proc[[#This Row],[App]],Table2[],3,0),"open")</f>
        <v>ok</v>
      </c>
      <c r="C4015" s="142" t="s">
        <v>369</v>
      </c>
      <c r="D4015" t="s">
        <v>5960</v>
      </c>
      <c r="E4015" t="s">
        <v>6166</v>
      </c>
      <c r="F4015" s="140" t="s">
        <v>6166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4893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121</v>
      </c>
      <c r="R4015" s="136" t="s">
        <v>6086</v>
      </c>
      <c r="S4015" s="140"/>
    </row>
    <row r="4016" spans="1:19" hidden="1">
      <c r="A4016" s="142" t="s">
        <v>6200</v>
      </c>
      <c r="B4016" s="149" t="str">
        <f>IFERROR(VLOOKUP(Proc[[#This Row],[App]],Table2[],3,0),"open")</f>
        <v>ok</v>
      </c>
      <c r="C4016" s="142" t="s">
        <v>369</v>
      </c>
      <c r="D4016" t="s">
        <v>5961</v>
      </c>
      <c r="E4016" t="s">
        <v>6167</v>
      </c>
      <c r="F4016" s="140" t="s">
        <v>6167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4893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121</v>
      </c>
      <c r="R4016" s="136" t="s">
        <v>6086</v>
      </c>
      <c r="S4016" s="140"/>
    </row>
    <row r="4017" spans="1:19" hidden="1">
      <c r="A4017" s="142" t="s">
        <v>6200</v>
      </c>
      <c r="B4017" s="149" t="str">
        <f>IFERROR(VLOOKUP(Proc[[#This Row],[App]],Table2[],3,0),"open")</f>
        <v>ok</v>
      </c>
      <c r="C4017" s="142" t="s">
        <v>369</v>
      </c>
      <c r="D4017" t="s">
        <v>5989</v>
      </c>
      <c r="E4017" t="s">
        <v>6168</v>
      </c>
      <c r="F4017" s="140" t="s">
        <v>6168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4893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121</v>
      </c>
      <c r="R4017" s="136" t="s">
        <v>6086</v>
      </c>
      <c r="S4017" s="140"/>
    </row>
    <row r="4018" spans="1:19" hidden="1">
      <c r="A4018" s="142" t="s">
        <v>6200</v>
      </c>
      <c r="B4018" s="149" t="str">
        <f>IFERROR(VLOOKUP(Proc[[#This Row],[App]],Table2[],3,0),"open")</f>
        <v>ok</v>
      </c>
      <c r="C4018" s="142" t="s">
        <v>369</v>
      </c>
      <c r="D4018" t="s">
        <v>5970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4893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121</v>
      </c>
      <c r="R4018" s="136" t="s">
        <v>6086</v>
      </c>
      <c r="S4018" s="140"/>
    </row>
    <row r="4019" spans="1:19" hidden="1">
      <c r="A4019" s="142" t="s">
        <v>6200</v>
      </c>
      <c r="B4019" s="149" t="str">
        <f>IFERROR(VLOOKUP(Proc[[#This Row],[App]],Table2[],3,0),"open")</f>
        <v>ok</v>
      </c>
      <c r="C4019" s="149" t="s">
        <v>369</v>
      </c>
      <c r="D4019" t="s">
        <v>5971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4893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121</v>
      </c>
      <c r="R4019" s="136" t="s">
        <v>6086</v>
      </c>
      <c r="S4019" s="140"/>
    </row>
    <row r="4020" spans="1:19" hidden="1">
      <c r="A4020" s="142" t="s">
        <v>6200</v>
      </c>
      <c r="B4020" s="149" t="str">
        <f>IFERROR(VLOOKUP(Proc[[#This Row],[App]],Table2[],3,0),"open")</f>
        <v>ok</v>
      </c>
      <c r="C4020" s="142" t="s">
        <v>369</v>
      </c>
      <c r="D4020" t="s">
        <v>5987</v>
      </c>
      <c r="E4020" t="s">
        <v>6169</v>
      </c>
      <c r="F4020" s="140" t="s">
        <v>6169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4893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121</v>
      </c>
      <c r="R4020" s="136" t="s">
        <v>6086</v>
      </c>
      <c r="S4020" s="140"/>
    </row>
    <row r="4021" spans="1:19" hidden="1">
      <c r="A4021" s="142" t="s">
        <v>6200</v>
      </c>
      <c r="B4021" s="149" t="str">
        <f>IFERROR(VLOOKUP(Proc[[#This Row],[App]],Table2[],3,0),"open")</f>
        <v>ok</v>
      </c>
      <c r="C4021" s="142" t="s">
        <v>369</v>
      </c>
      <c r="D4021" t="s">
        <v>5994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4893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121</v>
      </c>
      <c r="R4021" s="136" t="s">
        <v>6086</v>
      </c>
      <c r="S4021" s="140"/>
    </row>
    <row r="4022" spans="1:19" hidden="1">
      <c r="A4022" s="142" t="s">
        <v>6200</v>
      </c>
      <c r="B4022" s="149" t="str">
        <f>IFERROR(VLOOKUP(Proc[[#This Row],[App]],Table2[],3,0),"open")</f>
        <v>ok</v>
      </c>
      <c r="C4022" s="142" t="s">
        <v>369</v>
      </c>
      <c r="D4022" t="s">
        <v>5992</v>
      </c>
      <c r="E4022" t="s">
        <v>6170</v>
      </c>
      <c r="F4022" s="140" t="s">
        <v>6170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4893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121</v>
      </c>
      <c r="R4022" s="136" t="s">
        <v>6086</v>
      </c>
      <c r="S4022" s="140"/>
    </row>
    <row r="4023" spans="1:19" hidden="1">
      <c r="A4023" s="142" t="s">
        <v>6200</v>
      </c>
      <c r="B4023" s="149" t="str">
        <f>IFERROR(VLOOKUP(Proc[[#This Row],[App]],Table2[],3,0),"open")</f>
        <v>ok</v>
      </c>
      <c r="C4023" s="142" t="s">
        <v>369</v>
      </c>
      <c r="D4023" t="s">
        <v>6041</v>
      </c>
      <c r="E4023" t="s">
        <v>6162</v>
      </c>
      <c r="F4023" s="140" t="s">
        <v>6162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4893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121</v>
      </c>
      <c r="R4023" s="136" t="s">
        <v>6086</v>
      </c>
      <c r="S4023" s="140"/>
    </row>
    <row r="4024" spans="1:19" hidden="1">
      <c r="A4024" s="142" t="s">
        <v>6200</v>
      </c>
      <c r="B4024" s="149" t="str">
        <f>IFERROR(VLOOKUP(Proc[[#This Row],[App]],Table2[],3,0),"open")</f>
        <v>ok</v>
      </c>
      <c r="C4024" s="142" t="s">
        <v>369</v>
      </c>
      <c r="D4024" t="s">
        <v>6043</v>
      </c>
      <c r="E4024" t="s">
        <v>6162</v>
      </c>
      <c r="F4024" s="140" t="s">
        <v>6162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4893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121</v>
      </c>
      <c r="R4024" s="136" t="s">
        <v>6086</v>
      </c>
      <c r="S4024" s="140"/>
    </row>
    <row r="4025" spans="1:19" hidden="1">
      <c r="A4025" s="142" t="s">
        <v>6200</v>
      </c>
      <c r="B4025" s="149" t="str">
        <f>IFERROR(VLOOKUP(Proc[[#This Row],[App]],Table2[],3,0),"open")</f>
        <v>ok</v>
      </c>
      <c r="C4025" s="142" t="s">
        <v>369</v>
      </c>
      <c r="D4025" t="s">
        <v>5952</v>
      </c>
      <c r="E4025" t="s">
        <v>6102</v>
      </c>
      <c r="F4025" s="140" t="s">
        <v>6102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4893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121</v>
      </c>
      <c r="R4025" s="136" t="s">
        <v>6086</v>
      </c>
      <c r="S4025" s="140"/>
    </row>
    <row r="4026" spans="1:19" hidden="1">
      <c r="A4026" s="142" t="s">
        <v>6200</v>
      </c>
      <c r="B4026" s="149" t="str">
        <f>IFERROR(VLOOKUP(Proc[[#This Row],[App]],Table2[],3,0),"open")</f>
        <v>ok</v>
      </c>
      <c r="C4026" s="142" t="s">
        <v>369</v>
      </c>
      <c r="D4026" t="s">
        <v>6035</v>
      </c>
      <c r="E4026" t="s">
        <v>6171</v>
      </c>
      <c r="F4026" s="140" t="s">
        <v>6171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4893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121</v>
      </c>
      <c r="R4026" s="136" t="s">
        <v>6086</v>
      </c>
      <c r="S4026" s="140"/>
    </row>
    <row r="4027" spans="1:19" hidden="1">
      <c r="A4027" s="142" t="s">
        <v>6200</v>
      </c>
      <c r="B4027" s="149" t="str">
        <f>IFERROR(VLOOKUP(Proc[[#This Row],[App]],Table2[],3,0),"open")</f>
        <v>ok</v>
      </c>
      <c r="C4027" s="142" t="s">
        <v>369</v>
      </c>
      <c r="D4027" t="s">
        <v>6036</v>
      </c>
      <c r="E4027" t="s">
        <v>6171</v>
      </c>
      <c r="F4027" s="140" t="s">
        <v>6171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4893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121</v>
      </c>
      <c r="R4027" s="136" t="s">
        <v>6086</v>
      </c>
      <c r="S4027" s="140"/>
    </row>
    <row r="4028" spans="1:19" hidden="1">
      <c r="A4028" s="142" t="s">
        <v>6200</v>
      </c>
      <c r="B4028" s="149" t="str">
        <f>IFERROR(VLOOKUP(Proc[[#This Row],[App]],Table2[],3,0),"open")</f>
        <v>ok</v>
      </c>
      <c r="C4028" s="142" t="s">
        <v>369</v>
      </c>
      <c r="D4028" t="s">
        <v>6037</v>
      </c>
      <c r="E4028" t="s">
        <v>6171</v>
      </c>
      <c r="F4028" s="140" t="s">
        <v>6171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4893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121</v>
      </c>
      <c r="R4028" s="136" t="s">
        <v>6086</v>
      </c>
      <c r="S4028" s="140"/>
    </row>
    <row r="4029" spans="1:19" hidden="1">
      <c r="A4029" s="142" t="s">
        <v>6200</v>
      </c>
      <c r="B4029" s="149" t="str">
        <f>IFERROR(VLOOKUP(Proc[[#This Row],[App]],Table2[],3,0),"open")</f>
        <v>ok</v>
      </c>
      <c r="C4029" s="142" t="s">
        <v>369</v>
      </c>
      <c r="D4029" t="s">
        <v>6057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4893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121</v>
      </c>
      <c r="R4029" s="136" t="s">
        <v>6086</v>
      </c>
      <c r="S4029" s="140"/>
    </row>
    <row r="4030" spans="1:19" hidden="1">
      <c r="A4030" s="142" t="s">
        <v>6200</v>
      </c>
      <c r="B4030" s="149" t="str">
        <f>IFERROR(VLOOKUP(Proc[[#This Row],[App]],Table2[],3,0),"open")</f>
        <v>ok</v>
      </c>
      <c r="C4030" s="142" t="s">
        <v>369</v>
      </c>
      <c r="D4030" t="s">
        <v>6054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4893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121</v>
      </c>
      <c r="R4030" s="136" t="s">
        <v>6086</v>
      </c>
      <c r="S4030" s="140"/>
    </row>
    <row r="4031" spans="1:19" hidden="1">
      <c r="A4031" s="142" t="s">
        <v>6200</v>
      </c>
      <c r="B4031" s="149" t="str">
        <f>IFERROR(VLOOKUP(Proc[[#This Row],[App]],Table2[],3,0),"open")</f>
        <v>ok</v>
      </c>
      <c r="C4031" s="142" t="s">
        <v>369</v>
      </c>
      <c r="D4031" t="s">
        <v>6055</v>
      </c>
      <c r="E4031" t="s">
        <v>6172</v>
      </c>
      <c r="F4031" s="140" t="s">
        <v>6172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4893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121</v>
      </c>
      <c r="R4031" s="136" t="s">
        <v>6086</v>
      </c>
      <c r="S4031" s="140"/>
    </row>
    <row r="4032" spans="1:19" hidden="1">
      <c r="A4032" s="142" t="s">
        <v>6200</v>
      </c>
      <c r="B4032" s="149" t="str">
        <f>IFERROR(VLOOKUP(Proc[[#This Row],[App]],Table2[],3,0),"open")</f>
        <v>ok</v>
      </c>
      <c r="C4032" s="142" t="s">
        <v>369</v>
      </c>
      <c r="D4032" t="s">
        <v>5944</v>
      </c>
      <c r="E4032" t="s">
        <v>6173</v>
      </c>
      <c r="F4032" s="140" t="s">
        <v>6173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4893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121</v>
      </c>
      <c r="R4032" s="136" t="s">
        <v>6086</v>
      </c>
      <c r="S4032" s="140"/>
    </row>
    <row r="4033" spans="1:19" hidden="1">
      <c r="A4033" s="142" t="s">
        <v>6200</v>
      </c>
      <c r="B4033" s="149" t="str">
        <f>IFERROR(VLOOKUP(Proc[[#This Row],[App]],Table2[],3,0),"open")</f>
        <v>ok</v>
      </c>
      <c r="C4033" s="142" t="s">
        <v>369</v>
      </c>
      <c r="D4033" t="s">
        <v>5945</v>
      </c>
      <c r="E4033" t="s">
        <v>6174</v>
      </c>
      <c r="F4033" s="140" t="s">
        <v>6174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4893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121</v>
      </c>
      <c r="R4033" s="136" t="s">
        <v>6086</v>
      </c>
      <c r="S4033" s="140"/>
    </row>
    <row r="4034" spans="1:19" hidden="1">
      <c r="A4034" s="142" t="s">
        <v>6200</v>
      </c>
      <c r="B4034" s="149" t="str">
        <f>IFERROR(VLOOKUP(Proc[[#This Row],[App]],Table2[],3,0),"open")</f>
        <v>ok</v>
      </c>
      <c r="C4034" s="142" t="s">
        <v>369</v>
      </c>
      <c r="D4034" t="s">
        <v>5946</v>
      </c>
      <c r="E4034" t="s">
        <v>6174</v>
      </c>
      <c r="F4034" s="140" t="s">
        <v>6174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4893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121</v>
      </c>
      <c r="R4034" s="136" t="s">
        <v>6086</v>
      </c>
      <c r="S4034" s="140"/>
    </row>
    <row r="4035" spans="1:19" hidden="1">
      <c r="A4035" s="142" t="s">
        <v>6200</v>
      </c>
      <c r="B4035" s="149" t="str">
        <f>IFERROR(VLOOKUP(Proc[[#This Row],[App]],Table2[],3,0),"open")</f>
        <v>ok</v>
      </c>
      <c r="C4035" s="142" t="s">
        <v>369</v>
      </c>
      <c r="D4035" t="s">
        <v>5975</v>
      </c>
      <c r="E4035" t="s">
        <v>6175</v>
      </c>
      <c r="F4035" s="140" t="s">
        <v>6175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4893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121</v>
      </c>
      <c r="R4035" s="136" t="s">
        <v>6086</v>
      </c>
      <c r="S4035" s="140"/>
    </row>
    <row r="4036" spans="1:19" hidden="1">
      <c r="A4036" s="142" t="s">
        <v>6200</v>
      </c>
      <c r="B4036" s="149" t="str">
        <f>IFERROR(VLOOKUP(Proc[[#This Row],[App]],Table2[],3,0),"open")</f>
        <v>ok</v>
      </c>
      <c r="C4036" s="142" t="s">
        <v>369</v>
      </c>
      <c r="D4036" t="s">
        <v>5993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4893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121</v>
      </c>
      <c r="R4036" s="136" t="s">
        <v>6086</v>
      </c>
      <c r="S4036" s="140"/>
    </row>
    <row r="4037" spans="1:19" hidden="1">
      <c r="A4037" s="142" t="s">
        <v>6200</v>
      </c>
      <c r="B4037" s="149" t="str">
        <f>IFERROR(VLOOKUP(Proc[[#This Row],[App]],Table2[],3,0),"open")</f>
        <v>ok</v>
      </c>
      <c r="C4037" s="142" t="s">
        <v>369</v>
      </c>
      <c r="D4037" t="s">
        <v>5995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4893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121</v>
      </c>
      <c r="R4037" s="136" t="s">
        <v>6086</v>
      </c>
      <c r="S4037" s="140"/>
    </row>
    <row r="4038" spans="1:19" hidden="1">
      <c r="A4038" s="142" t="s">
        <v>6200</v>
      </c>
      <c r="B4038" s="149" t="str">
        <f>IFERROR(VLOOKUP(Proc[[#This Row],[App]],Table2[],3,0),"open")</f>
        <v>ok</v>
      </c>
      <c r="C4038" s="142" t="s">
        <v>369</v>
      </c>
      <c r="D4038" t="s">
        <v>5996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4893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121</v>
      </c>
      <c r="R4038" s="136" t="s">
        <v>6086</v>
      </c>
      <c r="S4038" s="140"/>
    </row>
    <row r="4039" spans="1:19" hidden="1">
      <c r="A4039" s="142" t="s">
        <v>6200</v>
      </c>
      <c r="B4039" s="149" t="str">
        <f>IFERROR(VLOOKUP(Proc[[#This Row],[App]],Table2[],3,0),"open")</f>
        <v>ok</v>
      </c>
      <c r="C4039" s="142" t="s">
        <v>369</v>
      </c>
      <c r="D4039" t="s">
        <v>5997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4893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121</v>
      </c>
      <c r="R4039" s="136" t="s">
        <v>6086</v>
      </c>
      <c r="S4039" s="140"/>
    </row>
    <row r="4040" spans="1:19" hidden="1">
      <c r="A4040" s="142" t="s">
        <v>6200</v>
      </c>
      <c r="B4040" s="149" t="str">
        <f>IFERROR(VLOOKUP(Proc[[#This Row],[App]],Table2[],3,0),"open")</f>
        <v>ok</v>
      </c>
      <c r="C4040" s="149" t="s">
        <v>369</v>
      </c>
      <c r="D4040" t="s">
        <v>6045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4893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121</v>
      </c>
      <c r="R4040" s="136" t="s">
        <v>6086</v>
      </c>
      <c r="S4040" s="140"/>
    </row>
    <row r="4041" spans="1:19" hidden="1">
      <c r="A4041" s="142" t="s">
        <v>6200</v>
      </c>
      <c r="B4041" s="149" t="str">
        <f>IFERROR(VLOOKUP(Proc[[#This Row],[App]],Table2[],3,0),"open")</f>
        <v>ok</v>
      </c>
      <c r="C4041" s="142" t="s">
        <v>369</v>
      </c>
      <c r="D4041" t="s">
        <v>6046</v>
      </c>
      <c r="E4041" t="s">
        <v>6176</v>
      </c>
      <c r="F4041" s="140" t="s">
        <v>6176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4893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121</v>
      </c>
      <c r="R4041" s="136" t="s">
        <v>6086</v>
      </c>
      <c r="S4041" s="140"/>
    </row>
    <row r="4042" spans="1:19" hidden="1">
      <c r="A4042" s="142" t="s">
        <v>6200</v>
      </c>
      <c r="B4042" s="149" t="str">
        <f>IFERROR(VLOOKUP(Proc[[#This Row],[App]],Table2[],3,0),"open")</f>
        <v>ok</v>
      </c>
      <c r="C4042" s="142" t="s">
        <v>369</v>
      </c>
      <c r="D4042" t="s">
        <v>6047</v>
      </c>
      <c r="E4042" t="s">
        <v>6177</v>
      </c>
      <c r="F4042" s="140" t="s">
        <v>6177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4893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121</v>
      </c>
      <c r="R4042" s="136" t="s">
        <v>6086</v>
      </c>
      <c r="S4042" s="140"/>
    </row>
    <row r="4043" spans="1:19" hidden="1">
      <c r="A4043" s="142" t="s">
        <v>6200</v>
      </c>
      <c r="B4043" s="149" t="str">
        <f>IFERROR(VLOOKUP(Proc[[#This Row],[App]],Table2[],3,0),"open")</f>
        <v>ok</v>
      </c>
      <c r="C4043" s="142" t="s">
        <v>369</v>
      </c>
      <c r="D4043" t="s">
        <v>6048</v>
      </c>
      <c r="E4043" t="s">
        <v>6178</v>
      </c>
      <c r="F4043" s="140" t="s">
        <v>6178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4893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121</v>
      </c>
      <c r="R4043" s="136" t="s">
        <v>6086</v>
      </c>
      <c r="S4043" s="140"/>
    </row>
    <row r="4044" spans="1:19" hidden="1">
      <c r="A4044" s="142" t="s">
        <v>6200</v>
      </c>
      <c r="B4044" s="149" t="str">
        <f>IFERROR(VLOOKUP(Proc[[#This Row],[App]],Table2[],3,0),"open")</f>
        <v>ok</v>
      </c>
      <c r="C4044" s="142" t="s">
        <v>369</v>
      </c>
      <c r="D4044" t="s">
        <v>6049</v>
      </c>
      <c r="E4044" t="s">
        <v>6178</v>
      </c>
      <c r="F4044" s="140" t="s">
        <v>6178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4893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121</v>
      </c>
      <c r="R4044" s="136" t="s">
        <v>6086</v>
      </c>
      <c r="S4044" s="140"/>
    </row>
    <row r="4045" spans="1:19" hidden="1">
      <c r="A4045" s="142" t="s">
        <v>6200</v>
      </c>
      <c r="B4045" s="149" t="str">
        <f>IFERROR(VLOOKUP(Proc[[#This Row],[App]],Table2[],3,0),"open")</f>
        <v>ok</v>
      </c>
      <c r="C4045" s="142" t="s">
        <v>369</v>
      </c>
      <c r="D4045" t="s">
        <v>6050</v>
      </c>
      <c r="E4045" t="s">
        <v>6178</v>
      </c>
      <c r="F4045" s="140" t="s">
        <v>6178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4893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121</v>
      </c>
      <c r="R4045" s="136" t="s">
        <v>6086</v>
      </c>
      <c r="S4045" s="140"/>
    </row>
    <row r="4046" spans="1:19" hidden="1">
      <c r="A4046" s="142" t="s">
        <v>6200</v>
      </c>
      <c r="B4046" s="149" t="str">
        <f>IFERROR(VLOOKUP(Proc[[#This Row],[App]],Table2[],3,0),"open")</f>
        <v>ok</v>
      </c>
      <c r="C4046" s="142" t="s">
        <v>369</v>
      </c>
      <c r="D4046" t="s">
        <v>6051</v>
      </c>
      <c r="E4046" t="s">
        <v>6178</v>
      </c>
      <c r="F4046" s="140" t="s">
        <v>6178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4893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121</v>
      </c>
      <c r="R4046" s="136" t="s">
        <v>6086</v>
      </c>
      <c r="S4046" s="140"/>
    </row>
    <row r="4047" spans="1:19" hidden="1">
      <c r="A4047" s="142" t="s">
        <v>6200</v>
      </c>
      <c r="B4047" s="149" t="str">
        <f>IFERROR(VLOOKUP(Proc[[#This Row],[App]],Table2[],3,0),"open")</f>
        <v>ok</v>
      </c>
      <c r="C4047" s="142" t="s">
        <v>369</v>
      </c>
      <c r="D4047" t="s">
        <v>6052</v>
      </c>
      <c r="E4047" t="s">
        <v>6179</v>
      </c>
      <c r="F4047" s="140" t="s">
        <v>6179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4893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121</v>
      </c>
      <c r="R4047" s="136" t="s">
        <v>6086</v>
      </c>
      <c r="S4047" s="140"/>
    </row>
    <row r="4048" spans="1:19" hidden="1">
      <c r="A4048" s="142" t="s">
        <v>6200</v>
      </c>
      <c r="B4048" s="149" t="str">
        <f>IFERROR(VLOOKUP(Proc[[#This Row],[App]],Table2[],3,0),"open")</f>
        <v>ok</v>
      </c>
      <c r="C4048" s="142" t="s">
        <v>369</v>
      </c>
      <c r="D4048" t="s">
        <v>6056</v>
      </c>
      <c r="E4048" t="s">
        <v>6180</v>
      </c>
      <c r="F4048" s="140" t="s">
        <v>6180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4893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121</v>
      </c>
      <c r="R4048" s="136" t="s">
        <v>6086</v>
      </c>
      <c r="S4048" s="140"/>
    </row>
    <row r="4049" spans="1:19" hidden="1">
      <c r="A4049" s="142" t="s">
        <v>6200</v>
      </c>
      <c r="B4049" s="149" t="str">
        <f>IFERROR(VLOOKUP(Proc[[#This Row],[App]],Table2[],3,0),"open")</f>
        <v>ok</v>
      </c>
      <c r="C4049" s="142" t="s">
        <v>369</v>
      </c>
      <c r="D4049" t="s">
        <v>5979</v>
      </c>
      <c r="E4049" t="s">
        <v>6181</v>
      </c>
      <c r="F4049" s="140" t="s">
        <v>6181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4893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121</v>
      </c>
      <c r="R4049" s="136" t="s">
        <v>6086</v>
      </c>
      <c r="S4049" s="140"/>
    </row>
    <row r="4050" spans="1:19" hidden="1">
      <c r="A4050" s="142" t="s">
        <v>6200</v>
      </c>
      <c r="B4050" s="149" t="str">
        <f>IFERROR(VLOOKUP(Proc[[#This Row],[App]],Table2[],3,0),"open")</f>
        <v>ok</v>
      </c>
      <c r="C4050" s="142" t="s">
        <v>369</v>
      </c>
      <c r="D4050" t="s">
        <v>5976</v>
      </c>
      <c r="E4050" t="s">
        <v>6182</v>
      </c>
      <c r="F4050" s="140" t="s">
        <v>6182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4893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121</v>
      </c>
      <c r="R4050" s="136" t="s">
        <v>6086</v>
      </c>
      <c r="S4050" s="140"/>
    </row>
    <row r="4051" spans="1:19" hidden="1">
      <c r="A4051" s="142" t="s">
        <v>6200</v>
      </c>
      <c r="B4051" s="149" t="str">
        <f>IFERROR(VLOOKUP(Proc[[#This Row],[App]],Table2[],3,0),"open")</f>
        <v>ok</v>
      </c>
      <c r="C4051" s="142" t="s">
        <v>369</v>
      </c>
      <c r="D4051" t="s">
        <v>5977</v>
      </c>
      <c r="E4051" t="s">
        <v>6103</v>
      </c>
      <c r="F4051" s="140" t="s">
        <v>6103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4893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121</v>
      </c>
      <c r="R4051" s="136" t="s">
        <v>6086</v>
      </c>
      <c r="S4051" s="140"/>
    </row>
    <row r="4052" spans="1:19" hidden="1">
      <c r="A4052" s="142" t="s">
        <v>6200</v>
      </c>
      <c r="B4052" s="149" t="str">
        <f>IFERROR(VLOOKUP(Proc[[#This Row],[App]],Table2[],3,0),"open")</f>
        <v>ok</v>
      </c>
      <c r="C4052" s="142" t="s">
        <v>369</v>
      </c>
      <c r="D4052" t="s">
        <v>5966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4893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121</v>
      </c>
      <c r="R4052" s="136" t="s">
        <v>6086</v>
      </c>
      <c r="S4052" s="140"/>
    </row>
    <row r="4053" spans="1:19" hidden="1">
      <c r="A4053" s="142" t="s">
        <v>6200</v>
      </c>
      <c r="B4053" s="149" t="str">
        <f>IFERROR(VLOOKUP(Proc[[#This Row],[App]],Table2[],3,0),"open")</f>
        <v>ok</v>
      </c>
      <c r="C4053" s="142" t="s">
        <v>369</v>
      </c>
      <c r="D4053" t="s">
        <v>6020</v>
      </c>
      <c r="E4053" t="s">
        <v>6183</v>
      </c>
      <c r="F4053" s="140" t="s">
        <v>6183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4893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121</v>
      </c>
      <c r="R4053" s="136" t="s">
        <v>6086</v>
      </c>
      <c r="S4053" s="140"/>
    </row>
    <row r="4054" spans="1:19" hidden="1">
      <c r="A4054" s="142" t="s">
        <v>6200</v>
      </c>
      <c r="B4054" s="149" t="str">
        <f>IFERROR(VLOOKUP(Proc[[#This Row],[App]],Table2[],3,0),"open")</f>
        <v>ok</v>
      </c>
      <c r="C4054" s="142" t="s">
        <v>369</v>
      </c>
      <c r="D4054" t="s">
        <v>6023</v>
      </c>
      <c r="E4054" t="s">
        <v>6183</v>
      </c>
      <c r="F4054" s="140" t="s">
        <v>6183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4893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121</v>
      </c>
      <c r="R4054" s="136" t="s">
        <v>6086</v>
      </c>
      <c r="S4054" s="140"/>
    </row>
    <row r="4055" spans="1:19" hidden="1">
      <c r="A4055" s="142" t="s">
        <v>6200</v>
      </c>
      <c r="B4055" s="149" t="str">
        <f>IFERROR(VLOOKUP(Proc[[#This Row],[App]],Table2[],3,0),"open")</f>
        <v>ok</v>
      </c>
      <c r="C4055" s="142" t="s">
        <v>369</v>
      </c>
      <c r="D4055" t="s">
        <v>5965</v>
      </c>
      <c r="E4055" t="s">
        <v>6184</v>
      </c>
      <c r="F4055" s="140" t="s">
        <v>6184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4893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121</v>
      </c>
      <c r="R4055" s="136" t="s">
        <v>6086</v>
      </c>
      <c r="S4055" s="140"/>
    </row>
    <row r="4056" spans="1:19" hidden="1">
      <c r="A4056" s="142" t="s">
        <v>6200</v>
      </c>
      <c r="B4056" s="149" t="str">
        <f>IFERROR(VLOOKUP(Proc[[#This Row],[App]],Table2[],3,0),"open")</f>
        <v>ok</v>
      </c>
      <c r="C4056" s="142" t="s">
        <v>369</v>
      </c>
      <c r="D4056" t="s">
        <v>6053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4893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121</v>
      </c>
      <c r="R4056" s="136" t="s">
        <v>6086</v>
      </c>
      <c r="S4056" s="140"/>
    </row>
    <row r="4057" spans="1:19" hidden="1">
      <c r="A4057" s="142" t="s">
        <v>6200</v>
      </c>
      <c r="B4057" s="149" t="str">
        <f>IFERROR(VLOOKUP(Proc[[#This Row],[App]],Table2[],3,0),"open")</f>
        <v>ok</v>
      </c>
      <c r="C4057" s="142" t="s">
        <v>369</v>
      </c>
      <c r="D4057" t="s">
        <v>6007</v>
      </c>
      <c r="E4057" t="s">
        <v>6183</v>
      </c>
      <c r="F4057" s="140" t="s">
        <v>6183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4893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121</v>
      </c>
      <c r="R4057" s="136" t="s">
        <v>6086</v>
      </c>
      <c r="S4057" s="140"/>
    </row>
    <row r="4058" spans="1:19" hidden="1">
      <c r="A4058" s="142" t="s">
        <v>6200</v>
      </c>
      <c r="B4058" s="149" t="str">
        <f>IFERROR(VLOOKUP(Proc[[#This Row],[App]],Table2[],3,0),"open")</f>
        <v>ok</v>
      </c>
      <c r="C4058" s="142" t="s">
        <v>369</v>
      </c>
      <c r="D4058" t="s">
        <v>6008</v>
      </c>
      <c r="E4058" t="s">
        <v>6183</v>
      </c>
      <c r="F4058" s="140" t="s">
        <v>6183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4893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121</v>
      </c>
      <c r="R4058" s="136" t="s">
        <v>6086</v>
      </c>
      <c r="S4058" s="140"/>
    </row>
    <row r="4059" spans="1:19" hidden="1">
      <c r="A4059" s="142" t="s">
        <v>6200</v>
      </c>
      <c r="B4059" s="149" t="str">
        <f>IFERROR(VLOOKUP(Proc[[#This Row],[App]],Table2[],3,0),"open")</f>
        <v>ok</v>
      </c>
      <c r="C4059" s="142" t="s">
        <v>369</v>
      </c>
      <c r="D4059" t="s">
        <v>6010</v>
      </c>
      <c r="E4059" t="s">
        <v>6183</v>
      </c>
      <c r="F4059" s="140" t="s">
        <v>6183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4893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121</v>
      </c>
      <c r="R4059" s="136" t="s">
        <v>6086</v>
      </c>
      <c r="S4059" s="140"/>
    </row>
    <row r="4060" spans="1:19" hidden="1">
      <c r="A4060" s="142" t="s">
        <v>6200</v>
      </c>
      <c r="B4060" s="149" t="str">
        <f>IFERROR(VLOOKUP(Proc[[#This Row],[App]],Table2[],3,0),"open")</f>
        <v>ok</v>
      </c>
      <c r="C4060" s="142" t="s">
        <v>369</v>
      </c>
      <c r="D4060" t="s">
        <v>6011</v>
      </c>
      <c r="E4060" t="s">
        <v>6183</v>
      </c>
      <c r="F4060" s="140" t="s">
        <v>6183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4893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121</v>
      </c>
      <c r="R4060" s="136" t="s">
        <v>6086</v>
      </c>
      <c r="S4060" s="140"/>
    </row>
    <row r="4061" spans="1:19" hidden="1">
      <c r="A4061" s="142" t="s">
        <v>6200</v>
      </c>
      <c r="B4061" s="149" t="str">
        <f>IFERROR(VLOOKUP(Proc[[#This Row],[App]],Table2[],3,0),"open")</f>
        <v>ok</v>
      </c>
      <c r="C4061" s="142" t="s">
        <v>369</v>
      </c>
      <c r="D4061" t="s">
        <v>6012</v>
      </c>
      <c r="E4061" t="s">
        <v>6183</v>
      </c>
      <c r="F4061" s="140" t="s">
        <v>6183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4893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121</v>
      </c>
      <c r="R4061" s="136" t="s">
        <v>6086</v>
      </c>
      <c r="S4061" s="140"/>
    </row>
    <row r="4062" spans="1:19" hidden="1">
      <c r="A4062" s="142" t="s">
        <v>6200</v>
      </c>
      <c r="B4062" s="149" t="str">
        <f>IFERROR(VLOOKUP(Proc[[#This Row],[App]],Table2[],3,0),"open")</f>
        <v>ok</v>
      </c>
      <c r="C4062" s="142" t="s">
        <v>369</v>
      </c>
      <c r="D4062" t="s">
        <v>6013</v>
      </c>
      <c r="E4062" t="s">
        <v>6183</v>
      </c>
      <c r="F4062" s="140" t="s">
        <v>6183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4893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121</v>
      </c>
      <c r="R4062" s="136" t="s">
        <v>6086</v>
      </c>
      <c r="S4062" s="140"/>
    </row>
    <row r="4063" spans="1:19" hidden="1">
      <c r="A4063" s="142" t="s">
        <v>6200</v>
      </c>
      <c r="B4063" s="149" t="str">
        <f>IFERROR(VLOOKUP(Proc[[#This Row],[App]],Table2[],3,0),"open")</f>
        <v>ok</v>
      </c>
      <c r="C4063" s="142" t="s">
        <v>369</v>
      </c>
      <c r="D4063" t="s">
        <v>6015</v>
      </c>
      <c r="E4063" t="s">
        <v>6183</v>
      </c>
      <c r="F4063" s="140" t="s">
        <v>6183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4893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121</v>
      </c>
      <c r="R4063" s="136" t="s">
        <v>6086</v>
      </c>
      <c r="S4063" s="140"/>
    </row>
    <row r="4064" spans="1:19" hidden="1">
      <c r="A4064" s="142" t="s">
        <v>6200</v>
      </c>
      <c r="B4064" s="149" t="str">
        <f>IFERROR(VLOOKUP(Proc[[#This Row],[App]],Table2[],3,0),"open")</f>
        <v>ok</v>
      </c>
      <c r="C4064" s="142" t="s">
        <v>369</v>
      </c>
      <c r="D4064" t="s">
        <v>6021</v>
      </c>
      <c r="E4064" t="s">
        <v>6183</v>
      </c>
      <c r="F4064" s="140" t="s">
        <v>6183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4893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121</v>
      </c>
      <c r="R4064" s="136" t="s">
        <v>6086</v>
      </c>
      <c r="S4064" s="140"/>
    </row>
    <row r="4065" spans="1:19" hidden="1">
      <c r="A4065" s="142" t="s">
        <v>6200</v>
      </c>
      <c r="B4065" s="149" t="str">
        <f>IFERROR(VLOOKUP(Proc[[#This Row],[App]],Table2[],3,0),"open")</f>
        <v>ok</v>
      </c>
      <c r="C4065" s="142" t="s">
        <v>369</v>
      </c>
      <c r="D4065" t="s">
        <v>6028</v>
      </c>
      <c r="E4065" t="s">
        <v>6185</v>
      </c>
      <c r="F4065" s="140" t="s">
        <v>6185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4893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121</v>
      </c>
      <c r="R4065" s="136" t="s">
        <v>6086</v>
      </c>
      <c r="S4065" s="140"/>
    </row>
    <row r="4066" spans="1:19" hidden="1">
      <c r="A4066" s="142" t="s">
        <v>6200</v>
      </c>
      <c r="B4066" s="149" t="str">
        <f>IFERROR(VLOOKUP(Proc[[#This Row],[App]],Table2[],3,0),"open")</f>
        <v>ok</v>
      </c>
      <c r="C4066" s="142" t="s">
        <v>369</v>
      </c>
      <c r="D4066" t="s">
        <v>6029</v>
      </c>
      <c r="E4066" t="s">
        <v>6185</v>
      </c>
      <c r="F4066" s="140" t="s">
        <v>6185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4893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121</v>
      </c>
      <c r="R4066" s="136" t="s">
        <v>6086</v>
      </c>
      <c r="S4066" s="140"/>
    </row>
    <row r="4067" spans="1:19" hidden="1">
      <c r="A4067" s="142" t="s">
        <v>6200</v>
      </c>
      <c r="B4067" s="149" t="str">
        <f>IFERROR(VLOOKUP(Proc[[#This Row],[App]],Table2[],3,0),"open")</f>
        <v>ok</v>
      </c>
      <c r="C4067" s="142" t="s">
        <v>369</v>
      </c>
      <c r="D4067" t="s">
        <v>6030</v>
      </c>
      <c r="E4067" t="s">
        <v>6185</v>
      </c>
      <c r="F4067" s="140" t="s">
        <v>6185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4893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121</v>
      </c>
      <c r="R4067" s="136" t="s">
        <v>6086</v>
      </c>
      <c r="S4067" s="140"/>
    </row>
    <row r="4068" spans="1:19" hidden="1">
      <c r="A4068" s="142" t="s">
        <v>6200</v>
      </c>
      <c r="B4068" s="149" t="str">
        <f>IFERROR(VLOOKUP(Proc[[#This Row],[App]],Table2[],3,0),"open")</f>
        <v>ok</v>
      </c>
      <c r="C4068" s="142" t="s">
        <v>369</v>
      </c>
      <c r="D4068" t="s">
        <v>6031</v>
      </c>
      <c r="E4068" t="s">
        <v>6185</v>
      </c>
      <c r="F4068" s="140" t="s">
        <v>6185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4893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121</v>
      </c>
      <c r="R4068" s="136" t="s">
        <v>6086</v>
      </c>
      <c r="S4068" s="140"/>
    </row>
    <row r="4069" spans="1:19" hidden="1">
      <c r="A4069" s="142" t="s">
        <v>6200</v>
      </c>
      <c r="B4069" s="149" t="str">
        <f>IFERROR(VLOOKUP(Proc[[#This Row],[App]],Table2[],3,0),"open")</f>
        <v>ok</v>
      </c>
      <c r="C4069" s="142" t="s">
        <v>369</v>
      </c>
      <c r="D4069" t="s">
        <v>6032</v>
      </c>
      <c r="E4069" t="s">
        <v>6185</v>
      </c>
      <c r="F4069" s="140" t="s">
        <v>6185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4893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121</v>
      </c>
      <c r="R4069" s="136" t="s">
        <v>6086</v>
      </c>
      <c r="S4069" s="140"/>
    </row>
    <row r="4070" spans="1:19" hidden="1">
      <c r="A4070" s="142" t="s">
        <v>6200</v>
      </c>
      <c r="B4070" s="149" t="str">
        <f>IFERROR(VLOOKUP(Proc[[#This Row],[App]],Table2[],3,0),"open")</f>
        <v>ok</v>
      </c>
      <c r="C4070" s="142" t="s">
        <v>369</v>
      </c>
      <c r="D4070" t="s">
        <v>6033</v>
      </c>
      <c r="E4070" t="s">
        <v>6185</v>
      </c>
      <c r="F4070" s="140" t="s">
        <v>6185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4893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121</v>
      </c>
      <c r="R4070" s="136" t="s">
        <v>6086</v>
      </c>
      <c r="S4070" s="140"/>
    </row>
    <row r="4071" spans="1:19" hidden="1">
      <c r="A4071" s="142" t="s">
        <v>6200</v>
      </c>
      <c r="B4071" s="149" t="str">
        <f>IFERROR(VLOOKUP(Proc[[#This Row],[App]],Table2[],3,0),"open")</f>
        <v>ok</v>
      </c>
      <c r="C4071" s="142" t="s">
        <v>369</v>
      </c>
      <c r="D4071" t="s">
        <v>6034</v>
      </c>
      <c r="E4071" t="s">
        <v>6186</v>
      </c>
      <c r="F4071" s="140" t="s">
        <v>6186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4893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121</v>
      </c>
      <c r="R4071" s="136" t="s">
        <v>6086</v>
      </c>
      <c r="S4071" s="140"/>
    </row>
    <row r="4072" spans="1:19" hidden="1">
      <c r="A4072" s="142" t="s">
        <v>6200</v>
      </c>
      <c r="B4072" s="149" t="str">
        <f>IFERROR(VLOOKUP(Proc[[#This Row],[App]],Table2[],3,0),"open")</f>
        <v>ok</v>
      </c>
      <c r="C4072" s="142" t="s">
        <v>369</v>
      </c>
      <c r="D4072" t="s">
        <v>6003</v>
      </c>
      <c r="E4072" t="s">
        <v>6183</v>
      </c>
      <c r="F4072" s="140" t="s">
        <v>6183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4893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121</v>
      </c>
      <c r="R4072" s="136" t="s">
        <v>6086</v>
      </c>
      <c r="S4072" s="140"/>
    </row>
    <row r="4073" spans="1:19" hidden="1">
      <c r="A4073" s="142" t="s">
        <v>6200</v>
      </c>
      <c r="B4073" s="149" t="str">
        <f>IFERROR(VLOOKUP(Proc[[#This Row],[App]],Table2[],3,0),"open")</f>
        <v>ok</v>
      </c>
      <c r="C4073" s="142" t="s">
        <v>369</v>
      </c>
      <c r="D4073" t="s">
        <v>6004</v>
      </c>
      <c r="E4073" t="s">
        <v>6183</v>
      </c>
      <c r="F4073" s="140" t="s">
        <v>6183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4893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121</v>
      </c>
      <c r="R4073" s="136" t="s">
        <v>6086</v>
      </c>
      <c r="S4073" s="140"/>
    </row>
    <row r="4074" spans="1:19" hidden="1">
      <c r="A4074" s="142" t="s">
        <v>6200</v>
      </c>
      <c r="B4074" s="149" t="str">
        <f>IFERROR(VLOOKUP(Proc[[#This Row],[App]],Table2[],3,0),"open")</f>
        <v>ok</v>
      </c>
      <c r="C4074" s="142" t="s">
        <v>369</v>
      </c>
      <c r="D4074" t="s">
        <v>6005</v>
      </c>
      <c r="E4074" t="s">
        <v>6183</v>
      </c>
      <c r="F4074" s="140" t="s">
        <v>6183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4893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121</v>
      </c>
      <c r="R4074" s="136" t="s">
        <v>6086</v>
      </c>
      <c r="S4074" s="140"/>
    </row>
    <row r="4075" spans="1:19" hidden="1">
      <c r="A4075" s="142" t="s">
        <v>6200</v>
      </c>
      <c r="B4075" s="149" t="str">
        <f>IFERROR(VLOOKUP(Proc[[#This Row],[App]],Table2[],3,0),"open")</f>
        <v>ok</v>
      </c>
      <c r="C4075" s="142" t="s">
        <v>369</v>
      </c>
      <c r="D4075" t="s">
        <v>6006</v>
      </c>
      <c r="E4075" t="s">
        <v>6183</v>
      </c>
      <c r="F4075" s="140" t="s">
        <v>6183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4893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121</v>
      </c>
      <c r="R4075" s="136" t="s">
        <v>6086</v>
      </c>
      <c r="S4075" s="140"/>
    </row>
    <row r="4076" spans="1:19" hidden="1">
      <c r="A4076" s="142" t="s">
        <v>6200</v>
      </c>
      <c r="B4076" s="149" t="str">
        <f>IFERROR(VLOOKUP(Proc[[#This Row],[App]],Table2[],3,0),"open")</f>
        <v>ok</v>
      </c>
      <c r="C4076" s="142" t="s">
        <v>369</v>
      </c>
      <c r="D4076" t="s">
        <v>6009</v>
      </c>
      <c r="E4076" t="s">
        <v>6183</v>
      </c>
      <c r="F4076" s="140" t="s">
        <v>6183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4893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121</v>
      </c>
      <c r="R4076" s="136" t="s">
        <v>6086</v>
      </c>
      <c r="S4076" s="140"/>
    </row>
    <row r="4077" spans="1:19" hidden="1">
      <c r="A4077" s="142" t="s">
        <v>6200</v>
      </c>
      <c r="B4077" s="149" t="str">
        <f>IFERROR(VLOOKUP(Proc[[#This Row],[App]],Table2[],3,0),"open")</f>
        <v>ok</v>
      </c>
      <c r="C4077" s="142" t="s">
        <v>369</v>
      </c>
      <c r="D4077" t="s">
        <v>6016</v>
      </c>
      <c r="E4077" t="s">
        <v>6183</v>
      </c>
      <c r="F4077" s="140" t="s">
        <v>6183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4893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121</v>
      </c>
      <c r="R4077" s="136" t="s">
        <v>6086</v>
      </c>
      <c r="S4077" s="140"/>
    </row>
    <row r="4078" spans="1:19" hidden="1">
      <c r="A4078" s="142" t="s">
        <v>6200</v>
      </c>
      <c r="B4078" s="149" t="str">
        <f>IFERROR(VLOOKUP(Proc[[#This Row],[App]],Table2[],3,0),"open")</f>
        <v>ok</v>
      </c>
      <c r="C4078" s="142" t="s">
        <v>369</v>
      </c>
      <c r="D4078" t="s">
        <v>6017</v>
      </c>
      <c r="E4078" t="s">
        <v>6183</v>
      </c>
      <c r="F4078" s="140" t="s">
        <v>6183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4893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121</v>
      </c>
      <c r="R4078" s="136" t="s">
        <v>6086</v>
      </c>
      <c r="S4078" s="140"/>
    </row>
    <row r="4079" spans="1:19" hidden="1">
      <c r="A4079" s="142" t="s">
        <v>6200</v>
      </c>
      <c r="B4079" s="149" t="str">
        <f>IFERROR(VLOOKUP(Proc[[#This Row],[App]],Table2[],3,0),"open")</f>
        <v>ok</v>
      </c>
      <c r="C4079" s="142" t="s">
        <v>369</v>
      </c>
      <c r="D4079" t="s">
        <v>6018</v>
      </c>
      <c r="E4079" t="s">
        <v>6183</v>
      </c>
      <c r="F4079" s="140" t="s">
        <v>6183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4893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121</v>
      </c>
      <c r="R4079" s="136" t="s">
        <v>6086</v>
      </c>
      <c r="S4079" s="140"/>
    </row>
    <row r="4080" spans="1:19" hidden="1">
      <c r="A4080" s="142" t="s">
        <v>6200</v>
      </c>
      <c r="B4080" s="149" t="str">
        <f>IFERROR(VLOOKUP(Proc[[#This Row],[App]],Table2[],3,0),"open")</f>
        <v>ok</v>
      </c>
      <c r="C4080" s="142" t="s">
        <v>369</v>
      </c>
      <c r="D4080" t="s">
        <v>6000</v>
      </c>
      <c r="E4080" t="s">
        <v>6183</v>
      </c>
      <c r="F4080" s="140" t="s">
        <v>6183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4893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121</v>
      </c>
      <c r="R4080" s="136" t="s">
        <v>6086</v>
      </c>
      <c r="S4080" s="140"/>
    </row>
    <row r="4081" spans="1:19" hidden="1">
      <c r="A4081" s="142" t="s">
        <v>6200</v>
      </c>
      <c r="B4081" s="149" t="str">
        <f>IFERROR(VLOOKUP(Proc[[#This Row],[App]],Table2[],3,0),"open")</f>
        <v>ok</v>
      </c>
      <c r="C4081" s="142" t="s">
        <v>369</v>
      </c>
      <c r="D4081" t="s">
        <v>6001</v>
      </c>
      <c r="E4081" t="s">
        <v>6183</v>
      </c>
      <c r="F4081" s="140" t="s">
        <v>6183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4893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121</v>
      </c>
      <c r="R4081" s="136" t="s">
        <v>6086</v>
      </c>
      <c r="S4081" s="140"/>
    </row>
    <row r="4082" spans="1:19" hidden="1">
      <c r="A4082" s="142" t="s">
        <v>6200</v>
      </c>
      <c r="B4082" s="149" t="str">
        <f>IFERROR(VLOOKUP(Proc[[#This Row],[App]],Table2[],3,0),"open")</f>
        <v>ok</v>
      </c>
      <c r="C4082" s="142" t="s">
        <v>369</v>
      </c>
      <c r="D4082" t="s">
        <v>6002</v>
      </c>
      <c r="E4082" t="s">
        <v>6183</v>
      </c>
      <c r="F4082" s="140" t="s">
        <v>6183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4893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121</v>
      </c>
      <c r="R4082" s="136" t="s">
        <v>6086</v>
      </c>
      <c r="S4082" s="140"/>
    </row>
    <row r="4083" spans="1:19" hidden="1">
      <c r="A4083" s="142" t="s">
        <v>6200</v>
      </c>
      <c r="B4083" s="149" t="str">
        <f>IFERROR(VLOOKUP(Proc[[#This Row],[App]],Table2[],3,0),"open")</f>
        <v>ok</v>
      </c>
      <c r="C4083" s="142" t="s">
        <v>369</v>
      </c>
      <c r="D4083" t="s">
        <v>6014</v>
      </c>
      <c r="E4083" t="s">
        <v>6183</v>
      </c>
      <c r="F4083" s="140" t="s">
        <v>6183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4893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121</v>
      </c>
      <c r="R4083" s="136" t="s">
        <v>6086</v>
      </c>
      <c r="S4083" s="140"/>
    </row>
    <row r="4084" spans="1:19" hidden="1">
      <c r="A4084" s="142" t="s">
        <v>6200</v>
      </c>
      <c r="B4084" s="149" t="str">
        <f>IFERROR(VLOOKUP(Proc[[#This Row],[App]],Table2[],3,0),"open")</f>
        <v>ok</v>
      </c>
      <c r="C4084" s="142" t="s">
        <v>369</v>
      </c>
      <c r="D4084" t="s">
        <v>6024</v>
      </c>
      <c r="E4084" t="s">
        <v>6183</v>
      </c>
      <c r="F4084" s="140" t="s">
        <v>6183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4893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121</v>
      </c>
      <c r="R4084" s="136" t="s">
        <v>6086</v>
      </c>
      <c r="S4084" s="140"/>
    </row>
    <row r="4085" spans="1:19" hidden="1">
      <c r="A4085" s="142" t="s">
        <v>6200</v>
      </c>
      <c r="B4085" s="149" t="str">
        <f>IFERROR(VLOOKUP(Proc[[#This Row],[App]],Table2[],3,0),"open")</f>
        <v>ok</v>
      </c>
      <c r="C4085" s="142" t="s">
        <v>369</v>
      </c>
      <c r="D4085" t="s">
        <v>5980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4893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121</v>
      </c>
      <c r="R4085" s="136" t="s">
        <v>6086</v>
      </c>
      <c r="S4085" s="140"/>
    </row>
    <row r="4086" spans="1:19" hidden="1">
      <c r="A4086" s="142" t="s">
        <v>6200</v>
      </c>
      <c r="B4086" s="149" t="str">
        <f>IFERROR(VLOOKUP(Proc[[#This Row],[App]],Table2[],3,0),"open")</f>
        <v>ok</v>
      </c>
      <c r="C4086" s="142" t="s">
        <v>369</v>
      </c>
      <c r="D4086" t="s">
        <v>6019</v>
      </c>
      <c r="E4086" t="s">
        <v>6183</v>
      </c>
      <c r="F4086" s="140" t="s">
        <v>6183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4893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121</v>
      </c>
      <c r="R4086" s="136" t="s">
        <v>6086</v>
      </c>
      <c r="S4086" s="140"/>
    </row>
    <row r="4087" spans="1:19" hidden="1">
      <c r="A4087" s="142" t="s">
        <v>6200</v>
      </c>
      <c r="B4087" s="149" t="str">
        <f>IFERROR(VLOOKUP(Proc[[#This Row],[App]],Table2[],3,0),"open")</f>
        <v>ok</v>
      </c>
      <c r="C4087" s="142" t="s">
        <v>369</v>
      </c>
      <c r="D4087" t="s">
        <v>6039</v>
      </c>
      <c r="E4087" t="s">
        <v>6187</v>
      </c>
      <c r="F4087" s="140" t="s">
        <v>6187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4893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121</v>
      </c>
      <c r="R4087" s="136" t="s">
        <v>6086</v>
      </c>
      <c r="S4087" s="140"/>
    </row>
    <row r="4088" spans="1:19" hidden="1">
      <c r="A4088" s="142" t="s">
        <v>6200</v>
      </c>
      <c r="B4088" s="149" t="str">
        <f>IFERROR(VLOOKUP(Proc[[#This Row],[App]],Table2[],3,0),"open")</f>
        <v>ok</v>
      </c>
      <c r="C4088" s="142" t="s">
        <v>369</v>
      </c>
      <c r="D4088" t="s">
        <v>6040</v>
      </c>
      <c r="E4088" t="s">
        <v>6188</v>
      </c>
      <c r="F4088" s="140" t="s">
        <v>6188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4893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121</v>
      </c>
      <c r="R4088" s="136" t="s">
        <v>6086</v>
      </c>
      <c r="S4088" s="140"/>
    </row>
    <row r="4089" spans="1:19" hidden="1">
      <c r="A4089" s="142" t="s">
        <v>6200</v>
      </c>
      <c r="B4089" s="149" t="str">
        <f>IFERROR(VLOOKUP(Proc[[#This Row],[App]],Table2[],3,0),"open")</f>
        <v>ok</v>
      </c>
      <c r="C4089" s="142" t="s">
        <v>369</v>
      </c>
      <c r="D4089" t="s">
        <v>6022</v>
      </c>
      <c r="E4089" t="s">
        <v>6183</v>
      </c>
      <c r="F4089" s="140" t="s">
        <v>6183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4893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121</v>
      </c>
      <c r="R4089" s="136" t="s">
        <v>6086</v>
      </c>
      <c r="S4089" s="140"/>
    </row>
    <row r="4090" spans="1:19" hidden="1">
      <c r="A4090" s="142" t="s">
        <v>6200</v>
      </c>
      <c r="B4090" s="149" t="str">
        <f>IFERROR(VLOOKUP(Proc[[#This Row],[App]],Table2[],3,0),"open")</f>
        <v>ok</v>
      </c>
      <c r="C4090" s="142" t="s">
        <v>369</v>
      </c>
      <c r="D4090" t="s">
        <v>6038</v>
      </c>
      <c r="E4090" t="s">
        <v>6189</v>
      </c>
      <c r="F4090" s="140" t="s">
        <v>6189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4893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121</v>
      </c>
      <c r="R4090" s="136" t="s">
        <v>6086</v>
      </c>
      <c r="S4090" s="140"/>
    </row>
    <row r="4091" spans="1:19" hidden="1">
      <c r="A4091" s="142" t="s">
        <v>6200</v>
      </c>
      <c r="B4091" s="149" t="str">
        <f>IFERROR(VLOOKUP(Proc[[#This Row],[App]],Table2[],3,0),"open")</f>
        <v>ok</v>
      </c>
      <c r="C4091" s="142" t="s">
        <v>369</v>
      </c>
      <c r="D4091" t="s">
        <v>6025</v>
      </c>
      <c r="E4091" t="s">
        <v>6190</v>
      </c>
      <c r="F4091" s="140" t="s">
        <v>6190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4893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121</v>
      </c>
      <c r="R4091" s="136" t="s">
        <v>6086</v>
      </c>
      <c r="S4091" s="140"/>
    </row>
    <row r="4092" spans="1:19" hidden="1">
      <c r="A4092" s="142" t="s">
        <v>6200</v>
      </c>
      <c r="B4092" s="149" t="str">
        <f>IFERROR(VLOOKUP(Proc[[#This Row],[App]],Table2[],3,0),"open")</f>
        <v>ok</v>
      </c>
      <c r="C4092" s="142" t="s">
        <v>369</v>
      </c>
      <c r="D4092" t="s">
        <v>6042</v>
      </c>
      <c r="E4092" t="s">
        <v>6162</v>
      </c>
      <c r="F4092" s="140" t="s">
        <v>6162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4893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121</v>
      </c>
      <c r="R4092" s="136" t="s">
        <v>6086</v>
      </c>
      <c r="S4092" s="140"/>
    </row>
    <row r="4093" spans="1:19" hidden="1">
      <c r="A4093" s="142" t="s">
        <v>6200</v>
      </c>
      <c r="B4093" s="149" t="str">
        <f>IFERROR(VLOOKUP(Proc[[#This Row],[App]],Table2[],3,0),"open")</f>
        <v>ok</v>
      </c>
      <c r="C4093" s="142" t="s">
        <v>369</v>
      </c>
      <c r="D4093" t="s">
        <v>6026</v>
      </c>
      <c r="E4093" t="s">
        <v>6191</v>
      </c>
      <c r="F4093" s="140" t="s">
        <v>6191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4893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121</v>
      </c>
      <c r="R4093" s="136" t="s">
        <v>6086</v>
      </c>
      <c r="S4093" s="140"/>
    </row>
    <row r="4094" spans="1:19" hidden="1">
      <c r="A4094" s="142" t="s">
        <v>6200</v>
      </c>
      <c r="B4094" s="149" t="str">
        <f>IFERROR(VLOOKUP(Proc[[#This Row],[App]],Table2[],3,0),"open")</f>
        <v>ok</v>
      </c>
      <c r="C4094" s="142" t="s">
        <v>369</v>
      </c>
      <c r="D4094" t="s">
        <v>6027</v>
      </c>
      <c r="E4094" t="s">
        <v>6192</v>
      </c>
      <c r="F4094" s="140" t="s">
        <v>6192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4893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121</v>
      </c>
      <c r="R4094" s="136" t="s">
        <v>6086</v>
      </c>
      <c r="S4094" s="140"/>
    </row>
    <row r="4095" spans="1:19" hidden="1">
      <c r="A4095" s="142" t="s">
        <v>6200</v>
      </c>
      <c r="B4095" s="149" t="str">
        <f>IFERROR(VLOOKUP(Proc[[#This Row],[App]],Table2[],3,0),"open")</f>
        <v>ok</v>
      </c>
      <c r="C4095" s="142" t="s">
        <v>369</v>
      </c>
      <c r="D4095" t="s">
        <v>5950</v>
      </c>
      <c r="E4095" t="s">
        <v>6193</v>
      </c>
      <c r="F4095" s="140" t="s">
        <v>6193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4893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121</v>
      </c>
      <c r="R4095" s="136" t="s">
        <v>6086</v>
      </c>
      <c r="S4095" s="140"/>
    </row>
    <row r="4096" spans="1:19" hidden="1">
      <c r="A4096" s="142" t="s">
        <v>6200</v>
      </c>
      <c r="B4096" s="149" t="str">
        <f>IFERROR(VLOOKUP(Proc[[#This Row],[App]],Table2[],3,0),"open")</f>
        <v>ok</v>
      </c>
      <c r="C4096" s="144" t="s">
        <v>369</v>
      </c>
      <c r="D4096" t="s">
        <v>5953</v>
      </c>
      <c r="E4096" t="s">
        <v>6194</v>
      </c>
      <c r="F4096" s="140" t="s">
        <v>6194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4893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121</v>
      </c>
      <c r="R4096" s="136" t="s">
        <v>6086</v>
      </c>
      <c r="S4096" s="140"/>
    </row>
    <row r="4097" spans="1:19" hidden="1">
      <c r="A4097" s="142" t="s">
        <v>6200</v>
      </c>
      <c r="B4097" s="149" t="str">
        <f>IFERROR(VLOOKUP(Proc[[#This Row],[App]],Table2[],3,0),"open")</f>
        <v>ok</v>
      </c>
      <c r="C4097" s="142" t="s">
        <v>369</v>
      </c>
      <c r="D4097" t="s">
        <v>5951</v>
      </c>
      <c r="E4097" t="s">
        <v>6195</v>
      </c>
      <c r="F4097" s="140" t="s">
        <v>6195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4893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121</v>
      </c>
      <c r="R4097" s="136" t="s">
        <v>6086</v>
      </c>
      <c r="S4097" s="140"/>
    </row>
    <row r="4098" spans="1:19" hidden="1">
      <c r="A4098" s="142" t="s">
        <v>6200</v>
      </c>
      <c r="B4098" s="149" t="str">
        <f>IFERROR(VLOOKUP(Proc[[#This Row],[App]],Table2[],3,0),"open")</f>
        <v>ok</v>
      </c>
      <c r="C4098" s="142" t="s">
        <v>369</v>
      </c>
      <c r="D4098" t="s">
        <v>5955</v>
      </c>
      <c r="E4098" t="s">
        <v>6196</v>
      </c>
      <c r="F4098" s="140" t="s">
        <v>6196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4893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121</v>
      </c>
      <c r="R4098" s="136" t="s">
        <v>6086</v>
      </c>
      <c r="S4098" s="140"/>
    </row>
    <row r="4099" spans="1:19" hidden="1">
      <c r="A4099" s="142" t="s">
        <v>6200</v>
      </c>
      <c r="B4099" s="149" t="str">
        <f>IFERROR(VLOOKUP(Proc[[#This Row],[App]],Table2[],3,0),"open")</f>
        <v>ok</v>
      </c>
      <c r="C4099" s="142" t="s">
        <v>369</v>
      </c>
      <c r="D4099" t="s">
        <v>5981</v>
      </c>
      <c r="E4099" t="s">
        <v>6197</v>
      </c>
      <c r="F4099" s="140" t="s">
        <v>6197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4893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121</v>
      </c>
      <c r="R4099" s="136" t="s">
        <v>6086</v>
      </c>
      <c r="S4099" s="140"/>
    </row>
    <row r="4100" spans="1:19" hidden="1">
      <c r="A4100" s="142" t="s">
        <v>6200</v>
      </c>
      <c r="B4100" s="149" t="str">
        <f>IFERROR(VLOOKUP(Proc[[#This Row],[App]],Table2[],3,0),"open")</f>
        <v>ok</v>
      </c>
      <c r="C4100" s="142" t="s">
        <v>369</v>
      </c>
      <c r="D4100" t="s">
        <v>5978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4893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121</v>
      </c>
      <c r="R4100" s="136" t="s">
        <v>6086</v>
      </c>
      <c r="S4100" s="140"/>
    </row>
    <row r="4101" spans="1:19" hidden="1">
      <c r="A4101" s="142" t="s">
        <v>6200</v>
      </c>
      <c r="B4101" s="149" t="str">
        <f>IFERROR(VLOOKUP(Proc[[#This Row],[App]],Table2[],3,0),"open")</f>
        <v>ok</v>
      </c>
      <c r="C4101" s="142" t="s">
        <v>369</v>
      </c>
      <c r="D4101" t="s">
        <v>5982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4893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121</v>
      </c>
      <c r="R4101" s="136" t="s">
        <v>6086</v>
      </c>
      <c r="S4101" s="140"/>
    </row>
    <row r="4102" spans="1:19" hidden="1">
      <c r="A4102" s="142" t="s">
        <v>6200</v>
      </c>
      <c r="B4102" s="149" t="str">
        <f>IFERROR(VLOOKUP(Proc[[#This Row],[App]],Table2[],3,0),"open")</f>
        <v>ok</v>
      </c>
      <c r="C4102" s="142" t="s">
        <v>369</v>
      </c>
      <c r="D4102" t="s">
        <v>5983</v>
      </c>
      <c r="E4102" t="s">
        <v>6170</v>
      </c>
      <c r="F4102" s="140" t="s">
        <v>6170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4893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121</v>
      </c>
      <c r="R4102" s="136" t="s">
        <v>6086</v>
      </c>
      <c r="S4102" s="140"/>
    </row>
    <row r="4103" spans="1:19" hidden="1">
      <c r="A4103" s="142" t="s">
        <v>6200</v>
      </c>
      <c r="B4103" s="149" t="str">
        <f>IFERROR(VLOOKUP(Proc[[#This Row],[App]],Table2[],3,0),"open")</f>
        <v>ok</v>
      </c>
      <c r="C4103" s="142" t="s">
        <v>369</v>
      </c>
      <c r="D4103" t="s">
        <v>5984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4893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121</v>
      </c>
      <c r="R4103" s="136" t="s">
        <v>6086</v>
      </c>
      <c r="S4103" s="140"/>
    </row>
    <row r="4104" spans="1:19" hidden="1">
      <c r="A4104" s="142" t="s">
        <v>6200</v>
      </c>
      <c r="B4104" s="149" t="str">
        <f>IFERROR(VLOOKUP(Proc[[#This Row],[App]],Table2[],3,0),"open")</f>
        <v>ok</v>
      </c>
      <c r="C4104" s="142" t="s">
        <v>369</v>
      </c>
      <c r="D4104" t="s">
        <v>5985</v>
      </c>
      <c r="E4104" t="s">
        <v>6170</v>
      </c>
      <c r="F4104" s="140" t="s">
        <v>6170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4893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121</v>
      </c>
      <c r="R4104" s="136" t="s">
        <v>6086</v>
      </c>
      <c r="S4104" s="140"/>
    </row>
    <row r="4105" spans="1:19" hidden="1">
      <c r="A4105" s="142" t="s">
        <v>6200</v>
      </c>
      <c r="B4105" s="149" t="str">
        <f>IFERROR(VLOOKUP(Proc[[#This Row],[App]],Table2[],3,0),"open")</f>
        <v>ok</v>
      </c>
      <c r="C4105" s="142" t="s">
        <v>369</v>
      </c>
      <c r="D4105" t="s">
        <v>5986</v>
      </c>
      <c r="E4105" t="s">
        <v>6170</v>
      </c>
      <c r="F4105" s="140" t="s">
        <v>6170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4893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121</v>
      </c>
      <c r="R4105" s="136" t="s">
        <v>6086</v>
      </c>
      <c r="S4105" s="140"/>
    </row>
    <row r="4106" spans="1:19" hidden="1">
      <c r="A4106" s="142" t="s">
        <v>6200</v>
      </c>
      <c r="B4106" s="149" t="str">
        <f>IFERROR(VLOOKUP(Proc[[#This Row],[App]],Table2[],3,0),"open")</f>
        <v>ok</v>
      </c>
      <c r="C4106" s="142" t="s">
        <v>369</v>
      </c>
      <c r="D4106" t="s">
        <v>5988</v>
      </c>
      <c r="E4106" t="s">
        <v>6168</v>
      </c>
      <c r="F4106" s="140" t="s">
        <v>6168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4893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121</v>
      </c>
      <c r="R4106" s="136" t="s">
        <v>6086</v>
      </c>
      <c r="S4106" s="140"/>
    </row>
    <row r="4107" spans="1:19" hidden="1">
      <c r="A4107" s="142" t="s">
        <v>6200</v>
      </c>
      <c r="B4107" s="149" t="str">
        <f>IFERROR(VLOOKUP(Proc[[#This Row],[App]],Table2[],3,0),"open")</f>
        <v>ok</v>
      </c>
      <c r="C4107" s="142" t="s">
        <v>369</v>
      </c>
      <c r="D4107" t="s">
        <v>5990</v>
      </c>
      <c r="E4107" t="s">
        <v>6170</v>
      </c>
      <c r="F4107" s="140" t="s">
        <v>6170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4893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121</v>
      </c>
      <c r="R4107" s="136" t="s">
        <v>6086</v>
      </c>
      <c r="S4107" s="140"/>
    </row>
    <row r="4108" spans="1:19" hidden="1">
      <c r="A4108" s="142" t="s">
        <v>6200</v>
      </c>
      <c r="B4108" s="149" t="str">
        <f>IFERROR(VLOOKUP(Proc[[#This Row],[App]],Table2[],3,0),"open")</f>
        <v>ok</v>
      </c>
      <c r="C4108" s="142" t="s">
        <v>369</v>
      </c>
      <c r="D4108" t="s">
        <v>5956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4893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121</v>
      </c>
      <c r="R4108" s="136" t="s">
        <v>6086</v>
      </c>
      <c r="S4108" s="140"/>
    </row>
    <row r="4109" spans="1:19" hidden="1">
      <c r="A4109" s="142" t="s">
        <v>6200</v>
      </c>
      <c r="B4109" s="149" t="str">
        <f>IFERROR(VLOOKUP(Proc[[#This Row],[App]],Table2[],3,0),"open")</f>
        <v>ok</v>
      </c>
      <c r="C4109" s="142" t="s">
        <v>369</v>
      </c>
      <c r="D4109" t="s">
        <v>5957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4893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121</v>
      </c>
      <c r="R4109" s="136" t="s">
        <v>6086</v>
      </c>
      <c r="S4109" s="140"/>
    </row>
    <row r="4110" spans="1:19" hidden="1">
      <c r="A4110" s="142" t="s">
        <v>6200</v>
      </c>
      <c r="B4110" s="149" t="str">
        <f>IFERROR(VLOOKUP(Proc[[#This Row],[App]],Table2[],3,0),"open")</f>
        <v>ok</v>
      </c>
      <c r="C4110" s="142" t="s">
        <v>369</v>
      </c>
      <c r="D4110" t="s">
        <v>5958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4893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121</v>
      </c>
      <c r="R4110" s="136" t="s">
        <v>6086</v>
      </c>
      <c r="S4110" s="140"/>
    </row>
    <row r="4111" spans="1:19" hidden="1">
      <c r="A4111" s="142" t="s">
        <v>6200</v>
      </c>
      <c r="B4111" s="149" t="str">
        <f>IFERROR(VLOOKUP(Proc[[#This Row],[App]],Table2[],3,0),"open")</f>
        <v>ok</v>
      </c>
      <c r="C4111" s="142" t="s">
        <v>369</v>
      </c>
      <c r="D4111" t="s">
        <v>5962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4893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121</v>
      </c>
      <c r="R4111" s="136" t="s">
        <v>6086</v>
      </c>
      <c r="S4111" s="140"/>
    </row>
    <row r="4112" spans="1:19" hidden="1">
      <c r="A4112" s="142" t="s">
        <v>6200</v>
      </c>
      <c r="B4112" s="149" t="str">
        <f>IFERROR(VLOOKUP(Proc[[#This Row],[App]],Table2[],3,0),"open")</f>
        <v>ok</v>
      </c>
      <c r="C4112" s="142" t="s">
        <v>369</v>
      </c>
      <c r="D4112" t="s">
        <v>5968</v>
      </c>
      <c r="E4112" t="s">
        <v>6198</v>
      </c>
      <c r="F4112" s="140" t="s">
        <v>6198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4893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121</v>
      </c>
      <c r="R4112" s="136" t="s">
        <v>6086</v>
      </c>
      <c r="S4112" s="140"/>
    </row>
    <row r="4113" spans="1:19" hidden="1">
      <c r="A4113" s="142" t="s">
        <v>6200</v>
      </c>
      <c r="B4113" s="149" t="str">
        <f>IFERROR(VLOOKUP(Proc[[#This Row],[App]],Table2[],3,0),"open")</f>
        <v>ok</v>
      </c>
      <c r="C4113" s="149" t="s">
        <v>369</v>
      </c>
      <c r="D4113" t="s">
        <v>5969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4893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121</v>
      </c>
      <c r="R4113" s="136" t="s">
        <v>6086</v>
      </c>
      <c r="S4113" s="140"/>
    </row>
    <row r="4114" spans="1:19" hidden="1">
      <c r="A4114" s="142" t="s">
        <v>6200</v>
      </c>
      <c r="B4114" s="149" t="str">
        <f>IFERROR(VLOOKUP(Proc[[#This Row],[App]],Table2[],3,0),"open")</f>
        <v>ok</v>
      </c>
      <c r="C4114" s="142" t="s">
        <v>369</v>
      </c>
      <c r="D4114" t="s">
        <v>5972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4893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121</v>
      </c>
      <c r="R4114" s="136" t="s">
        <v>6086</v>
      </c>
      <c r="S4114" s="140"/>
    </row>
    <row r="4115" spans="1:19" hidden="1">
      <c r="A4115" s="142" t="s">
        <v>6200</v>
      </c>
      <c r="B4115" s="149" t="str">
        <f>IFERROR(VLOOKUP(Proc[[#This Row],[App]],Table2[],3,0),"open")</f>
        <v>ok</v>
      </c>
      <c r="C4115" s="142" t="s">
        <v>369</v>
      </c>
      <c r="D4115" t="s">
        <v>5974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4893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121</v>
      </c>
      <c r="R4115" s="136" t="s">
        <v>6086</v>
      </c>
      <c r="S4115" s="140"/>
    </row>
    <row r="4116" spans="1:19" hidden="1">
      <c r="A4116" s="142" t="s">
        <v>6200</v>
      </c>
      <c r="B4116" s="149" t="str">
        <f>IFERROR(VLOOKUP(Proc[[#This Row],[App]],Table2[],3,0),"open")</f>
        <v>ok</v>
      </c>
      <c r="C4116" s="142" t="s">
        <v>369</v>
      </c>
      <c r="D4116" t="s">
        <v>5991</v>
      </c>
      <c r="E4116" t="s">
        <v>6170</v>
      </c>
      <c r="F4116" s="140" t="s">
        <v>6170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4893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121</v>
      </c>
      <c r="R4116" s="136" t="s">
        <v>6086</v>
      </c>
      <c r="S4116" s="140"/>
    </row>
    <row r="4117" spans="1:19" hidden="1">
      <c r="A4117" s="142" t="s">
        <v>6200</v>
      </c>
      <c r="B4117" s="149" t="str">
        <f>IFERROR(VLOOKUP(Proc[[#This Row],[App]],Table2[],3,0),"open")</f>
        <v>ok</v>
      </c>
      <c r="C4117" s="142" t="s">
        <v>369</v>
      </c>
      <c r="D4117" t="s">
        <v>5998</v>
      </c>
      <c r="E4117" t="s">
        <v>6199</v>
      </c>
      <c r="F4117" s="140" t="s">
        <v>6199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4893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121</v>
      </c>
      <c r="R4117" s="136" t="s">
        <v>6086</v>
      </c>
      <c r="S4117" s="140"/>
    </row>
    <row r="4118" spans="1:19" hidden="1">
      <c r="A4118" s="142" t="s">
        <v>6200</v>
      </c>
      <c r="B4118" s="149" t="str">
        <f>IFERROR(VLOOKUP(Proc[[#This Row],[App]],Table2[],3,0),"open")</f>
        <v>ok</v>
      </c>
      <c r="C4118" s="142" t="s">
        <v>369</v>
      </c>
      <c r="D4118" t="s">
        <v>6202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4893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121</v>
      </c>
      <c r="R4118" s="136" t="s">
        <v>6086</v>
      </c>
      <c r="S4118" s="140"/>
    </row>
    <row r="4119" spans="1:19" hidden="1">
      <c r="A4119" t="s">
        <v>6201</v>
      </c>
      <c r="B4119" s="149" t="str">
        <f>IFERROR(VLOOKUP(Proc[[#This Row],[App]],Table2[],3,0),"open")</f>
        <v>ok</v>
      </c>
      <c r="C4119" s="144" t="s">
        <v>369</v>
      </c>
      <c r="D4119" t="s">
        <v>6275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4893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121</v>
      </c>
      <c r="R4119" s="136" t="s">
        <v>1262</v>
      </c>
      <c r="S4119" s="140"/>
    </row>
    <row r="4120" spans="1:19" hidden="1">
      <c r="A4120" t="s">
        <v>6215</v>
      </c>
      <c r="B4120" s="149" t="str">
        <f>IFERROR(VLOOKUP(Proc[[#This Row],[App]],Table2[],3,0),"open")</f>
        <v>ok</v>
      </c>
      <c r="C4120" s="142" t="s">
        <v>369</v>
      </c>
      <c r="D4120" t="s">
        <v>6204</v>
      </c>
      <c r="E4120" t="s">
        <v>6203</v>
      </c>
      <c r="F4120" s="140" t="s">
        <v>6203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4893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117</v>
      </c>
      <c r="R4120" s="136" t="s">
        <v>6086</v>
      </c>
      <c r="S4120" s="140"/>
    </row>
    <row r="4121" spans="1:19" hidden="1">
      <c r="A4121" s="142" t="s">
        <v>6215</v>
      </c>
      <c r="B4121" s="149" t="str">
        <f>IFERROR(VLOOKUP(Proc[[#This Row],[App]],Table2[],3,0),"open")</f>
        <v>ok</v>
      </c>
      <c r="C4121" s="149" t="s">
        <v>369</v>
      </c>
      <c r="D4121" t="s">
        <v>6205</v>
      </c>
      <c r="E4121" t="s">
        <v>6068</v>
      </c>
      <c r="F4121" s="150" t="s">
        <v>6068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4893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117</v>
      </c>
      <c r="R4121" s="136" t="s">
        <v>6086</v>
      </c>
      <c r="S4121" s="140"/>
    </row>
    <row r="4122" spans="1:19" hidden="1">
      <c r="A4122" s="142" t="s">
        <v>6215</v>
      </c>
      <c r="B4122" s="149" t="str">
        <f>IFERROR(VLOOKUP(Proc[[#This Row],[App]],Table2[],3,0),"open")</f>
        <v>ok</v>
      </c>
      <c r="C4122" s="149" t="s">
        <v>369</v>
      </c>
      <c r="D4122" t="s">
        <v>6206</v>
      </c>
      <c r="E4122" t="s">
        <v>6068</v>
      </c>
      <c r="F4122" s="150" t="s">
        <v>6068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4893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117</v>
      </c>
      <c r="R4122" s="136" t="s">
        <v>6086</v>
      </c>
      <c r="S4122" s="140"/>
    </row>
    <row r="4123" spans="1:19" hidden="1">
      <c r="A4123" s="142" t="s">
        <v>6215</v>
      </c>
      <c r="B4123" s="149" t="str">
        <f>IFERROR(VLOOKUP(Proc[[#This Row],[App]],Table2[],3,0),"open")</f>
        <v>ok</v>
      </c>
      <c r="C4123" s="144" t="s">
        <v>369</v>
      </c>
      <c r="D4123" t="s">
        <v>6207</v>
      </c>
      <c r="E4123" t="s">
        <v>6058</v>
      </c>
      <c r="F4123" s="140" t="s">
        <v>6058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4893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117</v>
      </c>
      <c r="R4123" s="136" t="s">
        <v>6086</v>
      </c>
      <c r="S4123" s="140"/>
    </row>
    <row r="4124" spans="1:19" hidden="1">
      <c r="A4124" s="142" t="s">
        <v>6215</v>
      </c>
      <c r="B4124" s="149" t="str">
        <f>IFERROR(VLOOKUP(Proc[[#This Row],[App]],Table2[],3,0),"open")</f>
        <v>ok</v>
      </c>
      <c r="C4124" s="144" t="s">
        <v>369</v>
      </c>
      <c r="D4124" t="s">
        <v>6208</v>
      </c>
      <c r="E4124" t="s">
        <v>6058</v>
      </c>
      <c r="F4124" s="140" t="s">
        <v>6058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4893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117</v>
      </c>
      <c r="R4124" s="136" t="s">
        <v>6086</v>
      </c>
      <c r="S4124" s="140"/>
    </row>
    <row r="4125" spans="1:19" hidden="1">
      <c r="A4125" s="142" t="s">
        <v>6215</v>
      </c>
      <c r="B4125" s="149" t="str">
        <f>IFERROR(VLOOKUP(Proc[[#This Row],[App]],Table2[],3,0),"open")</f>
        <v>ok</v>
      </c>
      <c r="C4125" s="142" t="s">
        <v>369</v>
      </c>
      <c r="D4125" t="s">
        <v>6209</v>
      </c>
      <c r="E4125" t="s">
        <v>6203</v>
      </c>
      <c r="F4125" s="140" t="s">
        <v>6203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4893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117</v>
      </c>
      <c r="R4125" s="136" t="s">
        <v>6086</v>
      </c>
      <c r="S4125" s="140"/>
    </row>
    <row r="4126" spans="1:19" hidden="1">
      <c r="A4126" s="142" t="s">
        <v>6215</v>
      </c>
      <c r="B4126" s="149" t="str">
        <f>IFERROR(VLOOKUP(Proc[[#This Row],[App]],Table2[],3,0),"open")</f>
        <v>ok</v>
      </c>
      <c r="C4126" s="144" t="s">
        <v>369</v>
      </c>
      <c r="D4126" t="s">
        <v>6210</v>
      </c>
      <c r="E4126" t="s">
        <v>6058</v>
      </c>
      <c r="F4126" s="140" t="s">
        <v>6058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4893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117</v>
      </c>
      <c r="R4126" s="136" t="s">
        <v>6086</v>
      </c>
      <c r="S4126" s="140"/>
    </row>
    <row r="4127" spans="1:19" hidden="1">
      <c r="A4127" s="142" t="s">
        <v>6215</v>
      </c>
      <c r="B4127" s="149" t="str">
        <f>IFERROR(VLOOKUP(Proc[[#This Row],[App]],Table2[],3,0),"open")</f>
        <v>ok</v>
      </c>
      <c r="C4127" s="142" t="s">
        <v>369</v>
      </c>
      <c r="D4127" t="s">
        <v>6211</v>
      </c>
      <c r="E4127" t="s">
        <v>6203</v>
      </c>
      <c r="F4127" s="140" t="s">
        <v>6203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4893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117</v>
      </c>
      <c r="R4127" s="136" t="s">
        <v>6086</v>
      </c>
      <c r="S4127" s="140"/>
    </row>
    <row r="4128" spans="1:19" hidden="1">
      <c r="A4128" s="142" t="s">
        <v>6215</v>
      </c>
      <c r="B4128" s="149" t="str">
        <f>IFERROR(VLOOKUP(Proc[[#This Row],[App]],Table2[],3,0),"open")</f>
        <v>ok</v>
      </c>
      <c r="C4128" s="144" t="s">
        <v>369</v>
      </c>
      <c r="D4128" t="s">
        <v>6212</v>
      </c>
      <c r="E4128" t="s">
        <v>6058</v>
      </c>
      <c r="F4128" s="140" t="s">
        <v>6058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4893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117</v>
      </c>
      <c r="R4128" s="136" t="s">
        <v>6086</v>
      </c>
      <c r="S4128" s="140"/>
    </row>
    <row r="4129" spans="1:19" hidden="1">
      <c r="A4129" s="142" t="s">
        <v>6215</v>
      </c>
      <c r="B4129" s="149" t="str">
        <f>IFERROR(VLOOKUP(Proc[[#This Row],[App]],Table2[],3,0),"open")</f>
        <v>ok</v>
      </c>
      <c r="C4129" s="144" t="s">
        <v>369</v>
      </c>
      <c r="D4129" t="s">
        <v>6213</v>
      </c>
      <c r="E4129" t="s">
        <v>6058</v>
      </c>
      <c r="F4129" s="140" t="s">
        <v>6058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4893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117</v>
      </c>
      <c r="R4129" s="136" t="s">
        <v>6086</v>
      </c>
      <c r="S4129" s="140"/>
    </row>
    <row r="4130" spans="1:19" hidden="1">
      <c r="A4130" s="142" t="s">
        <v>6215</v>
      </c>
      <c r="B4130" s="149" t="str">
        <f>IFERROR(VLOOKUP(Proc[[#This Row],[App]],Table2[],3,0),"open")</f>
        <v>ok</v>
      </c>
      <c r="C4130" s="144" t="s">
        <v>369</v>
      </c>
      <c r="D4130" t="s">
        <v>6214</v>
      </c>
      <c r="E4130" t="s">
        <v>6058</v>
      </c>
      <c r="F4130" s="140" t="s">
        <v>6058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4893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117</v>
      </c>
      <c r="R4130" s="136" t="s">
        <v>6086</v>
      </c>
      <c r="S4130" s="140"/>
    </row>
    <row r="4131" spans="1:19" hidden="1">
      <c r="A4131" t="s">
        <v>6216</v>
      </c>
      <c r="B4131" s="149" t="str">
        <f>IFERROR(VLOOKUP(Proc[[#This Row],[App]],Table2[],3,0),"open")</f>
        <v>ok</v>
      </c>
      <c r="C4131" s="144" t="s">
        <v>369</v>
      </c>
      <c r="D4131" s="143" t="s">
        <v>6217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4893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117</v>
      </c>
      <c r="R4131" s="136" t="s">
        <v>515</v>
      </c>
      <c r="S4131" s="140"/>
    </row>
    <row r="4132" spans="1:19" hidden="1">
      <c r="A4132" t="s">
        <v>6235</v>
      </c>
      <c r="B4132" s="149" t="str">
        <f>IFERROR(VLOOKUP(Proc[[#This Row],[App]],Table2[],3,0),"open")</f>
        <v>ok</v>
      </c>
      <c r="C4132" s="144" t="s">
        <v>369</v>
      </c>
      <c r="D4132" t="s">
        <v>6218</v>
      </c>
      <c r="E4132" t="s">
        <v>4863</v>
      </c>
      <c r="F4132" s="140" t="s">
        <v>4863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4893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116</v>
      </c>
      <c r="R4132" s="137" t="s">
        <v>515</v>
      </c>
      <c r="S4132" s="140"/>
    </row>
    <row r="4133" spans="1:19" hidden="1">
      <c r="A4133" s="144" t="s">
        <v>6235</v>
      </c>
      <c r="B4133" s="149" t="str">
        <f>IFERROR(VLOOKUP(Proc[[#This Row],[App]],Table2[],3,0),"open")</f>
        <v>ok</v>
      </c>
      <c r="C4133" s="144" t="s">
        <v>369</v>
      </c>
      <c r="D4133" t="s">
        <v>6219</v>
      </c>
      <c r="E4133" t="s">
        <v>4863</v>
      </c>
      <c r="F4133" s="140" t="s">
        <v>4863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4893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116</v>
      </c>
      <c r="R4133" s="137" t="s">
        <v>515</v>
      </c>
      <c r="S4133" s="140"/>
    </row>
    <row r="4134" spans="1:19" hidden="1">
      <c r="A4134" s="144" t="s">
        <v>6235</v>
      </c>
      <c r="B4134" s="149" t="str">
        <f>IFERROR(VLOOKUP(Proc[[#This Row],[App]],Table2[],3,0),"open")</f>
        <v>ok</v>
      </c>
      <c r="C4134" s="144" t="s">
        <v>369</v>
      </c>
      <c r="D4134" t="s">
        <v>6220</v>
      </c>
      <c r="E4134" t="s">
        <v>4864</v>
      </c>
      <c r="F4134" s="140" t="s">
        <v>4864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4893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116</v>
      </c>
      <c r="R4134" s="137" t="s">
        <v>515</v>
      </c>
      <c r="S4134" s="140"/>
    </row>
    <row r="4135" spans="1:19" hidden="1">
      <c r="A4135" s="144" t="s">
        <v>6235</v>
      </c>
      <c r="B4135" s="149" t="str">
        <f>IFERROR(VLOOKUP(Proc[[#This Row],[App]],Table2[],3,0),"open")</f>
        <v>ok</v>
      </c>
      <c r="C4135" s="144" t="s">
        <v>369</v>
      </c>
      <c r="D4135" t="s">
        <v>6221</v>
      </c>
      <c r="E4135" t="s">
        <v>4864</v>
      </c>
      <c r="F4135" s="140" t="s">
        <v>4864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4893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116</v>
      </c>
      <c r="R4135" s="137" t="s">
        <v>515</v>
      </c>
      <c r="S4135" s="140"/>
    </row>
    <row r="4136" spans="1:19" hidden="1">
      <c r="A4136" s="144" t="s">
        <v>6235</v>
      </c>
      <c r="B4136" s="149" t="str">
        <f>IFERROR(VLOOKUP(Proc[[#This Row],[App]],Table2[],3,0),"open")</f>
        <v>ok</v>
      </c>
      <c r="C4136" s="144" t="s">
        <v>369</v>
      </c>
      <c r="D4136" t="s">
        <v>6222</v>
      </c>
      <c r="E4136" t="s">
        <v>4863</v>
      </c>
      <c r="F4136" s="140" t="s">
        <v>4863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4893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116</v>
      </c>
      <c r="R4136" s="137" t="s">
        <v>515</v>
      </c>
      <c r="S4136" s="140"/>
    </row>
    <row r="4137" spans="1:19" hidden="1">
      <c r="A4137" s="144" t="s">
        <v>6235</v>
      </c>
      <c r="B4137" s="149" t="str">
        <f>IFERROR(VLOOKUP(Proc[[#This Row],[App]],Table2[],3,0),"open")</f>
        <v>ok</v>
      </c>
      <c r="C4137" s="144" t="s">
        <v>369</v>
      </c>
      <c r="D4137" t="s">
        <v>6223</v>
      </c>
      <c r="E4137" t="s">
        <v>4863</v>
      </c>
      <c r="F4137" s="140" t="s">
        <v>4863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4893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116</v>
      </c>
      <c r="R4137" s="137" t="s">
        <v>515</v>
      </c>
      <c r="S4137" s="140"/>
    </row>
    <row r="4138" spans="1:19" hidden="1">
      <c r="A4138" s="144" t="s">
        <v>6235</v>
      </c>
      <c r="B4138" s="149" t="str">
        <f>IFERROR(VLOOKUP(Proc[[#This Row],[App]],Table2[],3,0),"open")</f>
        <v>ok</v>
      </c>
      <c r="C4138" s="144" t="s">
        <v>369</v>
      </c>
      <c r="D4138" t="s">
        <v>6224</v>
      </c>
      <c r="E4138" t="s">
        <v>4863</v>
      </c>
      <c r="F4138" s="140" t="s">
        <v>4863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4893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116</v>
      </c>
      <c r="R4138" s="137" t="s">
        <v>515</v>
      </c>
      <c r="S4138" s="140"/>
    </row>
    <row r="4139" spans="1:19" hidden="1">
      <c r="A4139" s="144" t="s">
        <v>6235</v>
      </c>
      <c r="B4139" s="149" t="str">
        <f>IFERROR(VLOOKUP(Proc[[#This Row],[App]],Table2[],3,0),"open")</f>
        <v>ok</v>
      </c>
      <c r="C4139" s="144" t="s">
        <v>369</v>
      </c>
      <c r="D4139" t="s">
        <v>6225</v>
      </c>
      <c r="E4139" t="s">
        <v>4863</v>
      </c>
      <c r="F4139" s="140" t="s">
        <v>4863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4893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116</v>
      </c>
      <c r="R4139" s="137" t="s">
        <v>515</v>
      </c>
      <c r="S4139" s="140"/>
    </row>
    <row r="4140" spans="1:19" hidden="1">
      <c r="A4140" s="144" t="s">
        <v>6235</v>
      </c>
      <c r="B4140" s="149" t="str">
        <f>IFERROR(VLOOKUP(Proc[[#This Row],[App]],Table2[],3,0),"open")</f>
        <v>ok</v>
      </c>
      <c r="C4140" s="144" t="s">
        <v>369</v>
      </c>
      <c r="D4140" t="s">
        <v>6226</v>
      </c>
      <c r="E4140" t="s">
        <v>4863</v>
      </c>
      <c r="F4140" s="140" t="s">
        <v>4863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4893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116</v>
      </c>
      <c r="R4140" s="137" t="s">
        <v>515</v>
      </c>
      <c r="S4140" s="140"/>
    </row>
    <row r="4141" spans="1:19" hidden="1">
      <c r="A4141" s="144" t="s">
        <v>6235</v>
      </c>
      <c r="B4141" s="149" t="str">
        <f>IFERROR(VLOOKUP(Proc[[#This Row],[App]],Table2[],3,0),"open")</f>
        <v>ok</v>
      </c>
      <c r="C4141" s="144" t="s">
        <v>369</v>
      </c>
      <c r="D4141" t="s">
        <v>6227</v>
      </c>
      <c r="E4141" t="s">
        <v>4864</v>
      </c>
      <c r="F4141" s="140" t="s">
        <v>4864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4893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116</v>
      </c>
      <c r="R4141" s="137" t="s">
        <v>515</v>
      </c>
      <c r="S4141" s="140"/>
    </row>
    <row r="4142" spans="1:19" hidden="1">
      <c r="A4142" s="144" t="s">
        <v>6235</v>
      </c>
      <c r="B4142" s="149" t="str">
        <f>IFERROR(VLOOKUP(Proc[[#This Row],[App]],Table2[],3,0),"open")</f>
        <v>ok</v>
      </c>
      <c r="C4142" s="144" t="s">
        <v>369</v>
      </c>
      <c r="D4142" t="s">
        <v>6228</v>
      </c>
      <c r="E4142" t="s">
        <v>4863</v>
      </c>
      <c r="F4142" s="140" t="s">
        <v>4863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4893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116</v>
      </c>
      <c r="R4142" s="137" t="s">
        <v>515</v>
      </c>
      <c r="S4142" s="140"/>
    </row>
    <row r="4143" spans="1:19" hidden="1">
      <c r="A4143" s="144" t="s">
        <v>6235</v>
      </c>
      <c r="B4143" s="149" t="str">
        <f>IFERROR(VLOOKUP(Proc[[#This Row],[App]],Table2[],3,0),"open")</f>
        <v>ok</v>
      </c>
      <c r="C4143" s="144" t="s">
        <v>369</v>
      </c>
      <c r="D4143" t="s">
        <v>6229</v>
      </c>
      <c r="E4143" t="s">
        <v>4863</v>
      </c>
      <c r="F4143" s="140" t="s">
        <v>4863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4893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116</v>
      </c>
      <c r="R4143" s="137" t="s">
        <v>515</v>
      </c>
      <c r="S4143" s="140"/>
    </row>
    <row r="4144" spans="1:19" hidden="1">
      <c r="A4144" s="144" t="s">
        <v>6235</v>
      </c>
      <c r="B4144" s="149" t="str">
        <f>IFERROR(VLOOKUP(Proc[[#This Row],[App]],Table2[],3,0),"open")</f>
        <v>ok</v>
      </c>
      <c r="C4144" s="144" t="s">
        <v>369</v>
      </c>
      <c r="D4144" t="s">
        <v>6230</v>
      </c>
      <c r="E4144" t="s">
        <v>4863</v>
      </c>
      <c r="F4144" s="140" t="s">
        <v>4863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4893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116</v>
      </c>
      <c r="R4144" s="137" t="s">
        <v>515</v>
      </c>
      <c r="S4144" s="140"/>
    </row>
    <row r="4145" spans="1:19" hidden="1">
      <c r="A4145" s="144" t="s">
        <v>6235</v>
      </c>
      <c r="B4145" s="149" t="str">
        <f>IFERROR(VLOOKUP(Proc[[#This Row],[App]],Table2[],3,0),"open")</f>
        <v>ok</v>
      </c>
      <c r="C4145" s="144" t="s">
        <v>369</v>
      </c>
      <c r="D4145" t="s">
        <v>6231</v>
      </c>
      <c r="E4145" t="s">
        <v>4863</v>
      </c>
      <c r="F4145" s="140" t="s">
        <v>4863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4893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116</v>
      </c>
      <c r="R4145" s="137" t="s">
        <v>515</v>
      </c>
      <c r="S4145" s="140"/>
    </row>
    <row r="4146" spans="1:19" hidden="1">
      <c r="A4146" s="144" t="s">
        <v>6235</v>
      </c>
      <c r="B4146" s="149" t="str">
        <f>IFERROR(VLOOKUP(Proc[[#This Row],[App]],Table2[],3,0),"open")</f>
        <v>ok</v>
      </c>
      <c r="C4146" s="144" t="s">
        <v>369</v>
      </c>
      <c r="D4146" t="s">
        <v>6232</v>
      </c>
      <c r="E4146" t="s">
        <v>4863</v>
      </c>
      <c r="F4146" s="140" t="s">
        <v>4863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4893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116</v>
      </c>
      <c r="R4146" s="137" t="s">
        <v>515</v>
      </c>
      <c r="S4146" s="140"/>
    </row>
    <row r="4147" spans="1:19" hidden="1">
      <c r="A4147" s="144" t="s">
        <v>6235</v>
      </c>
      <c r="B4147" s="149" t="str">
        <f>IFERROR(VLOOKUP(Proc[[#This Row],[App]],Table2[],3,0),"open")</f>
        <v>ok</v>
      </c>
      <c r="C4147" s="144" t="s">
        <v>369</v>
      </c>
      <c r="D4147" t="s">
        <v>6233</v>
      </c>
      <c r="E4147" t="s">
        <v>6236</v>
      </c>
      <c r="F4147" s="140" t="s">
        <v>6236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4893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116</v>
      </c>
      <c r="R4147" s="137" t="s">
        <v>515</v>
      </c>
      <c r="S4147" s="140"/>
    </row>
    <row r="4148" spans="1:19" hidden="1">
      <c r="A4148" s="144" t="s">
        <v>6235</v>
      </c>
      <c r="B4148" s="149" t="str">
        <f>IFERROR(VLOOKUP(Proc[[#This Row],[App]],Table2[],3,0),"open")</f>
        <v>ok</v>
      </c>
      <c r="C4148" s="144" t="s">
        <v>369</v>
      </c>
      <c r="D4148" t="s">
        <v>6234</v>
      </c>
      <c r="E4148" t="s">
        <v>6236</v>
      </c>
      <c r="F4148" s="140" t="s">
        <v>6236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4893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116</v>
      </c>
      <c r="R4148" s="137" t="s">
        <v>515</v>
      </c>
      <c r="S4148" s="140"/>
    </row>
    <row r="4149" spans="1:19" hidden="1">
      <c r="A4149" t="s">
        <v>6238</v>
      </c>
      <c r="B4149" s="149" t="str">
        <f>IFERROR(VLOOKUP(Proc[[#This Row],[App]],Table2[],3,0),"open")</f>
        <v>ok</v>
      </c>
      <c r="C4149" s="144" t="s">
        <v>369</v>
      </c>
      <c r="D4149" t="s">
        <v>6242</v>
      </c>
      <c r="E4149" s="144" t="s">
        <v>6237</v>
      </c>
      <c r="F4149" s="140" t="s">
        <v>6237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4893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116</v>
      </c>
      <c r="R4149" s="137" t="s">
        <v>452</v>
      </c>
      <c r="S4149" s="140"/>
    </row>
    <row r="4150" spans="1:19" hidden="1">
      <c r="A4150" t="s">
        <v>6239</v>
      </c>
      <c r="B4150" s="149" t="str">
        <f>IFERROR(VLOOKUP(Proc[[#This Row],[App]],Table2[],3,0),"open")</f>
        <v>ok</v>
      </c>
      <c r="C4150" s="149" t="s">
        <v>369</v>
      </c>
      <c r="D4150" t="s">
        <v>6243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4893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116</v>
      </c>
      <c r="R4150" s="145" t="s">
        <v>1459</v>
      </c>
      <c r="S4150" s="140"/>
    </row>
    <row r="4151" spans="1:19" hidden="1">
      <c r="A4151" t="s">
        <v>6240</v>
      </c>
      <c r="B4151" s="149" t="str">
        <f>IFERROR(VLOOKUP(Proc[[#This Row],[App]],Table2[],3,0),"open")</f>
        <v>ok</v>
      </c>
      <c r="C4151" s="144" t="s">
        <v>369</v>
      </c>
      <c r="D4151" t="s">
        <v>6204</v>
      </c>
      <c r="E4151" t="s">
        <v>6241</v>
      </c>
      <c r="F4151" s="140" t="s">
        <v>6241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4893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116</v>
      </c>
      <c r="R4151" s="145" t="s">
        <v>6086</v>
      </c>
      <c r="S4151" s="140"/>
    </row>
    <row r="4152" spans="1:19" hidden="1">
      <c r="A4152" s="144" t="s">
        <v>6240</v>
      </c>
      <c r="B4152" s="149" t="str">
        <f>IFERROR(VLOOKUP(Proc[[#This Row],[App]],Table2[],3,0),"open")</f>
        <v>ok</v>
      </c>
      <c r="C4152" s="144" t="s">
        <v>369</v>
      </c>
      <c r="D4152" t="s">
        <v>6209</v>
      </c>
      <c r="E4152" t="s">
        <v>6241</v>
      </c>
      <c r="F4152" s="140" t="s">
        <v>6241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4893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116</v>
      </c>
      <c r="R4152" s="145" t="s">
        <v>6086</v>
      </c>
      <c r="S4152" s="140"/>
    </row>
    <row r="4153" spans="1:19" hidden="1">
      <c r="A4153" s="144" t="s">
        <v>6240</v>
      </c>
      <c r="B4153" s="149" t="str">
        <f>IFERROR(VLOOKUP(Proc[[#This Row],[App]],Table2[],3,0),"open")</f>
        <v>ok</v>
      </c>
      <c r="C4153" s="144" t="s">
        <v>369</v>
      </c>
      <c r="D4153" t="s">
        <v>6211</v>
      </c>
      <c r="E4153" t="s">
        <v>6241</v>
      </c>
      <c r="F4153" s="140" t="s">
        <v>6241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4893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116</v>
      </c>
      <c r="R4153" s="145" t="s">
        <v>6086</v>
      </c>
      <c r="S4153" s="140"/>
    </row>
    <row r="4154" spans="1:19" hidden="1">
      <c r="A4154" s="144" t="s">
        <v>6240</v>
      </c>
      <c r="B4154" s="149" t="str">
        <f>IFERROR(VLOOKUP(Proc[[#This Row],[App]],Table2[],3,0),"open")</f>
        <v>ok</v>
      </c>
      <c r="C4154" s="144" t="s">
        <v>369</v>
      </c>
      <c r="D4154" t="s">
        <v>6209</v>
      </c>
      <c r="E4154" t="s">
        <v>6241</v>
      </c>
      <c r="F4154" s="140" t="s">
        <v>6241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4893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116</v>
      </c>
      <c r="R4154" s="145" t="s">
        <v>6086</v>
      </c>
      <c r="S4154" s="140"/>
    </row>
    <row r="4155" spans="1:19" hidden="1">
      <c r="A4155" t="s">
        <v>6245</v>
      </c>
      <c r="B4155" s="149" t="str">
        <f>IFERROR(VLOOKUP(Proc[[#This Row],[App]],Table2[],3,0),"open")</f>
        <v>ok</v>
      </c>
      <c r="C4155" s="144" t="s">
        <v>369</v>
      </c>
      <c r="D4155" t="s">
        <v>5533</v>
      </c>
      <c r="E4155" t="s">
        <v>6244</v>
      </c>
      <c r="F4155" s="140" t="s">
        <v>6244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4893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116</v>
      </c>
      <c r="R4155" s="146" t="s">
        <v>6246</v>
      </c>
      <c r="S4155" s="140"/>
    </row>
    <row r="4156" spans="1:19" hidden="1">
      <c r="A4156" t="s">
        <v>6245</v>
      </c>
      <c r="B4156" s="149" t="str">
        <f>IFERROR(VLOOKUP(Proc[[#This Row],[App]],Table2[],3,0),"open")</f>
        <v>ok</v>
      </c>
      <c r="C4156" s="144" t="s">
        <v>369</v>
      </c>
      <c r="D4156" t="s">
        <v>5534</v>
      </c>
      <c r="E4156" t="s">
        <v>6244</v>
      </c>
      <c r="F4156" s="140" t="s">
        <v>6244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4893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116</v>
      </c>
      <c r="R4156" s="146" t="s">
        <v>6246</v>
      </c>
      <c r="S4156" s="140"/>
    </row>
    <row r="4157" spans="1:19" hidden="1">
      <c r="A4157" s="144" t="s">
        <v>6245</v>
      </c>
      <c r="B4157" s="149" t="str">
        <f>IFERROR(VLOOKUP(Proc[[#This Row],[App]],Table2[],3,0),"open")</f>
        <v>ok</v>
      </c>
      <c r="C4157" s="144" t="s">
        <v>369</v>
      </c>
      <c r="D4157" t="s">
        <v>5535</v>
      </c>
      <c r="E4157" t="s">
        <v>6244</v>
      </c>
      <c r="F4157" s="140" t="s">
        <v>6244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4893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116</v>
      </c>
      <c r="R4157" s="146" t="s">
        <v>6246</v>
      </c>
      <c r="S4157" s="140"/>
    </row>
    <row r="4158" spans="1:19" hidden="1">
      <c r="A4158" s="144" t="s">
        <v>6245</v>
      </c>
      <c r="B4158" s="149" t="str">
        <f>IFERROR(VLOOKUP(Proc[[#This Row],[App]],Table2[],3,0),"open")</f>
        <v>ok</v>
      </c>
      <c r="C4158" s="144" t="s">
        <v>369</v>
      </c>
      <c r="D4158" t="s">
        <v>5536</v>
      </c>
      <c r="E4158" t="s">
        <v>6244</v>
      </c>
      <c r="F4158" s="140" t="s">
        <v>6244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4893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116</v>
      </c>
      <c r="R4158" s="146" t="s">
        <v>6246</v>
      </c>
      <c r="S4158" s="140"/>
    </row>
    <row r="4159" spans="1:19" hidden="1">
      <c r="A4159" s="144" t="s">
        <v>6245</v>
      </c>
      <c r="B4159" s="149" t="str">
        <f>IFERROR(VLOOKUP(Proc[[#This Row],[App]],Table2[],3,0),"open")</f>
        <v>ok</v>
      </c>
      <c r="C4159" s="144" t="s">
        <v>369</v>
      </c>
      <c r="D4159" t="s">
        <v>5537</v>
      </c>
      <c r="E4159" t="s">
        <v>6244</v>
      </c>
      <c r="F4159" s="140" t="s">
        <v>6244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4893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116</v>
      </c>
      <c r="R4159" s="146" t="s">
        <v>6246</v>
      </c>
      <c r="S4159" s="140"/>
    </row>
    <row r="4160" spans="1:19" hidden="1">
      <c r="A4160" t="s">
        <v>6249</v>
      </c>
      <c r="B4160" s="149" t="str">
        <f>IFERROR(VLOOKUP(Proc[[#This Row],[App]],Table2[],3,0),"open")</f>
        <v>ok</v>
      </c>
      <c r="C4160" s="144" t="s">
        <v>369</v>
      </c>
      <c r="D4160" s="147" t="s">
        <v>6250</v>
      </c>
      <c r="E4160" t="s">
        <v>6247</v>
      </c>
      <c r="F4160" s="140" t="s">
        <v>6247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4893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116</v>
      </c>
      <c r="R4160" s="146" t="s">
        <v>5708</v>
      </c>
      <c r="S4160" s="140"/>
    </row>
    <row r="4161" spans="1:19" hidden="1">
      <c r="A4161" s="144" t="s">
        <v>6249</v>
      </c>
      <c r="B4161" s="149" t="str">
        <f>IFERROR(VLOOKUP(Proc[[#This Row],[App]],Table2[],3,0),"open")</f>
        <v>ok</v>
      </c>
      <c r="C4161" s="144" t="s">
        <v>369</v>
      </c>
      <c r="D4161" s="147" t="s">
        <v>6251</v>
      </c>
      <c r="E4161" s="144" t="s">
        <v>6248</v>
      </c>
      <c r="F4161" s="140" t="s">
        <v>6248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4893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116</v>
      </c>
      <c r="R4161" s="146" t="s">
        <v>5708</v>
      </c>
      <c r="S4161" s="140"/>
    </row>
    <row r="4162" spans="1:19" hidden="1">
      <c r="A4162" s="144" t="s">
        <v>6249</v>
      </c>
      <c r="B4162" s="149" t="str">
        <f>IFERROR(VLOOKUP(Proc[[#This Row],[App]],Table2[],3,0),"open")</f>
        <v>ok</v>
      </c>
      <c r="C4162" s="144" t="s">
        <v>369</v>
      </c>
      <c r="D4162" s="147" t="s">
        <v>6252</v>
      </c>
      <c r="E4162" s="144" t="s">
        <v>6248</v>
      </c>
      <c r="F4162" s="140" t="s">
        <v>6248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4893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116</v>
      </c>
      <c r="R4162" s="146" t="s">
        <v>5708</v>
      </c>
      <c r="S4162" s="140"/>
    </row>
    <row r="4163" spans="1:19" hidden="1">
      <c r="A4163" t="s">
        <v>6269</v>
      </c>
      <c r="B4163" s="149" t="str">
        <f>IFERROR(VLOOKUP(Proc[[#This Row],[App]],Table2[],3,0),"open")</f>
        <v>ok</v>
      </c>
      <c r="C4163" s="144" t="s">
        <v>369</v>
      </c>
      <c r="D4163" t="s">
        <v>6253</v>
      </c>
      <c r="E4163" t="s">
        <v>6262</v>
      </c>
      <c r="F4163" s="150" t="s">
        <v>6262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4893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113</v>
      </c>
      <c r="R4163" s="146" t="s">
        <v>780</v>
      </c>
      <c r="S4163" s="140"/>
    </row>
    <row r="4164" spans="1:19" hidden="1">
      <c r="A4164" s="144" t="s">
        <v>6269</v>
      </c>
      <c r="B4164" s="149" t="str">
        <f>IFERROR(VLOOKUP(Proc[[#This Row],[App]],Table2[],3,0),"open")</f>
        <v>ok</v>
      </c>
      <c r="C4164" s="149" t="s">
        <v>369</v>
      </c>
      <c r="D4164" t="s">
        <v>6254</v>
      </c>
      <c r="E4164" t="s">
        <v>6263</v>
      </c>
      <c r="F4164" s="150" t="s">
        <v>6263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4893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113</v>
      </c>
      <c r="R4164" s="146" t="s">
        <v>780</v>
      </c>
      <c r="S4164" s="140"/>
    </row>
    <row r="4165" spans="1:19" hidden="1">
      <c r="A4165" s="144" t="s">
        <v>6269</v>
      </c>
      <c r="B4165" s="149" t="str">
        <f>IFERROR(VLOOKUP(Proc[[#This Row],[App]],Table2[],3,0),"open")</f>
        <v>ok</v>
      </c>
      <c r="C4165" s="149" t="s">
        <v>369</v>
      </c>
      <c r="D4165" t="s">
        <v>6255</v>
      </c>
      <c r="E4165" t="s">
        <v>6264</v>
      </c>
      <c r="F4165" s="150" t="s">
        <v>6264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4893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113</v>
      </c>
      <c r="R4165" s="146" t="s">
        <v>780</v>
      </c>
      <c r="S4165" s="140"/>
    </row>
    <row r="4166" spans="1:19" hidden="1">
      <c r="A4166" s="144" t="s">
        <v>6269</v>
      </c>
      <c r="B4166" s="149" t="str">
        <f>IFERROR(VLOOKUP(Proc[[#This Row],[App]],Table2[],3,0),"open")</f>
        <v>ok</v>
      </c>
      <c r="C4166" s="149" t="s">
        <v>369</v>
      </c>
      <c r="D4166" t="s">
        <v>6256</v>
      </c>
      <c r="E4166" t="s">
        <v>6265</v>
      </c>
      <c r="F4166" s="150" t="s">
        <v>6265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4893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113</v>
      </c>
      <c r="R4166" s="146" t="s">
        <v>780</v>
      </c>
      <c r="S4166" s="140"/>
    </row>
    <row r="4167" spans="1:19" hidden="1">
      <c r="A4167" s="144" t="s">
        <v>6269</v>
      </c>
      <c r="B4167" s="149" t="str">
        <f>IFERROR(VLOOKUP(Proc[[#This Row],[App]],Table2[],3,0),"open")</f>
        <v>ok</v>
      </c>
      <c r="C4167" s="149" t="s">
        <v>369</v>
      </c>
      <c r="D4167" t="s">
        <v>6257</v>
      </c>
      <c r="E4167" t="s">
        <v>6265</v>
      </c>
      <c r="F4167" s="150" t="s">
        <v>6265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4893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113</v>
      </c>
      <c r="R4167" s="146" t="s">
        <v>780</v>
      </c>
      <c r="S4167" s="140"/>
    </row>
    <row r="4168" spans="1:19" hidden="1">
      <c r="A4168" s="144" t="s">
        <v>6269</v>
      </c>
      <c r="B4168" s="149" t="str">
        <f>IFERROR(VLOOKUP(Proc[[#This Row],[App]],Table2[],3,0),"open")</f>
        <v>ok</v>
      </c>
      <c r="C4168" s="149" t="s">
        <v>369</v>
      </c>
      <c r="D4168" t="s">
        <v>6258</v>
      </c>
      <c r="E4168" t="s">
        <v>6266</v>
      </c>
      <c r="F4168" s="150" t="s">
        <v>6266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4893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113</v>
      </c>
      <c r="R4168" s="146" t="s">
        <v>780</v>
      </c>
      <c r="S4168" s="140"/>
    </row>
    <row r="4169" spans="1:19" hidden="1">
      <c r="A4169" s="144" t="s">
        <v>6269</v>
      </c>
      <c r="B4169" s="149" t="str">
        <f>IFERROR(VLOOKUP(Proc[[#This Row],[App]],Table2[],3,0),"open")</f>
        <v>ok</v>
      </c>
      <c r="C4169" s="149" t="s">
        <v>369</v>
      </c>
      <c r="D4169" t="s">
        <v>6259</v>
      </c>
      <c r="E4169" t="s">
        <v>6266</v>
      </c>
      <c r="F4169" s="150" t="s">
        <v>6266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4893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113</v>
      </c>
      <c r="R4169" s="146" t="s">
        <v>780</v>
      </c>
      <c r="S4169" s="140"/>
    </row>
    <row r="4170" spans="1:19" hidden="1">
      <c r="A4170" s="144" t="s">
        <v>6269</v>
      </c>
      <c r="B4170" s="149" t="str">
        <f>IFERROR(VLOOKUP(Proc[[#This Row],[App]],Table2[],3,0),"open")</f>
        <v>ok</v>
      </c>
      <c r="C4170" s="149" t="s">
        <v>369</v>
      </c>
      <c r="D4170" t="s">
        <v>6260</v>
      </c>
      <c r="E4170" t="s">
        <v>6267</v>
      </c>
      <c r="F4170" s="150" t="s">
        <v>6267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4893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113</v>
      </c>
      <c r="R4170" s="146" t="s">
        <v>780</v>
      </c>
      <c r="S4170" s="140"/>
    </row>
    <row r="4171" spans="1:19" hidden="1">
      <c r="A4171" s="144" t="s">
        <v>6269</v>
      </c>
      <c r="B4171" s="149" t="str">
        <f>IFERROR(VLOOKUP(Proc[[#This Row],[App]],Table2[],3,0),"open")</f>
        <v>ok</v>
      </c>
      <c r="C4171" s="149" t="s">
        <v>369</v>
      </c>
      <c r="D4171" t="s">
        <v>6261</v>
      </c>
      <c r="E4171" t="s">
        <v>6268</v>
      </c>
      <c r="F4171" s="150" t="s">
        <v>6268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4893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113</v>
      </c>
      <c r="R4171" s="146" t="s">
        <v>780</v>
      </c>
      <c r="S4171" s="140"/>
    </row>
    <row r="4172" spans="1:19" hidden="1">
      <c r="A4172" t="s">
        <v>6273</v>
      </c>
      <c r="B4172" s="149" t="str">
        <f>IFERROR(VLOOKUP(Proc[[#This Row],[App]],Table2[],3,0),"open")</f>
        <v>ok</v>
      </c>
      <c r="C4172" s="149" t="s">
        <v>369</v>
      </c>
      <c r="D4172" t="s">
        <v>6270</v>
      </c>
      <c r="E4172" s="149" t="s">
        <v>6271</v>
      </c>
      <c r="F4172" s="150" t="s">
        <v>6271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4893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112</v>
      </c>
      <c r="R4172" s="146" t="s">
        <v>6272</v>
      </c>
      <c r="S4172" s="140"/>
    </row>
    <row r="4173" spans="1:19" hidden="1">
      <c r="A4173" t="s">
        <v>6286</v>
      </c>
      <c r="B4173" s="150" t="str">
        <f>IFERROR(VLOOKUP(Proc[[#This Row],[App]],Table2[],3,0),"open")</f>
        <v>ok</v>
      </c>
      <c r="C4173" t="s">
        <v>369</v>
      </c>
      <c r="D4173" t="s">
        <v>6276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6284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4893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111</v>
      </c>
      <c r="R4173" s="146" t="s">
        <v>489</v>
      </c>
      <c r="S4173" s="150"/>
    </row>
    <row r="4174" spans="1:19" hidden="1">
      <c r="A4174" s="149" t="s">
        <v>6286</v>
      </c>
      <c r="B4174" s="150" t="str">
        <f>IFERROR(VLOOKUP(Proc[[#This Row],[App]],Table2[],3,0),"open")</f>
        <v>ok</v>
      </c>
      <c r="C4174" s="149" t="s">
        <v>369</v>
      </c>
      <c r="D4174" t="s">
        <v>6277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6285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4893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111</v>
      </c>
      <c r="R4174" s="146" t="s">
        <v>489</v>
      </c>
      <c r="S4174" s="150"/>
    </row>
    <row r="4175" spans="1:19" hidden="1">
      <c r="A4175" s="149" t="s">
        <v>6286</v>
      </c>
      <c r="B4175" s="150" t="str">
        <f>IFERROR(VLOOKUP(Proc[[#This Row],[App]],Table2[],3,0),"open")</f>
        <v>ok</v>
      </c>
      <c r="C4175" s="149" t="s">
        <v>369</v>
      </c>
      <c r="D4175" t="s">
        <v>6278</v>
      </c>
      <c r="E4175" t="s">
        <v>6282</v>
      </c>
      <c r="F4175" s="150" t="s">
        <v>6282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4893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111</v>
      </c>
      <c r="R4175" s="146" t="s">
        <v>489</v>
      </c>
      <c r="S4175" s="150"/>
    </row>
    <row r="4176" spans="1:19" hidden="1">
      <c r="A4176" s="149" t="s">
        <v>6286</v>
      </c>
      <c r="B4176" s="150" t="str">
        <f>IFERROR(VLOOKUP(Proc[[#This Row],[App]],Table2[],3,0),"open")</f>
        <v>ok</v>
      </c>
      <c r="C4176" s="149" t="s">
        <v>369</v>
      </c>
      <c r="D4176" t="s">
        <v>6279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4893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111</v>
      </c>
      <c r="R4176" s="146" t="s">
        <v>489</v>
      </c>
      <c r="S4176" s="150"/>
    </row>
    <row r="4177" spans="1:19" hidden="1">
      <c r="A4177" s="149" t="s">
        <v>6286</v>
      </c>
      <c r="B4177" s="150" t="str">
        <f>IFERROR(VLOOKUP(Proc[[#This Row],[App]],Table2[],3,0),"open")</f>
        <v>ok</v>
      </c>
      <c r="C4177" s="149" t="s">
        <v>369</v>
      </c>
      <c r="D4177" t="s">
        <v>6280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6287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4893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111</v>
      </c>
      <c r="R4177" s="146" t="s">
        <v>489</v>
      </c>
      <c r="S4177" s="150"/>
    </row>
    <row r="4178" spans="1:19" hidden="1">
      <c r="A4178" s="149" t="s">
        <v>6286</v>
      </c>
      <c r="B4178" s="150" t="str">
        <f>IFERROR(VLOOKUP(Proc[[#This Row],[App]],Table2[],3,0),"open")</f>
        <v>ok</v>
      </c>
      <c r="C4178" s="149" t="s">
        <v>369</v>
      </c>
      <c r="D4178" t="s">
        <v>6281</v>
      </c>
      <c r="E4178" t="s">
        <v>6283</v>
      </c>
      <c r="F4178" s="150" t="s">
        <v>6283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4893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111</v>
      </c>
      <c r="R4178" s="146" t="s">
        <v>489</v>
      </c>
      <c r="S4178" s="150"/>
    </row>
    <row r="4179" spans="1:19" hidden="1">
      <c r="A4179" t="s">
        <v>6302</v>
      </c>
      <c r="B4179" s="150" t="str">
        <f>IFERROR(VLOOKUP(Proc[[#This Row],[App]],Table2[],3,0),"open")</f>
        <v>ok</v>
      </c>
      <c r="C4179" t="s">
        <v>369</v>
      </c>
      <c r="D4179" t="s">
        <v>6288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6305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4893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110</v>
      </c>
      <c r="R4179" s="146" t="s">
        <v>410</v>
      </c>
      <c r="S4179" s="150"/>
    </row>
    <row r="4180" spans="1:19" hidden="1">
      <c r="A4180" s="149" t="s">
        <v>6302</v>
      </c>
      <c r="B4180" s="150" t="str">
        <f>IFERROR(VLOOKUP(Proc[[#This Row],[App]],Table2[],3,0),"open")</f>
        <v>ok</v>
      </c>
      <c r="C4180" s="149" t="s">
        <v>369</v>
      </c>
      <c r="D4180" t="s">
        <v>6289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6305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4893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110</v>
      </c>
      <c r="R4180" s="146" t="s">
        <v>410</v>
      </c>
      <c r="S4180" s="150"/>
    </row>
    <row r="4181" spans="1:19" hidden="1">
      <c r="A4181" s="149" t="s">
        <v>6302</v>
      </c>
      <c r="B4181" s="150" t="str">
        <f>IFERROR(VLOOKUP(Proc[[#This Row],[App]],Table2[],3,0),"open")</f>
        <v>ok</v>
      </c>
      <c r="C4181" s="149" t="s">
        <v>369</v>
      </c>
      <c r="D4181" t="s">
        <v>6290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6305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4893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110</v>
      </c>
      <c r="R4181" s="146" t="s">
        <v>410</v>
      </c>
      <c r="S4181" s="150"/>
    </row>
    <row r="4182" spans="1:19" hidden="1">
      <c r="A4182" s="149" t="s">
        <v>6302</v>
      </c>
      <c r="B4182" s="150" t="str">
        <f>IFERROR(VLOOKUP(Proc[[#This Row],[App]],Table2[],3,0),"open")</f>
        <v>ok</v>
      </c>
      <c r="C4182" s="149" t="s">
        <v>369</v>
      </c>
      <c r="D4182" t="s">
        <v>6291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6305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4893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110</v>
      </c>
      <c r="R4182" s="146" t="s">
        <v>410</v>
      </c>
      <c r="S4182" s="150"/>
    </row>
    <row r="4183" spans="1:19" hidden="1">
      <c r="A4183" s="149" t="s">
        <v>6302</v>
      </c>
      <c r="B4183" s="150" t="str">
        <f>IFERROR(VLOOKUP(Proc[[#This Row],[App]],Table2[],3,0),"open")</f>
        <v>ok</v>
      </c>
      <c r="C4183" s="149" t="s">
        <v>369</v>
      </c>
      <c r="D4183" t="s">
        <v>6292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6305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4893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110</v>
      </c>
      <c r="R4183" s="146" t="s">
        <v>410</v>
      </c>
      <c r="S4183" s="150"/>
    </row>
    <row r="4184" spans="1:19" hidden="1">
      <c r="A4184" s="149" t="s">
        <v>6302</v>
      </c>
      <c r="B4184" s="150" t="str">
        <f>IFERROR(VLOOKUP(Proc[[#This Row],[App]],Table2[],3,0),"open")</f>
        <v>ok</v>
      </c>
      <c r="C4184" s="149" t="s">
        <v>369</v>
      </c>
      <c r="D4184" t="s">
        <v>6293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6305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4893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110</v>
      </c>
      <c r="R4184" s="146" t="s">
        <v>410</v>
      </c>
      <c r="S4184" s="150"/>
    </row>
    <row r="4185" spans="1:19" hidden="1">
      <c r="A4185" s="149" t="s">
        <v>6302</v>
      </c>
      <c r="B4185" s="150" t="str">
        <f>IFERROR(VLOOKUP(Proc[[#This Row],[App]],Table2[],3,0),"open")</f>
        <v>ok</v>
      </c>
      <c r="C4185" s="149" t="s">
        <v>369</v>
      </c>
      <c r="D4185" t="s">
        <v>6294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6305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4893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110</v>
      </c>
      <c r="R4185" s="146" t="s">
        <v>410</v>
      </c>
      <c r="S4185" s="150"/>
    </row>
    <row r="4186" spans="1:19" hidden="1">
      <c r="A4186" s="149" t="s">
        <v>6302</v>
      </c>
      <c r="B4186" s="150" t="str">
        <f>IFERROR(VLOOKUP(Proc[[#This Row],[App]],Table2[],3,0),"open")</f>
        <v>ok</v>
      </c>
      <c r="C4186" s="149" t="s">
        <v>369</v>
      </c>
      <c r="D4186" t="s">
        <v>6295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6305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4893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110</v>
      </c>
      <c r="R4186" s="146" t="s">
        <v>410</v>
      </c>
      <c r="S4186" s="150"/>
    </row>
    <row r="4187" spans="1:19" hidden="1">
      <c r="A4187" s="149" t="s">
        <v>6302</v>
      </c>
      <c r="B4187" s="150" t="str">
        <f>IFERROR(VLOOKUP(Proc[[#This Row],[App]],Table2[],3,0),"open")</f>
        <v>ok</v>
      </c>
      <c r="C4187" s="149" t="s">
        <v>369</v>
      </c>
      <c r="D4187" t="s">
        <v>6296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6305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4893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110</v>
      </c>
      <c r="R4187" s="146" t="s">
        <v>410</v>
      </c>
      <c r="S4187" s="150"/>
    </row>
    <row r="4188" spans="1:19" hidden="1">
      <c r="A4188" s="149" t="s">
        <v>6302</v>
      </c>
      <c r="B4188" s="150" t="str">
        <f>IFERROR(VLOOKUP(Proc[[#This Row],[App]],Table2[],3,0),"open")</f>
        <v>ok</v>
      </c>
      <c r="C4188" s="149" t="s">
        <v>369</v>
      </c>
      <c r="D4188" t="s">
        <v>6297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6305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4893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110</v>
      </c>
      <c r="R4188" s="146" t="s">
        <v>410</v>
      </c>
      <c r="S4188" s="150"/>
    </row>
    <row r="4189" spans="1:19" hidden="1">
      <c r="A4189" s="149" t="s">
        <v>6302</v>
      </c>
      <c r="B4189" s="150" t="str">
        <f>IFERROR(VLOOKUP(Proc[[#This Row],[App]],Table2[],3,0),"open")</f>
        <v>ok</v>
      </c>
      <c r="C4189" s="149" t="s">
        <v>369</v>
      </c>
      <c r="D4189" t="s">
        <v>6307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6306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4893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110</v>
      </c>
      <c r="R4189" s="146" t="s">
        <v>410</v>
      </c>
      <c r="S4189" s="150"/>
    </row>
    <row r="4190" spans="1:19" hidden="1">
      <c r="A4190" s="149" t="s">
        <v>6302</v>
      </c>
      <c r="B4190" s="150" t="str">
        <f>IFERROR(VLOOKUP(Proc[[#This Row],[App]],Table2[],3,0),"open")</f>
        <v>ok</v>
      </c>
      <c r="C4190" s="149" t="s">
        <v>369</v>
      </c>
      <c r="D4190" t="s">
        <v>6308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6306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4893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110</v>
      </c>
      <c r="R4190" s="146" t="s">
        <v>410</v>
      </c>
      <c r="S4190" s="150"/>
    </row>
    <row r="4191" spans="1:19" hidden="1">
      <c r="A4191" s="149" t="s">
        <v>6302</v>
      </c>
      <c r="B4191" s="150" t="str">
        <f>IFERROR(VLOOKUP(Proc[[#This Row],[App]],Table2[],3,0),"open")</f>
        <v>ok</v>
      </c>
      <c r="C4191" s="149" t="s">
        <v>369</v>
      </c>
      <c r="D4191" t="s">
        <v>6298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6305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4893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110</v>
      </c>
      <c r="R4191" s="146" t="s">
        <v>410</v>
      </c>
      <c r="S4191" s="150"/>
    </row>
    <row r="4192" spans="1:19" hidden="1">
      <c r="A4192" s="149" t="s">
        <v>6302</v>
      </c>
      <c r="B4192" s="150" t="str">
        <f>IFERROR(VLOOKUP(Proc[[#This Row],[App]],Table2[],3,0),"open")</f>
        <v>ok</v>
      </c>
      <c r="C4192" s="149" t="s">
        <v>369</v>
      </c>
      <c r="D4192" t="s">
        <v>6309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6306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4893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110</v>
      </c>
      <c r="R4192" s="146" t="s">
        <v>410</v>
      </c>
      <c r="S4192" s="150"/>
    </row>
    <row r="4193" spans="1:19" hidden="1">
      <c r="A4193" s="149" t="s">
        <v>6302</v>
      </c>
      <c r="B4193" s="150" t="str">
        <f>IFERROR(VLOOKUP(Proc[[#This Row],[App]],Table2[],3,0),"open")</f>
        <v>ok</v>
      </c>
      <c r="C4193" s="149" t="s">
        <v>369</v>
      </c>
      <c r="D4193" t="s">
        <v>6299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6305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4893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110</v>
      </c>
      <c r="R4193" s="146" t="s">
        <v>410</v>
      </c>
      <c r="S4193" s="150"/>
    </row>
    <row r="4194" spans="1:19" hidden="1">
      <c r="A4194" s="149" t="s">
        <v>6302</v>
      </c>
      <c r="B4194" s="150" t="str">
        <f>IFERROR(VLOOKUP(Proc[[#This Row],[App]],Table2[],3,0),"open")</f>
        <v>ok</v>
      </c>
      <c r="C4194" s="149" t="s">
        <v>369</v>
      </c>
      <c r="D4194" t="s">
        <v>6300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6305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4893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110</v>
      </c>
      <c r="R4194" s="146" t="s">
        <v>410</v>
      </c>
      <c r="S4194" s="150"/>
    </row>
    <row r="4195" spans="1:19" hidden="1">
      <c r="A4195" s="149" t="s">
        <v>6302</v>
      </c>
      <c r="B4195" s="150" t="str">
        <f>IFERROR(VLOOKUP(Proc[[#This Row],[App]],Table2[],3,0),"open")</f>
        <v>ok</v>
      </c>
      <c r="C4195" s="149" t="s">
        <v>369</v>
      </c>
      <c r="D4195" t="s">
        <v>6301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6305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4893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110</v>
      </c>
      <c r="R4195" s="146" t="s">
        <v>410</v>
      </c>
      <c r="S4195" s="150"/>
    </row>
    <row r="4196" spans="1:19" hidden="1">
      <c r="A4196" t="s">
        <v>6303</v>
      </c>
      <c r="B4196" s="150" t="str">
        <f>IFERROR(VLOOKUP(Proc[[#This Row],[App]],Table2[],3,0),"open")</f>
        <v>ok</v>
      </c>
      <c r="C4196" s="149" t="s">
        <v>369</v>
      </c>
      <c r="D4196" t="s">
        <v>5952</v>
      </c>
      <c r="E4196" t="s">
        <v>6102</v>
      </c>
      <c r="F4196" s="150" t="s">
        <v>6102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6306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4893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110</v>
      </c>
      <c r="R4196" s="146" t="s">
        <v>6304</v>
      </c>
      <c r="S4196" s="150"/>
    </row>
    <row r="4197" spans="1:19" hidden="1">
      <c r="A4197" s="149" t="s">
        <v>6303</v>
      </c>
      <c r="B4197" s="150" t="str">
        <f>IFERROR(VLOOKUP(Proc[[#This Row],[App]],Table2[],3,0),"open")</f>
        <v>ok</v>
      </c>
      <c r="C4197" s="149" t="s">
        <v>369</v>
      </c>
      <c r="D4197" t="s">
        <v>5959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6306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4893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110</v>
      </c>
      <c r="R4197" s="146" t="s">
        <v>6304</v>
      </c>
      <c r="S4197" s="150"/>
    </row>
    <row r="4198" spans="1:19" hidden="1">
      <c r="A4198" s="149" t="s">
        <v>6303</v>
      </c>
      <c r="B4198" s="150" t="str">
        <f>IFERROR(VLOOKUP(Proc[[#This Row],[App]],Table2[],3,0),"open")</f>
        <v>ok</v>
      </c>
      <c r="C4198" s="149" t="s">
        <v>369</v>
      </c>
      <c r="D4198" t="s">
        <v>5964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6306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4893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110</v>
      </c>
      <c r="R4198" s="146" t="s">
        <v>6304</v>
      </c>
      <c r="S4198" s="150"/>
    </row>
    <row r="4199" spans="1:19" hidden="1">
      <c r="A4199" t="s">
        <v>6310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6322</v>
      </c>
      <c r="F4199" s="150" t="s">
        <v>6322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4893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109</v>
      </c>
      <c r="R4199" s="146" t="s">
        <v>780</v>
      </c>
      <c r="S4199" s="150"/>
    </row>
    <row r="4200" spans="1:19" hidden="1">
      <c r="A4200" s="149" t="s">
        <v>6310</v>
      </c>
      <c r="B4200" s="150" t="str">
        <f>IFERROR(VLOOKUP(Proc[[#This Row],[App]],Table2[],3,0),"open")</f>
        <v>ok</v>
      </c>
      <c r="C4200" s="149" t="s">
        <v>369</v>
      </c>
      <c r="D4200" t="s">
        <v>6311</v>
      </c>
      <c r="E4200" t="s">
        <v>6322</v>
      </c>
      <c r="F4200" s="150" t="s">
        <v>6322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4893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109</v>
      </c>
      <c r="R4200" s="146" t="s">
        <v>780</v>
      </c>
      <c r="S4200" s="150"/>
    </row>
    <row r="4201" spans="1:19" hidden="1">
      <c r="A4201" s="149" t="s">
        <v>6310</v>
      </c>
      <c r="B4201" s="150" t="str">
        <f>IFERROR(VLOOKUP(Proc[[#This Row],[App]],Table2[],3,0),"open")</f>
        <v>ok</v>
      </c>
      <c r="C4201" s="149" t="s">
        <v>369</v>
      </c>
      <c r="D4201" t="s">
        <v>6312</v>
      </c>
      <c r="E4201" t="s">
        <v>6322</v>
      </c>
      <c r="F4201" s="150" t="s">
        <v>6322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4893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109</v>
      </c>
      <c r="R4201" s="146" t="s">
        <v>780</v>
      </c>
      <c r="S4201" s="150"/>
    </row>
    <row r="4202" spans="1:19" hidden="1">
      <c r="A4202" s="149" t="s">
        <v>6310</v>
      </c>
      <c r="B4202" s="150" t="str">
        <f>IFERROR(VLOOKUP(Proc[[#This Row],[App]],Table2[],3,0),"open")</f>
        <v>ok</v>
      </c>
      <c r="C4202" s="149" t="s">
        <v>369</v>
      </c>
      <c r="D4202" t="s">
        <v>6313</v>
      </c>
      <c r="E4202" t="s">
        <v>6322</v>
      </c>
      <c r="F4202" s="150" t="s">
        <v>6322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4893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109</v>
      </c>
      <c r="R4202" s="146" t="s">
        <v>780</v>
      </c>
      <c r="S4202" s="150"/>
    </row>
    <row r="4203" spans="1:19" hidden="1">
      <c r="A4203" s="149" t="s">
        <v>6310</v>
      </c>
      <c r="B4203" s="150" t="str">
        <f>IFERROR(VLOOKUP(Proc[[#This Row],[App]],Table2[],3,0),"open")</f>
        <v>ok</v>
      </c>
      <c r="C4203" s="149" t="s">
        <v>369</v>
      </c>
      <c r="D4203" t="s">
        <v>6314</v>
      </c>
      <c r="E4203" t="s">
        <v>6247</v>
      </c>
      <c r="F4203" s="150" t="s">
        <v>6247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6350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4893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109</v>
      </c>
      <c r="R4203" s="146" t="s">
        <v>780</v>
      </c>
      <c r="S4203" s="150"/>
    </row>
    <row r="4204" spans="1:19" hidden="1">
      <c r="A4204" s="149" t="s">
        <v>6310</v>
      </c>
      <c r="B4204" s="150" t="str">
        <f>IFERROR(VLOOKUP(Proc[[#This Row],[App]],Table2[],3,0),"open")</f>
        <v>ok</v>
      </c>
      <c r="C4204" s="149" t="s">
        <v>369</v>
      </c>
      <c r="D4204" t="s">
        <v>6315</v>
      </c>
      <c r="E4204" t="s">
        <v>6323</v>
      </c>
      <c r="F4204" s="150" t="s">
        <v>6323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4893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109</v>
      </c>
      <c r="R4204" s="146" t="s">
        <v>780</v>
      </c>
      <c r="S4204" s="150"/>
    </row>
    <row r="4205" spans="1:19" hidden="1">
      <c r="A4205" s="149" t="s">
        <v>6310</v>
      </c>
      <c r="B4205" s="150" t="str">
        <f>IFERROR(VLOOKUP(Proc[[#This Row],[App]],Table2[],3,0),"open")</f>
        <v>ok</v>
      </c>
      <c r="C4205" s="149" t="s">
        <v>369</v>
      </c>
      <c r="D4205" t="s">
        <v>6316</v>
      </c>
      <c r="E4205" t="s">
        <v>6324</v>
      </c>
      <c r="F4205" s="150" t="s">
        <v>6324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4893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109</v>
      </c>
      <c r="R4205" s="146" t="s">
        <v>780</v>
      </c>
      <c r="S4205" s="150"/>
    </row>
    <row r="4206" spans="1:19" hidden="1">
      <c r="A4206" s="149" t="s">
        <v>6310</v>
      </c>
      <c r="B4206" s="150" t="str">
        <f>IFERROR(VLOOKUP(Proc[[#This Row],[App]],Table2[],3,0),"open")</f>
        <v>ok</v>
      </c>
      <c r="C4206" s="149" t="s">
        <v>369</v>
      </c>
      <c r="D4206" s="149" t="s">
        <v>6329</v>
      </c>
      <c r="E4206" t="s">
        <v>6325</v>
      </c>
      <c r="F4206" s="150" t="s">
        <v>6325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6317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4893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109</v>
      </c>
      <c r="R4206" s="146" t="s">
        <v>780</v>
      </c>
      <c r="S4206" s="150"/>
    </row>
    <row r="4207" spans="1:19" hidden="1">
      <c r="A4207" s="149" t="s">
        <v>6310</v>
      </c>
      <c r="B4207" s="150" t="str">
        <f>IFERROR(VLOOKUP(Proc[[#This Row],[App]],Table2[],3,0),"open")</f>
        <v>ok</v>
      </c>
      <c r="C4207" s="149" t="s">
        <v>369</v>
      </c>
      <c r="D4207" s="149" t="s">
        <v>6330</v>
      </c>
      <c r="E4207" t="s">
        <v>6326</v>
      </c>
      <c r="F4207" s="150" t="s">
        <v>6326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6318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4893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109</v>
      </c>
      <c r="R4207" s="146" t="s">
        <v>780</v>
      </c>
      <c r="S4207" s="150"/>
    </row>
    <row r="4208" spans="1:19" hidden="1">
      <c r="A4208" s="149" t="s">
        <v>6310</v>
      </c>
      <c r="B4208" s="150" t="str">
        <f>IFERROR(VLOOKUP(Proc[[#This Row],[App]],Table2[],3,0),"open")</f>
        <v>ok</v>
      </c>
      <c r="C4208" s="149" t="s">
        <v>369</v>
      </c>
      <c r="D4208" s="149" t="s">
        <v>6331</v>
      </c>
      <c r="E4208" t="s">
        <v>6327</v>
      </c>
      <c r="F4208" s="150" t="s">
        <v>6327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6319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4893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109</v>
      </c>
      <c r="R4208" s="146" t="s">
        <v>780</v>
      </c>
      <c r="S4208" s="150"/>
    </row>
    <row r="4209" spans="1:19" hidden="1">
      <c r="A4209" s="149" t="s">
        <v>6310</v>
      </c>
      <c r="B4209" s="150" t="str">
        <f>IFERROR(VLOOKUP(Proc[[#This Row],[App]],Table2[],3,0),"open")</f>
        <v>ok</v>
      </c>
      <c r="C4209" s="149" t="s">
        <v>369</v>
      </c>
      <c r="D4209" t="s">
        <v>6320</v>
      </c>
      <c r="E4209" t="s">
        <v>6328</v>
      </c>
      <c r="F4209" s="150" t="s">
        <v>6328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4893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109</v>
      </c>
      <c r="R4209" s="146" t="s">
        <v>780</v>
      </c>
      <c r="S4209" s="150"/>
    </row>
    <row r="4210" spans="1:19" hidden="1">
      <c r="A4210" s="149" t="s">
        <v>6310</v>
      </c>
      <c r="B4210" s="150" t="str">
        <f>IFERROR(VLOOKUP(Proc[[#This Row],[App]],Table2[],3,0),"open")</f>
        <v>ok</v>
      </c>
      <c r="C4210" s="149" t="s">
        <v>369</v>
      </c>
      <c r="D4210" t="s">
        <v>6321</v>
      </c>
      <c r="E4210" t="s">
        <v>6328</v>
      </c>
      <c r="F4210" s="150" t="s">
        <v>6328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4893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109</v>
      </c>
      <c r="R4210" s="146" t="s">
        <v>780</v>
      </c>
      <c r="S4210" s="150"/>
    </row>
    <row r="4211" spans="1:19" hidden="1">
      <c r="A4211" t="s">
        <v>6343</v>
      </c>
      <c r="B4211" s="150" t="str">
        <f>IFERROR(VLOOKUP(Proc[[#This Row],[App]],Table2[],3,0),"open")</f>
        <v>ok</v>
      </c>
      <c r="C4211" s="149" t="s">
        <v>369</v>
      </c>
      <c r="D4211" t="s">
        <v>6332</v>
      </c>
      <c r="E4211" t="s">
        <v>6344</v>
      </c>
      <c r="F4211" s="150" t="s">
        <v>6344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4893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108</v>
      </c>
      <c r="R4211" s="146" t="s">
        <v>780</v>
      </c>
      <c r="S4211" s="150"/>
    </row>
    <row r="4212" spans="1:19" hidden="1">
      <c r="A4212" s="149" t="s">
        <v>6343</v>
      </c>
      <c r="B4212" s="150" t="str">
        <f>IFERROR(VLOOKUP(Proc[[#This Row],[App]],Table2[],3,0),"open")</f>
        <v>ok</v>
      </c>
      <c r="C4212" s="149" t="s">
        <v>369</v>
      </c>
      <c r="D4212" t="s">
        <v>6333</v>
      </c>
      <c r="E4212" t="s">
        <v>6345</v>
      </c>
      <c r="F4212" s="150" t="s">
        <v>6345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4893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108</v>
      </c>
      <c r="R4212" s="146" t="s">
        <v>780</v>
      </c>
      <c r="S4212" s="150"/>
    </row>
    <row r="4213" spans="1:19" hidden="1">
      <c r="A4213" s="149" t="s">
        <v>6343</v>
      </c>
      <c r="B4213" s="150" t="str">
        <f>IFERROR(VLOOKUP(Proc[[#This Row],[App]],Table2[],3,0),"open")</f>
        <v>ok</v>
      </c>
      <c r="C4213" s="149" t="s">
        <v>369</v>
      </c>
      <c r="D4213" t="s">
        <v>6334</v>
      </c>
      <c r="E4213" t="s">
        <v>6346</v>
      </c>
      <c r="F4213" s="150" t="s">
        <v>6346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4893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108</v>
      </c>
      <c r="R4213" s="146" t="s">
        <v>780</v>
      </c>
      <c r="S4213" s="150"/>
    </row>
    <row r="4214" spans="1:19" hidden="1">
      <c r="A4214" s="149" t="s">
        <v>6343</v>
      </c>
      <c r="B4214" s="150" t="str">
        <f>IFERROR(VLOOKUP(Proc[[#This Row],[App]],Table2[],3,0),"open")</f>
        <v>ok</v>
      </c>
      <c r="C4214" s="149" t="s">
        <v>369</v>
      </c>
      <c r="D4214" t="s">
        <v>6335</v>
      </c>
      <c r="E4214" t="s">
        <v>6176</v>
      </c>
      <c r="F4214" s="150" t="s">
        <v>6176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4893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108</v>
      </c>
      <c r="R4214" s="146" t="s">
        <v>780</v>
      </c>
      <c r="S4214" s="150"/>
    </row>
    <row r="4215" spans="1:19" hidden="1">
      <c r="A4215" s="149" t="s">
        <v>6343</v>
      </c>
      <c r="B4215" s="150" t="str">
        <f>IFERROR(VLOOKUP(Proc[[#This Row],[App]],Table2[],3,0),"open")</f>
        <v>ok</v>
      </c>
      <c r="C4215" s="149" t="s">
        <v>369</v>
      </c>
      <c r="D4215" t="s">
        <v>6336</v>
      </c>
      <c r="E4215" t="s">
        <v>6176</v>
      </c>
      <c r="F4215" s="150" t="s">
        <v>6176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4893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108</v>
      </c>
      <c r="R4215" s="146" t="s">
        <v>780</v>
      </c>
      <c r="S4215" s="150"/>
    </row>
    <row r="4216" spans="1:19" hidden="1">
      <c r="A4216" s="149" t="s">
        <v>6343</v>
      </c>
      <c r="B4216" s="150" t="str">
        <f>IFERROR(VLOOKUP(Proc[[#This Row],[App]],Table2[],3,0),"open")</f>
        <v>ok</v>
      </c>
      <c r="C4216" s="149" t="s">
        <v>369</v>
      </c>
      <c r="D4216" t="s">
        <v>6337</v>
      </c>
      <c r="E4216" t="s">
        <v>6176</v>
      </c>
      <c r="F4216" s="150" t="s">
        <v>6176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4893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108</v>
      </c>
      <c r="R4216" s="146" t="s">
        <v>780</v>
      </c>
      <c r="S4216" s="150"/>
    </row>
    <row r="4217" spans="1:19" hidden="1">
      <c r="A4217" s="149" t="s">
        <v>6343</v>
      </c>
      <c r="B4217" s="150" t="str">
        <f>IFERROR(VLOOKUP(Proc[[#This Row],[App]],Table2[],3,0),"open")</f>
        <v>ok</v>
      </c>
      <c r="C4217" s="149" t="s">
        <v>369</v>
      </c>
      <c r="D4217" t="s">
        <v>6349</v>
      </c>
      <c r="E4217" t="s">
        <v>6347</v>
      </c>
      <c r="F4217" s="150" t="s">
        <v>6347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4893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108</v>
      </c>
      <c r="R4217" s="146" t="s">
        <v>780</v>
      </c>
      <c r="S4217" s="150"/>
    </row>
    <row r="4218" spans="1:19" hidden="1">
      <c r="A4218" s="149" t="s">
        <v>6343</v>
      </c>
      <c r="B4218" s="150" t="str">
        <f>IFERROR(VLOOKUP(Proc[[#This Row],[App]],Table2[],3,0),"open")</f>
        <v>ok</v>
      </c>
      <c r="C4218" s="149" t="s">
        <v>369</v>
      </c>
      <c r="D4218" t="s">
        <v>6338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4893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108</v>
      </c>
      <c r="R4218" s="146" t="s">
        <v>780</v>
      </c>
      <c r="S4218" s="150"/>
    </row>
    <row r="4219" spans="1:19" hidden="1">
      <c r="A4219" s="149" t="s">
        <v>6343</v>
      </c>
      <c r="B4219" s="150" t="str">
        <f>IFERROR(VLOOKUP(Proc[[#This Row],[App]],Table2[],3,0),"open")</f>
        <v>ok</v>
      </c>
      <c r="C4219" s="149" t="s">
        <v>369</v>
      </c>
      <c r="D4219" t="s">
        <v>6339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4893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108</v>
      </c>
      <c r="R4219" s="146" t="s">
        <v>780</v>
      </c>
      <c r="S4219" s="150"/>
    </row>
    <row r="4220" spans="1:19" hidden="1">
      <c r="A4220" s="149" t="s">
        <v>6343</v>
      </c>
      <c r="B4220" s="150" t="str">
        <f>IFERROR(VLOOKUP(Proc[[#This Row],[App]],Table2[],3,0),"open")</f>
        <v>ok</v>
      </c>
      <c r="C4220" s="149" t="s">
        <v>369</v>
      </c>
      <c r="D4220" t="s">
        <v>6340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6348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4893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108</v>
      </c>
      <c r="R4220" s="146" t="s">
        <v>780</v>
      </c>
      <c r="S4220" s="150"/>
    </row>
    <row r="4221" spans="1:19" hidden="1">
      <c r="A4221" s="149" t="s">
        <v>6343</v>
      </c>
      <c r="B4221" s="150" t="str">
        <f>IFERROR(VLOOKUP(Proc[[#This Row],[App]],Table2[],3,0),"open")</f>
        <v>ok</v>
      </c>
      <c r="C4221" s="149" t="s">
        <v>369</v>
      </c>
      <c r="D4221" t="s">
        <v>6341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4893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108</v>
      </c>
      <c r="R4221" s="146" t="s">
        <v>780</v>
      </c>
      <c r="S4221" s="150"/>
    </row>
    <row r="4222" spans="1:19" hidden="1">
      <c r="A4222" s="149" t="s">
        <v>6343</v>
      </c>
      <c r="B4222" s="150" t="str">
        <f>IFERROR(VLOOKUP(Proc[[#This Row],[App]],Table2[],3,0),"open")</f>
        <v>ok</v>
      </c>
      <c r="C4222" s="149" t="s">
        <v>369</v>
      </c>
      <c r="D4222" t="s">
        <v>6342</v>
      </c>
      <c r="E4222" t="s">
        <v>6500</v>
      </c>
      <c r="F4222" s="150" t="s">
        <v>6267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4893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108</v>
      </c>
      <c r="R4222" s="146" t="s">
        <v>780</v>
      </c>
      <c r="S4222" s="150"/>
    </row>
    <row r="4223" spans="1:19" hidden="1">
      <c r="A4223" t="s">
        <v>6351</v>
      </c>
      <c r="B4223" s="150" t="str">
        <f>IFERROR(VLOOKUP(Proc[[#This Row],[App]],Table2[],3,0),"open")</f>
        <v>ok</v>
      </c>
      <c r="C4223" s="149" t="s">
        <v>369</v>
      </c>
      <c r="D4223" t="s">
        <v>6352</v>
      </c>
      <c r="E4223" t="s">
        <v>6353</v>
      </c>
      <c r="F4223" s="150" t="s">
        <v>6353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4893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105</v>
      </c>
      <c r="R4223" s="148" t="s">
        <v>489</v>
      </c>
      <c r="S4223" s="150"/>
    </row>
    <row r="4224" spans="1:19" hidden="1">
      <c r="A4224" t="s">
        <v>6355</v>
      </c>
      <c r="B4224" s="150" t="str">
        <f>IFERROR(VLOOKUP(Proc[[#This Row],[App]],Table2[],3,0),"open")</f>
        <v>ok</v>
      </c>
      <c r="C4224" s="149" t="s">
        <v>369</v>
      </c>
      <c r="D4224" t="s">
        <v>6354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4893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105</v>
      </c>
      <c r="R4224" s="148" t="s">
        <v>489</v>
      </c>
      <c r="S4224" s="150"/>
    </row>
    <row r="4225" spans="1:19" hidden="1">
      <c r="A4225" t="s">
        <v>6401</v>
      </c>
      <c r="B4225" s="150" t="str">
        <f>IFERROR(VLOOKUP(Proc[[#This Row],[App]],Table2[],3,0),"open")</f>
        <v>ok</v>
      </c>
      <c r="C4225" s="149" t="s">
        <v>369</v>
      </c>
      <c r="D4225" t="s">
        <v>6356</v>
      </c>
      <c r="E4225" t="s">
        <v>6402</v>
      </c>
      <c r="F4225" s="150" t="s">
        <v>6402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4893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105</v>
      </c>
      <c r="R4225" s="152" t="s">
        <v>410</v>
      </c>
      <c r="S4225" s="150"/>
    </row>
    <row r="4226" spans="1:19" hidden="1">
      <c r="A4226" s="149" t="s">
        <v>6401</v>
      </c>
      <c r="B4226" s="150" t="str">
        <f>IFERROR(VLOOKUP(Proc[[#This Row],[App]],Table2[],3,0),"open")</f>
        <v>ok</v>
      </c>
      <c r="C4226" s="149" t="s">
        <v>369</v>
      </c>
      <c r="D4226" t="s">
        <v>6357</v>
      </c>
      <c r="E4226" t="s">
        <v>6402</v>
      </c>
      <c r="F4226" s="150" t="s">
        <v>6402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4893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105</v>
      </c>
      <c r="R4226" s="152" t="s">
        <v>410</v>
      </c>
      <c r="S4226" s="150"/>
    </row>
    <row r="4227" spans="1:19" hidden="1">
      <c r="A4227" s="149" t="s">
        <v>6401</v>
      </c>
      <c r="B4227" s="150" t="str">
        <f>IFERROR(VLOOKUP(Proc[[#This Row],[App]],Table2[],3,0),"open")</f>
        <v>ok</v>
      </c>
      <c r="C4227" s="149" t="s">
        <v>369</v>
      </c>
      <c r="D4227" t="s">
        <v>6358</v>
      </c>
      <c r="E4227" t="s">
        <v>6403</v>
      </c>
      <c r="F4227" s="150" t="s">
        <v>6403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4893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105</v>
      </c>
      <c r="R4227" s="152" t="s">
        <v>410</v>
      </c>
      <c r="S4227" s="150"/>
    </row>
    <row r="4228" spans="1:19" hidden="1">
      <c r="A4228" s="149" t="s">
        <v>6401</v>
      </c>
      <c r="B4228" s="150" t="str">
        <f>IFERROR(VLOOKUP(Proc[[#This Row],[App]],Table2[],3,0),"open")</f>
        <v>ok</v>
      </c>
      <c r="C4228" s="149" t="s">
        <v>369</v>
      </c>
      <c r="D4228" t="s">
        <v>6359</v>
      </c>
      <c r="E4228" t="s">
        <v>6402</v>
      </c>
      <c r="F4228" s="150" t="s">
        <v>6402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4893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105</v>
      </c>
      <c r="R4228" s="152" t="s">
        <v>410</v>
      </c>
      <c r="S4228" s="150"/>
    </row>
    <row r="4229" spans="1:19" hidden="1">
      <c r="A4229" s="149" t="s">
        <v>6401</v>
      </c>
      <c r="B4229" s="150" t="str">
        <f>IFERROR(VLOOKUP(Proc[[#This Row],[App]],Table2[],3,0),"open")</f>
        <v>ok</v>
      </c>
      <c r="C4229" s="149" t="s">
        <v>369</v>
      </c>
      <c r="D4229" t="s">
        <v>6360</v>
      </c>
      <c r="E4229" t="s">
        <v>6402</v>
      </c>
      <c r="F4229" s="150" t="s">
        <v>6402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4893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105</v>
      </c>
      <c r="R4229" s="152" t="s">
        <v>410</v>
      </c>
      <c r="S4229" s="150"/>
    </row>
    <row r="4230" spans="1:19" hidden="1">
      <c r="A4230" s="149" t="s">
        <v>6401</v>
      </c>
      <c r="B4230" s="150" t="str">
        <f>IFERROR(VLOOKUP(Proc[[#This Row],[App]],Table2[],3,0),"open")</f>
        <v>ok</v>
      </c>
      <c r="C4230" s="149" t="s">
        <v>369</v>
      </c>
      <c r="D4230" t="s">
        <v>6361</v>
      </c>
      <c r="E4230" t="s">
        <v>6403</v>
      </c>
      <c r="F4230" s="150" t="s">
        <v>6403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4893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105</v>
      </c>
      <c r="R4230" s="152" t="s">
        <v>410</v>
      </c>
      <c r="S4230" s="150"/>
    </row>
    <row r="4231" spans="1:19" hidden="1">
      <c r="A4231" s="149" t="s">
        <v>6401</v>
      </c>
      <c r="B4231" s="150" t="str">
        <f>IFERROR(VLOOKUP(Proc[[#This Row],[App]],Table2[],3,0),"open")</f>
        <v>ok</v>
      </c>
      <c r="C4231" s="149" t="s">
        <v>369</v>
      </c>
      <c r="D4231" t="s">
        <v>6362</v>
      </c>
      <c r="E4231" t="s">
        <v>6403</v>
      </c>
      <c r="F4231" s="150" t="s">
        <v>6403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4893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105</v>
      </c>
      <c r="R4231" s="152" t="s">
        <v>410</v>
      </c>
      <c r="S4231" s="150"/>
    </row>
    <row r="4232" spans="1:19" hidden="1">
      <c r="A4232" s="149" t="s">
        <v>6401</v>
      </c>
      <c r="B4232" s="150" t="str">
        <f>IFERROR(VLOOKUP(Proc[[#This Row],[App]],Table2[],3,0),"open")</f>
        <v>ok</v>
      </c>
      <c r="C4232" s="149" t="s">
        <v>369</v>
      </c>
      <c r="D4232" t="s">
        <v>6363</v>
      </c>
      <c r="E4232" t="s">
        <v>6403</v>
      </c>
      <c r="F4232" s="150" t="s">
        <v>6403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4893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105</v>
      </c>
      <c r="R4232" s="152" t="s">
        <v>410</v>
      </c>
      <c r="S4232" s="150"/>
    </row>
    <row r="4233" spans="1:19" hidden="1">
      <c r="A4233" s="149" t="s">
        <v>6401</v>
      </c>
      <c r="B4233" s="150" t="str">
        <f>IFERROR(VLOOKUP(Proc[[#This Row],[App]],Table2[],3,0),"open")</f>
        <v>ok</v>
      </c>
      <c r="C4233" s="149" t="s">
        <v>369</v>
      </c>
      <c r="D4233" t="s">
        <v>6364</v>
      </c>
      <c r="E4233" t="s">
        <v>6402</v>
      </c>
      <c r="F4233" s="150" t="s">
        <v>6402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4893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105</v>
      </c>
      <c r="R4233" s="152" t="s">
        <v>410</v>
      </c>
      <c r="S4233" s="150"/>
    </row>
    <row r="4234" spans="1:19" hidden="1">
      <c r="A4234" s="149" t="s">
        <v>6401</v>
      </c>
      <c r="B4234" s="150" t="str">
        <f>IFERROR(VLOOKUP(Proc[[#This Row],[App]],Table2[],3,0),"open")</f>
        <v>ok</v>
      </c>
      <c r="C4234" s="149" t="s">
        <v>369</v>
      </c>
      <c r="D4234" t="s">
        <v>6365</v>
      </c>
      <c r="E4234" t="s">
        <v>6403</v>
      </c>
      <c r="F4234" s="150" t="s">
        <v>6403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4893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105</v>
      </c>
      <c r="R4234" s="152" t="s">
        <v>410</v>
      </c>
      <c r="S4234" s="150"/>
    </row>
    <row r="4235" spans="1:19" hidden="1">
      <c r="A4235" s="149" t="s">
        <v>6401</v>
      </c>
      <c r="B4235" s="150" t="str">
        <f>IFERROR(VLOOKUP(Proc[[#This Row],[App]],Table2[],3,0),"open")</f>
        <v>ok</v>
      </c>
      <c r="C4235" s="149" t="s">
        <v>369</v>
      </c>
      <c r="D4235" t="s">
        <v>6366</v>
      </c>
      <c r="E4235" t="s">
        <v>6403</v>
      </c>
      <c r="F4235" s="150" t="s">
        <v>6403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4893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105</v>
      </c>
      <c r="R4235" s="152" t="s">
        <v>410</v>
      </c>
      <c r="S4235" s="150"/>
    </row>
    <row r="4236" spans="1:19" hidden="1">
      <c r="A4236" s="149" t="s">
        <v>6401</v>
      </c>
      <c r="B4236" s="150" t="str">
        <f>IFERROR(VLOOKUP(Proc[[#This Row],[App]],Table2[],3,0),"open")</f>
        <v>ok</v>
      </c>
      <c r="C4236" s="149" t="s">
        <v>369</v>
      </c>
      <c r="D4236" t="s">
        <v>6367</v>
      </c>
      <c r="E4236" t="s">
        <v>6403</v>
      </c>
      <c r="F4236" s="150" t="s">
        <v>6403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4893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105</v>
      </c>
      <c r="R4236" s="152" t="s">
        <v>410</v>
      </c>
      <c r="S4236" s="150"/>
    </row>
    <row r="4237" spans="1:19" hidden="1">
      <c r="A4237" s="149" t="s">
        <v>6401</v>
      </c>
      <c r="B4237" s="150" t="str">
        <f>IFERROR(VLOOKUP(Proc[[#This Row],[App]],Table2[],3,0),"open")</f>
        <v>ok</v>
      </c>
      <c r="C4237" s="149" t="s">
        <v>369</v>
      </c>
      <c r="D4237" t="s">
        <v>6368</v>
      </c>
      <c r="E4237" t="s">
        <v>6403</v>
      </c>
      <c r="F4237" s="150" t="s">
        <v>6403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4893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105</v>
      </c>
      <c r="R4237" s="152" t="s">
        <v>410</v>
      </c>
      <c r="S4237" s="150"/>
    </row>
    <row r="4238" spans="1:19" hidden="1">
      <c r="A4238" s="149" t="s">
        <v>6401</v>
      </c>
      <c r="B4238" s="150" t="str">
        <f>IFERROR(VLOOKUP(Proc[[#This Row],[App]],Table2[],3,0),"open")</f>
        <v>ok</v>
      </c>
      <c r="C4238" s="149" t="s">
        <v>369</v>
      </c>
      <c r="D4238" t="s">
        <v>6369</v>
      </c>
      <c r="E4238" t="s">
        <v>6403</v>
      </c>
      <c r="F4238" s="150" t="s">
        <v>6403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4893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105</v>
      </c>
      <c r="R4238" s="152" t="s">
        <v>410</v>
      </c>
      <c r="S4238" s="150"/>
    </row>
    <row r="4239" spans="1:19" hidden="1">
      <c r="A4239" s="149" t="s">
        <v>6401</v>
      </c>
      <c r="B4239" s="150" t="str">
        <f>IFERROR(VLOOKUP(Proc[[#This Row],[App]],Table2[],3,0),"open")</f>
        <v>ok</v>
      </c>
      <c r="C4239" s="149" t="s">
        <v>369</v>
      </c>
      <c r="D4239" t="s">
        <v>6370</v>
      </c>
      <c r="E4239" t="s">
        <v>6402</v>
      </c>
      <c r="F4239" s="150" t="s">
        <v>6402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4893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105</v>
      </c>
      <c r="R4239" s="152" t="s">
        <v>410</v>
      </c>
      <c r="S4239" s="150"/>
    </row>
    <row r="4240" spans="1:19" hidden="1">
      <c r="A4240" s="149" t="s">
        <v>6401</v>
      </c>
      <c r="B4240" s="150" t="str">
        <f>IFERROR(VLOOKUP(Proc[[#This Row],[App]],Table2[],3,0),"open")</f>
        <v>ok</v>
      </c>
      <c r="C4240" s="149" t="s">
        <v>369</v>
      </c>
      <c r="D4240" t="s">
        <v>6371</v>
      </c>
      <c r="E4240" t="s">
        <v>6402</v>
      </c>
      <c r="F4240" s="150" t="s">
        <v>6402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4893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105</v>
      </c>
      <c r="R4240" s="152" t="s">
        <v>410</v>
      </c>
      <c r="S4240" s="150"/>
    </row>
    <row r="4241" spans="1:19" hidden="1">
      <c r="A4241" s="149" t="s">
        <v>6401</v>
      </c>
      <c r="B4241" s="150" t="str">
        <f>IFERROR(VLOOKUP(Proc[[#This Row],[App]],Table2[],3,0),"open")</f>
        <v>ok</v>
      </c>
      <c r="C4241" s="149" t="s">
        <v>369</v>
      </c>
      <c r="D4241" t="s">
        <v>6372</v>
      </c>
      <c r="E4241" t="s">
        <v>6402</v>
      </c>
      <c r="F4241" s="150" t="s">
        <v>6402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4893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105</v>
      </c>
      <c r="R4241" s="152" t="s">
        <v>410</v>
      </c>
      <c r="S4241" s="150"/>
    </row>
    <row r="4242" spans="1:19" hidden="1">
      <c r="A4242" s="149" t="s">
        <v>6401</v>
      </c>
      <c r="B4242" s="150" t="str">
        <f>IFERROR(VLOOKUP(Proc[[#This Row],[App]],Table2[],3,0),"open")</f>
        <v>ok</v>
      </c>
      <c r="C4242" s="149" t="s">
        <v>369</v>
      </c>
      <c r="D4242" t="s">
        <v>6373</v>
      </c>
      <c r="E4242" t="s">
        <v>6402</v>
      </c>
      <c r="F4242" s="150" t="s">
        <v>6402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4893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105</v>
      </c>
      <c r="R4242" s="152" t="s">
        <v>410</v>
      </c>
      <c r="S4242" s="150"/>
    </row>
    <row r="4243" spans="1:19" hidden="1">
      <c r="A4243" s="149" t="s">
        <v>6401</v>
      </c>
      <c r="B4243" s="150" t="str">
        <f>IFERROR(VLOOKUP(Proc[[#This Row],[App]],Table2[],3,0),"open")</f>
        <v>ok</v>
      </c>
      <c r="C4243" s="149" t="s">
        <v>369</v>
      </c>
      <c r="D4243" t="s">
        <v>6374</v>
      </c>
      <c r="E4243" t="s">
        <v>6402</v>
      </c>
      <c r="F4243" s="150" t="s">
        <v>6402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4893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105</v>
      </c>
      <c r="R4243" s="152" t="s">
        <v>410</v>
      </c>
      <c r="S4243" s="150"/>
    </row>
    <row r="4244" spans="1:19" hidden="1">
      <c r="A4244" s="149" t="s">
        <v>6401</v>
      </c>
      <c r="B4244" s="150" t="str">
        <f>IFERROR(VLOOKUP(Proc[[#This Row],[App]],Table2[],3,0),"open")</f>
        <v>ok</v>
      </c>
      <c r="C4244" s="149" t="s">
        <v>369</v>
      </c>
      <c r="D4244" t="s">
        <v>6375</v>
      </c>
      <c r="E4244" t="s">
        <v>6403</v>
      </c>
      <c r="F4244" s="150" t="s">
        <v>6403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4893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105</v>
      </c>
      <c r="R4244" s="152" t="s">
        <v>410</v>
      </c>
      <c r="S4244" s="150"/>
    </row>
    <row r="4245" spans="1:19" hidden="1">
      <c r="A4245" s="149" t="s">
        <v>6401</v>
      </c>
      <c r="B4245" s="150" t="str">
        <f>IFERROR(VLOOKUP(Proc[[#This Row],[App]],Table2[],3,0),"open")</f>
        <v>ok</v>
      </c>
      <c r="C4245" s="149" t="s">
        <v>369</v>
      </c>
      <c r="D4245" t="s">
        <v>6376</v>
      </c>
      <c r="E4245" t="s">
        <v>6403</v>
      </c>
      <c r="F4245" s="150" t="s">
        <v>6403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4893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105</v>
      </c>
      <c r="R4245" s="152" t="s">
        <v>410</v>
      </c>
      <c r="S4245" s="150"/>
    </row>
    <row r="4246" spans="1:19" hidden="1">
      <c r="A4246" s="149" t="s">
        <v>6401</v>
      </c>
      <c r="B4246" s="150" t="str">
        <f>IFERROR(VLOOKUP(Proc[[#This Row],[App]],Table2[],3,0),"open")</f>
        <v>ok</v>
      </c>
      <c r="C4246" s="149" t="s">
        <v>369</v>
      </c>
      <c r="D4246" t="s">
        <v>6377</v>
      </c>
      <c r="E4246" t="s">
        <v>6403</v>
      </c>
      <c r="F4246" s="150" t="s">
        <v>6403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4893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105</v>
      </c>
      <c r="R4246" s="152" t="s">
        <v>410</v>
      </c>
      <c r="S4246" s="150"/>
    </row>
    <row r="4247" spans="1:19" hidden="1">
      <c r="A4247" s="149" t="s">
        <v>6401</v>
      </c>
      <c r="B4247" s="150" t="str">
        <f>IFERROR(VLOOKUP(Proc[[#This Row],[App]],Table2[],3,0),"open")</f>
        <v>ok</v>
      </c>
      <c r="C4247" s="149" t="s">
        <v>369</v>
      </c>
      <c r="D4247" t="s">
        <v>6378</v>
      </c>
      <c r="E4247" t="s">
        <v>6403</v>
      </c>
      <c r="F4247" s="150" t="s">
        <v>6403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4893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105</v>
      </c>
      <c r="R4247" s="152" t="s">
        <v>410</v>
      </c>
      <c r="S4247" s="150"/>
    </row>
    <row r="4248" spans="1:19" hidden="1">
      <c r="A4248" s="149" t="s">
        <v>6401</v>
      </c>
      <c r="B4248" s="150" t="str">
        <f>IFERROR(VLOOKUP(Proc[[#This Row],[App]],Table2[],3,0),"open")</f>
        <v>ok</v>
      </c>
      <c r="C4248" s="149" t="s">
        <v>369</v>
      </c>
      <c r="D4248" t="s">
        <v>6379</v>
      </c>
      <c r="E4248" t="s">
        <v>6402</v>
      </c>
      <c r="F4248" s="150" t="s">
        <v>6402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4893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105</v>
      </c>
      <c r="R4248" s="152" t="s">
        <v>410</v>
      </c>
      <c r="S4248" s="150"/>
    </row>
    <row r="4249" spans="1:19" hidden="1">
      <c r="A4249" s="149" t="s">
        <v>6401</v>
      </c>
      <c r="B4249" s="150" t="str">
        <f>IFERROR(VLOOKUP(Proc[[#This Row],[App]],Table2[],3,0),"open")</f>
        <v>ok</v>
      </c>
      <c r="C4249" s="149" t="s">
        <v>369</v>
      </c>
      <c r="D4249" t="s">
        <v>6380</v>
      </c>
      <c r="E4249" t="s">
        <v>6402</v>
      </c>
      <c r="F4249" s="150" t="s">
        <v>6402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4893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105</v>
      </c>
      <c r="R4249" s="152" t="s">
        <v>410</v>
      </c>
      <c r="S4249" s="150"/>
    </row>
    <row r="4250" spans="1:19" hidden="1">
      <c r="A4250" s="149" t="s">
        <v>6401</v>
      </c>
      <c r="B4250" s="150" t="str">
        <f>IFERROR(VLOOKUP(Proc[[#This Row],[App]],Table2[],3,0),"open")</f>
        <v>ok</v>
      </c>
      <c r="C4250" s="149" t="s">
        <v>369</v>
      </c>
      <c r="D4250" t="s">
        <v>6381</v>
      </c>
      <c r="E4250" t="s">
        <v>6402</v>
      </c>
      <c r="F4250" s="150" t="s">
        <v>6402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4893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105</v>
      </c>
      <c r="R4250" s="152" t="s">
        <v>410</v>
      </c>
      <c r="S4250" s="150"/>
    </row>
    <row r="4251" spans="1:19" hidden="1">
      <c r="A4251" s="149" t="s">
        <v>6401</v>
      </c>
      <c r="B4251" s="150" t="str">
        <f>IFERROR(VLOOKUP(Proc[[#This Row],[App]],Table2[],3,0),"open")</f>
        <v>ok</v>
      </c>
      <c r="C4251" s="149" t="s">
        <v>369</v>
      </c>
      <c r="D4251" t="s">
        <v>6382</v>
      </c>
      <c r="E4251" t="s">
        <v>6404</v>
      </c>
      <c r="F4251" s="150" t="s">
        <v>6404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4893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105</v>
      </c>
      <c r="R4251" s="152" t="s">
        <v>410</v>
      </c>
      <c r="S4251" s="150"/>
    </row>
    <row r="4252" spans="1:19" hidden="1">
      <c r="A4252" s="149" t="s">
        <v>6401</v>
      </c>
      <c r="B4252" s="150" t="str">
        <f>IFERROR(VLOOKUP(Proc[[#This Row],[App]],Table2[],3,0),"open")</f>
        <v>ok</v>
      </c>
      <c r="C4252" s="149" t="s">
        <v>369</v>
      </c>
      <c r="D4252" t="s">
        <v>6383</v>
      </c>
      <c r="E4252" t="s">
        <v>6404</v>
      </c>
      <c r="F4252" s="150" t="s">
        <v>6404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4893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105</v>
      </c>
      <c r="R4252" s="152" t="s">
        <v>410</v>
      </c>
      <c r="S4252" s="150"/>
    </row>
    <row r="4253" spans="1:19" hidden="1">
      <c r="A4253" s="149" t="s">
        <v>6401</v>
      </c>
      <c r="B4253" s="150" t="str">
        <f>IFERROR(VLOOKUP(Proc[[#This Row],[App]],Table2[],3,0),"open")</f>
        <v>ok</v>
      </c>
      <c r="C4253" s="149" t="s">
        <v>369</v>
      </c>
      <c r="D4253" t="s">
        <v>6384</v>
      </c>
      <c r="E4253" t="s">
        <v>6404</v>
      </c>
      <c r="F4253" s="150" t="s">
        <v>6404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4893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105</v>
      </c>
      <c r="R4253" s="152" t="s">
        <v>410</v>
      </c>
      <c r="S4253" s="150"/>
    </row>
    <row r="4254" spans="1:19" hidden="1">
      <c r="A4254" s="149" t="s">
        <v>6401</v>
      </c>
      <c r="B4254" s="150" t="str">
        <f>IFERROR(VLOOKUP(Proc[[#This Row],[App]],Table2[],3,0),"open")</f>
        <v>ok</v>
      </c>
      <c r="C4254" s="149" t="s">
        <v>369</v>
      </c>
      <c r="D4254" t="s">
        <v>6385</v>
      </c>
      <c r="E4254" t="s">
        <v>6404</v>
      </c>
      <c r="F4254" s="150" t="s">
        <v>6404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4893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105</v>
      </c>
      <c r="R4254" s="152" t="s">
        <v>410</v>
      </c>
      <c r="S4254" s="150"/>
    </row>
    <row r="4255" spans="1:19" hidden="1">
      <c r="A4255" s="149" t="s">
        <v>6401</v>
      </c>
      <c r="B4255" s="150" t="str">
        <f>IFERROR(VLOOKUP(Proc[[#This Row],[App]],Table2[],3,0),"open")</f>
        <v>ok</v>
      </c>
      <c r="C4255" s="149" t="s">
        <v>369</v>
      </c>
      <c r="D4255" t="s">
        <v>6386</v>
      </c>
      <c r="E4255" t="s">
        <v>6403</v>
      </c>
      <c r="F4255" s="150" t="s">
        <v>6403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4893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105</v>
      </c>
      <c r="R4255" s="152" t="s">
        <v>410</v>
      </c>
      <c r="S4255" s="150"/>
    </row>
    <row r="4256" spans="1:19" hidden="1">
      <c r="A4256" s="149" t="s">
        <v>6401</v>
      </c>
      <c r="B4256" s="150" t="str">
        <f>IFERROR(VLOOKUP(Proc[[#This Row],[App]],Table2[],3,0),"open")</f>
        <v>ok</v>
      </c>
      <c r="C4256" s="149" t="s">
        <v>377</v>
      </c>
      <c r="D4256" t="s">
        <v>6387</v>
      </c>
      <c r="E4256" t="s">
        <v>6403</v>
      </c>
      <c r="F4256" s="150" t="s">
        <v>5493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4893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105</v>
      </c>
      <c r="R4256" s="152" t="s">
        <v>410</v>
      </c>
      <c r="S4256" s="150"/>
    </row>
    <row r="4257" spans="1:19" hidden="1">
      <c r="A4257" s="149" t="s">
        <v>6401</v>
      </c>
      <c r="B4257" s="150" t="str">
        <f>IFERROR(VLOOKUP(Proc[[#This Row],[App]],Table2[],3,0),"open")</f>
        <v>ok</v>
      </c>
      <c r="C4257" s="149" t="s">
        <v>369</v>
      </c>
      <c r="D4257" t="s">
        <v>6388</v>
      </c>
      <c r="E4257" t="s">
        <v>6403</v>
      </c>
      <c r="F4257" s="150" t="s">
        <v>6403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4893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105</v>
      </c>
      <c r="R4257" s="152" t="s">
        <v>410</v>
      </c>
      <c r="S4257" s="150"/>
    </row>
    <row r="4258" spans="1:19" hidden="1">
      <c r="A4258" s="149" t="s">
        <v>6401</v>
      </c>
      <c r="B4258" s="150" t="str">
        <f>IFERROR(VLOOKUP(Proc[[#This Row],[App]],Table2[],3,0),"open")</f>
        <v>ok</v>
      </c>
      <c r="C4258" s="149" t="s">
        <v>377</v>
      </c>
      <c r="D4258" t="s">
        <v>6389</v>
      </c>
      <c r="E4258" t="s">
        <v>6403</v>
      </c>
      <c r="F4258" s="150" t="s">
        <v>5493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4893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105</v>
      </c>
      <c r="R4258" s="152" t="s">
        <v>410</v>
      </c>
      <c r="S4258" s="150"/>
    </row>
    <row r="4259" spans="1:19" hidden="1">
      <c r="A4259" s="149" t="s">
        <v>6401</v>
      </c>
      <c r="B4259" s="150" t="str">
        <f>IFERROR(VLOOKUP(Proc[[#This Row],[App]],Table2[],3,0),"open")</f>
        <v>ok</v>
      </c>
      <c r="C4259" s="149" t="s">
        <v>377</v>
      </c>
      <c r="D4259" t="s">
        <v>6390</v>
      </c>
      <c r="E4259" t="s">
        <v>6403</v>
      </c>
      <c r="F4259" s="150" t="s">
        <v>5493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4893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105</v>
      </c>
      <c r="R4259" s="152" t="s">
        <v>410</v>
      </c>
      <c r="S4259" s="150"/>
    </row>
    <row r="4260" spans="1:19" hidden="1">
      <c r="A4260" s="149" t="s">
        <v>6401</v>
      </c>
      <c r="B4260" s="150" t="str">
        <f>IFERROR(VLOOKUP(Proc[[#This Row],[App]],Table2[],3,0),"open")</f>
        <v>ok</v>
      </c>
      <c r="C4260" s="149" t="s">
        <v>369</v>
      </c>
      <c r="D4260" t="s">
        <v>6391</v>
      </c>
      <c r="E4260" t="s">
        <v>6404</v>
      </c>
      <c r="F4260" s="150" t="s">
        <v>6404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4893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105</v>
      </c>
      <c r="R4260" s="152" t="s">
        <v>410</v>
      </c>
      <c r="S4260" s="150"/>
    </row>
    <row r="4261" spans="1:19" hidden="1">
      <c r="A4261" s="149" t="s">
        <v>6401</v>
      </c>
      <c r="B4261" s="150" t="str">
        <f>IFERROR(VLOOKUP(Proc[[#This Row],[App]],Table2[],3,0),"open")</f>
        <v>ok</v>
      </c>
      <c r="C4261" s="149" t="s">
        <v>369</v>
      </c>
      <c r="D4261" t="s">
        <v>6392</v>
      </c>
      <c r="E4261" t="s">
        <v>6403</v>
      </c>
      <c r="F4261" s="150" t="s">
        <v>6403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4893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105</v>
      </c>
      <c r="R4261" s="152" t="s">
        <v>410</v>
      </c>
      <c r="S4261" s="150"/>
    </row>
    <row r="4262" spans="1:19" hidden="1">
      <c r="A4262" s="149" t="s">
        <v>6401</v>
      </c>
      <c r="B4262" s="150" t="str">
        <f>IFERROR(VLOOKUP(Proc[[#This Row],[App]],Table2[],3,0),"open")</f>
        <v>ok</v>
      </c>
      <c r="C4262" s="149" t="s">
        <v>369</v>
      </c>
      <c r="D4262" t="s">
        <v>5479</v>
      </c>
      <c r="E4262" t="s">
        <v>6403</v>
      </c>
      <c r="F4262" s="150" t="s">
        <v>6403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4893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105</v>
      </c>
      <c r="R4262" s="152" t="s">
        <v>410</v>
      </c>
      <c r="S4262" s="150"/>
    </row>
    <row r="4263" spans="1:19" hidden="1">
      <c r="A4263" s="149" t="s">
        <v>6401</v>
      </c>
      <c r="B4263" s="150" t="str">
        <f>IFERROR(VLOOKUP(Proc[[#This Row],[App]],Table2[],3,0),"open")</f>
        <v>ok</v>
      </c>
      <c r="C4263" s="149" t="s">
        <v>369</v>
      </c>
      <c r="D4263" t="s">
        <v>6393</v>
      </c>
      <c r="E4263" t="s">
        <v>6403</v>
      </c>
      <c r="F4263" s="150" t="s">
        <v>6403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4893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105</v>
      </c>
      <c r="R4263" s="152" t="s">
        <v>410</v>
      </c>
      <c r="S4263" s="150"/>
    </row>
    <row r="4264" spans="1:19" hidden="1">
      <c r="A4264" s="149" t="s">
        <v>6401</v>
      </c>
      <c r="B4264" s="150" t="str">
        <f>IFERROR(VLOOKUP(Proc[[#This Row],[App]],Table2[],3,0),"open")</f>
        <v>ok</v>
      </c>
      <c r="C4264" s="149" t="s">
        <v>369</v>
      </c>
      <c r="D4264" t="s">
        <v>6394</v>
      </c>
      <c r="E4264" t="s">
        <v>6404</v>
      </c>
      <c r="F4264" s="150" t="s">
        <v>6404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4893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105</v>
      </c>
      <c r="R4264" s="152" t="s">
        <v>410</v>
      </c>
      <c r="S4264" s="150"/>
    </row>
    <row r="4265" spans="1:19" hidden="1">
      <c r="A4265" s="149" t="s">
        <v>6401</v>
      </c>
      <c r="B4265" s="150" t="str">
        <f>IFERROR(VLOOKUP(Proc[[#This Row],[App]],Table2[],3,0),"open")</f>
        <v>ok</v>
      </c>
      <c r="C4265" s="149" t="s">
        <v>369</v>
      </c>
      <c r="D4265" t="s">
        <v>5484</v>
      </c>
      <c r="E4265" t="s">
        <v>6403</v>
      </c>
      <c r="F4265" s="150" t="s">
        <v>6403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4893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105</v>
      </c>
      <c r="R4265" s="152" t="s">
        <v>410</v>
      </c>
      <c r="S4265" s="150"/>
    </row>
    <row r="4266" spans="1:19" hidden="1">
      <c r="A4266" s="149" t="s">
        <v>6401</v>
      </c>
      <c r="B4266" s="150" t="str">
        <f>IFERROR(VLOOKUP(Proc[[#This Row],[App]],Table2[],3,0),"open")</f>
        <v>ok</v>
      </c>
      <c r="C4266" s="149" t="s">
        <v>369</v>
      </c>
      <c r="D4266" t="s">
        <v>6395</v>
      </c>
      <c r="E4266" t="s">
        <v>6403</v>
      </c>
      <c r="F4266" s="150" t="s">
        <v>6403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4893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105</v>
      </c>
      <c r="R4266" s="152" t="s">
        <v>410</v>
      </c>
      <c r="S4266" s="150"/>
    </row>
    <row r="4267" spans="1:19" hidden="1">
      <c r="A4267" s="149" t="s">
        <v>6401</v>
      </c>
      <c r="B4267" s="150" t="str">
        <f>IFERROR(VLOOKUP(Proc[[#This Row],[App]],Table2[],3,0),"open")</f>
        <v>ok</v>
      </c>
      <c r="C4267" s="149" t="s">
        <v>369</v>
      </c>
      <c r="D4267" t="s">
        <v>6396</v>
      </c>
      <c r="E4267" t="s">
        <v>6404</v>
      </c>
      <c r="F4267" s="150" t="s">
        <v>6404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4893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105</v>
      </c>
      <c r="R4267" s="152" t="s">
        <v>410</v>
      </c>
      <c r="S4267" s="150"/>
    </row>
    <row r="4268" spans="1:19" hidden="1">
      <c r="A4268" s="149" t="s">
        <v>6401</v>
      </c>
      <c r="B4268" s="150" t="str">
        <f>IFERROR(VLOOKUP(Proc[[#This Row],[App]],Table2[],3,0),"open")</f>
        <v>ok</v>
      </c>
      <c r="C4268" s="149" t="s">
        <v>369</v>
      </c>
      <c r="D4268" t="s">
        <v>6397</v>
      </c>
      <c r="E4268" t="s">
        <v>6404</v>
      </c>
      <c r="F4268" s="150" t="s">
        <v>6404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4893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105</v>
      </c>
      <c r="R4268" s="152" t="s">
        <v>410</v>
      </c>
      <c r="S4268" s="150"/>
    </row>
    <row r="4269" spans="1:19" hidden="1">
      <c r="A4269" s="149" t="s">
        <v>6401</v>
      </c>
      <c r="B4269" s="150" t="str">
        <f>IFERROR(VLOOKUP(Proc[[#This Row],[App]],Table2[],3,0),"open")</f>
        <v>ok</v>
      </c>
      <c r="C4269" s="149" t="s">
        <v>369</v>
      </c>
      <c r="D4269" t="s">
        <v>6398</v>
      </c>
      <c r="E4269" t="s">
        <v>6404</v>
      </c>
      <c r="F4269" s="150" t="s">
        <v>6404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4893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105</v>
      </c>
      <c r="R4269" s="152" t="s">
        <v>410</v>
      </c>
      <c r="S4269" s="150"/>
    </row>
    <row r="4270" spans="1:19" hidden="1">
      <c r="A4270" s="149" t="s">
        <v>6401</v>
      </c>
      <c r="B4270" s="150" t="str">
        <f>IFERROR(VLOOKUP(Proc[[#This Row],[App]],Table2[],3,0),"open")</f>
        <v>ok</v>
      </c>
      <c r="C4270" s="149" t="s">
        <v>369</v>
      </c>
      <c r="D4270" t="s">
        <v>6399</v>
      </c>
      <c r="E4270" t="s">
        <v>6404</v>
      </c>
      <c r="F4270" s="150" t="s">
        <v>6404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4893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105</v>
      </c>
      <c r="R4270" s="152" t="s">
        <v>410</v>
      </c>
      <c r="S4270" s="150"/>
    </row>
    <row r="4271" spans="1:19" hidden="1">
      <c r="A4271" s="149" t="s">
        <v>6401</v>
      </c>
      <c r="B4271" s="150" t="str">
        <f>IFERROR(VLOOKUP(Proc[[#This Row],[App]],Table2[],3,0),"open")</f>
        <v>ok</v>
      </c>
      <c r="C4271" s="149" t="s">
        <v>369</v>
      </c>
      <c r="D4271" t="s">
        <v>6405</v>
      </c>
      <c r="E4271" t="s">
        <v>6404</v>
      </c>
      <c r="F4271" s="150" t="s">
        <v>6404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4893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105</v>
      </c>
      <c r="R4271" s="152" t="s">
        <v>410</v>
      </c>
      <c r="S4271" s="150"/>
    </row>
    <row r="4272" spans="1:19" hidden="1">
      <c r="A4272" s="149" t="s">
        <v>6401</v>
      </c>
      <c r="B4272" s="150" t="str">
        <f>IFERROR(VLOOKUP(Proc[[#This Row],[App]],Table2[],3,0),"open")</f>
        <v>ok</v>
      </c>
      <c r="C4272" s="149" t="s">
        <v>369</v>
      </c>
      <c r="D4272" t="s">
        <v>6400</v>
      </c>
      <c r="E4272" t="s">
        <v>6403</v>
      </c>
      <c r="F4272" s="150" t="s">
        <v>6403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4893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105</v>
      </c>
      <c r="R4272" s="152" t="s">
        <v>410</v>
      </c>
      <c r="S4272" s="150"/>
    </row>
    <row r="4273" spans="1:19" hidden="1">
      <c r="A4273" t="s">
        <v>6408</v>
      </c>
      <c r="B4273" s="150" t="str">
        <f>IFERROR(VLOOKUP(Proc[[#This Row],[App]],Table2[],3,0),"open")</f>
        <v>ok</v>
      </c>
      <c r="C4273" s="149" t="s">
        <v>369</v>
      </c>
      <c r="D4273" t="s">
        <v>6406</v>
      </c>
      <c r="E4273" t="s">
        <v>6409</v>
      </c>
      <c r="F4273" s="150" t="s">
        <v>6409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4893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104</v>
      </c>
      <c r="R4273" s="153" t="s">
        <v>489</v>
      </c>
      <c r="S4273" s="150"/>
    </row>
    <row r="4274" spans="1:19" hidden="1">
      <c r="A4274" t="s">
        <v>6408</v>
      </c>
      <c r="B4274" s="150" t="str">
        <f>IFERROR(VLOOKUP(Proc[[#This Row],[App]],Table2[],3,0),"open")</f>
        <v>ok</v>
      </c>
      <c r="C4274" s="149" t="s">
        <v>369</v>
      </c>
      <c r="D4274" t="s">
        <v>6407</v>
      </c>
      <c r="E4274" t="s">
        <v>6410</v>
      </c>
      <c r="F4274" s="150" t="s">
        <v>6410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4893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104</v>
      </c>
      <c r="R4274" s="153" t="s">
        <v>489</v>
      </c>
      <c r="S4274" s="150"/>
    </row>
    <row r="4275" spans="1:19" hidden="1">
      <c r="A4275" t="s">
        <v>6425</v>
      </c>
      <c r="B4275" s="150" t="str">
        <f>IFERROR(VLOOKUP(Proc[[#This Row],[App]],Table2[],3,0),"open")</f>
        <v>ok</v>
      </c>
      <c r="C4275" s="149" t="s">
        <v>369</v>
      </c>
      <c r="D4275" t="s">
        <v>6411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4893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104</v>
      </c>
      <c r="R4275" s="153" t="s">
        <v>780</v>
      </c>
      <c r="S4275" s="150"/>
    </row>
    <row r="4276" spans="1:19" hidden="1">
      <c r="A4276" s="149" t="s">
        <v>6425</v>
      </c>
      <c r="B4276" s="150" t="str">
        <f>IFERROR(VLOOKUP(Proc[[#This Row],[App]],Table2[],3,0),"open")</f>
        <v>ok</v>
      </c>
      <c r="C4276" s="149" t="s">
        <v>369</v>
      </c>
      <c r="D4276" t="s">
        <v>6412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4893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104</v>
      </c>
      <c r="R4276" s="153" t="s">
        <v>780</v>
      </c>
      <c r="S4276" s="150"/>
    </row>
    <row r="4277" spans="1:19" hidden="1">
      <c r="A4277" s="149" t="s">
        <v>6425</v>
      </c>
      <c r="B4277" s="150" t="str">
        <f>IFERROR(VLOOKUP(Proc[[#This Row],[App]],Table2[],3,0),"open")</f>
        <v>ok</v>
      </c>
      <c r="C4277" s="149" t="s">
        <v>369</v>
      </c>
      <c r="D4277" t="s">
        <v>6413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4893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104</v>
      </c>
      <c r="R4277" s="153" t="s">
        <v>780</v>
      </c>
      <c r="S4277" s="150"/>
    </row>
    <row r="4278" spans="1:19" hidden="1">
      <c r="A4278" s="149" t="s">
        <v>6425</v>
      </c>
      <c r="B4278" s="150" t="str">
        <f>IFERROR(VLOOKUP(Proc[[#This Row],[App]],Table2[],3,0),"open")</f>
        <v>ok</v>
      </c>
      <c r="C4278" s="149" t="s">
        <v>369</v>
      </c>
      <c r="D4278" t="s">
        <v>6414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4893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104</v>
      </c>
      <c r="R4278" s="153" t="s">
        <v>780</v>
      </c>
      <c r="S4278" s="150"/>
    </row>
    <row r="4279" spans="1:19" hidden="1">
      <c r="A4279" s="149" t="s">
        <v>6425</v>
      </c>
      <c r="B4279" s="150" t="str">
        <f>IFERROR(VLOOKUP(Proc[[#This Row],[App]],Table2[],3,0),"open")</f>
        <v>ok</v>
      </c>
      <c r="C4279" s="149" t="s">
        <v>369</v>
      </c>
      <c r="D4279" t="s">
        <v>6415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4893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104</v>
      </c>
      <c r="R4279" s="153" t="s">
        <v>780</v>
      </c>
      <c r="S4279" s="150"/>
    </row>
    <row r="4280" spans="1:19" hidden="1">
      <c r="A4280" s="149" t="s">
        <v>6425</v>
      </c>
      <c r="B4280" s="150" t="str">
        <f>IFERROR(VLOOKUP(Proc[[#This Row],[App]],Table2[],3,0),"open")</f>
        <v>ok</v>
      </c>
      <c r="C4280" s="149" t="s">
        <v>369</v>
      </c>
      <c r="D4280" t="s">
        <v>6416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4893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104</v>
      </c>
      <c r="R4280" s="153" t="s">
        <v>780</v>
      </c>
      <c r="S4280" s="150"/>
    </row>
    <row r="4281" spans="1:19" hidden="1">
      <c r="A4281" s="149" t="s">
        <v>6425</v>
      </c>
      <c r="B4281" s="150" t="str">
        <f>IFERROR(VLOOKUP(Proc[[#This Row],[App]],Table2[],3,0),"open")</f>
        <v>ok</v>
      </c>
      <c r="C4281" s="149" t="s">
        <v>369</v>
      </c>
      <c r="D4281" t="s">
        <v>6417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4893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104</v>
      </c>
      <c r="R4281" s="153" t="s">
        <v>780</v>
      </c>
      <c r="S4281" s="150"/>
    </row>
    <row r="4282" spans="1:19" hidden="1">
      <c r="A4282" s="149" t="s">
        <v>6425</v>
      </c>
      <c r="B4282" s="150" t="str">
        <f>IFERROR(VLOOKUP(Proc[[#This Row],[App]],Table2[],3,0),"open")</f>
        <v>ok</v>
      </c>
      <c r="C4282" s="149" t="s">
        <v>369</v>
      </c>
      <c r="D4282" t="s">
        <v>6418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4893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104</v>
      </c>
      <c r="R4282" s="153" t="s">
        <v>780</v>
      </c>
      <c r="S4282" s="150"/>
    </row>
    <row r="4283" spans="1:19" hidden="1">
      <c r="A4283" s="149" t="s">
        <v>6425</v>
      </c>
      <c r="B4283" s="150" t="str">
        <f>IFERROR(VLOOKUP(Proc[[#This Row],[App]],Table2[],3,0),"open")</f>
        <v>ok</v>
      </c>
      <c r="C4283" s="149" t="s">
        <v>369</v>
      </c>
      <c r="D4283" t="s">
        <v>6419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4893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104</v>
      </c>
      <c r="R4283" s="153" t="s">
        <v>780</v>
      </c>
      <c r="S4283" s="150"/>
    </row>
    <row r="4284" spans="1:19" hidden="1">
      <c r="A4284" s="149" t="s">
        <v>6425</v>
      </c>
      <c r="B4284" s="150" t="str">
        <f>IFERROR(VLOOKUP(Proc[[#This Row],[App]],Table2[],3,0),"open")</f>
        <v>ok</v>
      </c>
      <c r="C4284" s="149" t="s">
        <v>369</v>
      </c>
      <c r="D4284" t="s">
        <v>6420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4893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104</v>
      </c>
      <c r="R4284" s="153" t="s">
        <v>780</v>
      </c>
      <c r="S4284" s="150"/>
    </row>
    <row r="4285" spans="1:19" hidden="1">
      <c r="A4285" s="149" t="s">
        <v>6425</v>
      </c>
      <c r="B4285" s="150" t="str">
        <f>IFERROR(VLOOKUP(Proc[[#This Row],[App]],Table2[],3,0),"open")</f>
        <v>ok</v>
      </c>
      <c r="C4285" s="149" t="s">
        <v>369</v>
      </c>
      <c r="D4285" t="s">
        <v>6421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4893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104</v>
      </c>
      <c r="R4285" s="153" t="s">
        <v>780</v>
      </c>
      <c r="S4285" s="150"/>
    </row>
    <row r="4286" spans="1:19" hidden="1">
      <c r="A4286" s="149" t="s">
        <v>6425</v>
      </c>
      <c r="B4286" s="150" t="str">
        <f>IFERROR(VLOOKUP(Proc[[#This Row],[App]],Table2[],3,0),"open")</f>
        <v>ok</v>
      </c>
      <c r="C4286" s="149" t="s">
        <v>369</v>
      </c>
      <c r="D4286" t="s">
        <v>6422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4893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104</v>
      </c>
      <c r="R4286" s="153" t="s">
        <v>780</v>
      </c>
      <c r="S4286" s="150"/>
    </row>
    <row r="4287" spans="1:19" hidden="1">
      <c r="A4287" s="149" t="s">
        <v>6425</v>
      </c>
      <c r="B4287" s="150" t="str">
        <f>IFERROR(VLOOKUP(Proc[[#This Row],[App]],Table2[],3,0),"open")</f>
        <v>ok</v>
      </c>
      <c r="C4287" s="149" t="s">
        <v>369</v>
      </c>
      <c r="D4287" t="s">
        <v>6423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4893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104</v>
      </c>
      <c r="R4287" s="153" t="s">
        <v>780</v>
      </c>
      <c r="S4287" s="150"/>
    </row>
    <row r="4288" spans="1:19" hidden="1">
      <c r="A4288" s="149" t="s">
        <v>6425</v>
      </c>
      <c r="B4288" s="150" t="str">
        <f>IFERROR(VLOOKUP(Proc[[#This Row],[App]],Table2[],3,0),"open")</f>
        <v>ok</v>
      </c>
      <c r="C4288" s="149" t="s">
        <v>369</v>
      </c>
      <c r="D4288" t="s">
        <v>6424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4893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104</v>
      </c>
      <c r="R4288" s="153" t="s">
        <v>780</v>
      </c>
      <c r="S4288" s="150"/>
    </row>
    <row r="4289" spans="1:19" s="149" customFormat="1" hidden="1">
      <c r="A4289" s="149" t="s">
        <v>6426</v>
      </c>
      <c r="B4289" s="150" t="str">
        <f>IFERROR(VLOOKUP(Proc[[#This Row],[App]],Table2[],3,0),"open")</f>
        <v>ok</v>
      </c>
      <c r="C4289" s="149" t="s">
        <v>369</v>
      </c>
      <c r="D4289" s="149" t="s">
        <v>6427</v>
      </c>
      <c r="E4289" s="149" t="s">
        <v>6428</v>
      </c>
      <c r="F4289" s="150" t="s">
        <v>6428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4893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101</v>
      </c>
      <c r="R4289" s="154" t="s">
        <v>515</v>
      </c>
      <c r="S4289" s="150"/>
    </row>
    <row r="4290" spans="1:19" s="149" customFormat="1" hidden="1">
      <c r="A4290" s="149" t="s">
        <v>6429</v>
      </c>
      <c r="B4290" s="150" t="str">
        <f>IFERROR(VLOOKUP(Proc[[#This Row],[App]],Table2[],3,0),"open")</f>
        <v>ok</v>
      </c>
      <c r="C4290" s="149" t="s">
        <v>369</v>
      </c>
      <c r="D4290" s="149" t="s">
        <v>6250</v>
      </c>
      <c r="E4290" s="149" t="s">
        <v>6247</v>
      </c>
      <c r="F4290" s="150" t="s">
        <v>6247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6434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100</v>
      </c>
      <c r="R4290" s="154" t="s">
        <v>780</v>
      </c>
      <c r="S4290" s="150"/>
    </row>
    <row r="4291" spans="1:19" s="149" customFormat="1" hidden="1">
      <c r="A4291" s="149" t="s">
        <v>6429</v>
      </c>
      <c r="B4291" s="150" t="str">
        <f>IFERROR(VLOOKUP(Proc[[#This Row],[App]],Table2[],3,0),"open")</f>
        <v>ok</v>
      </c>
      <c r="C4291" s="149" t="s">
        <v>369</v>
      </c>
      <c r="D4291" s="149" t="s">
        <v>6430</v>
      </c>
      <c r="E4291" s="149" t="s">
        <v>6248</v>
      </c>
      <c r="F4291" s="150" t="s">
        <v>6248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6434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100</v>
      </c>
      <c r="R4291" s="154" t="s">
        <v>780</v>
      </c>
      <c r="S4291" s="150"/>
    </row>
    <row r="4292" spans="1:19" s="149" customFormat="1" hidden="1">
      <c r="A4292" s="149" t="s">
        <v>6429</v>
      </c>
      <c r="B4292" s="150" t="str">
        <f>IFERROR(VLOOKUP(Proc[[#This Row],[App]],Table2[],3,0),"open")</f>
        <v>ok</v>
      </c>
      <c r="C4292" s="149" t="s">
        <v>369</v>
      </c>
      <c r="D4292" s="149" t="s">
        <v>6431</v>
      </c>
      <c r="E4292" s="149" t="s">
        <v>6248</v>
      </c>
      <c r="F4292" s="150" t="s">
        <v>6248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6434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100</v>
      </c>
      <c r="R4292" s="154" t="s">
        <v>780</v>
      </c>
      <c r="S4292" s="150"/>
    </row>
    <row r="4293" spans="1:19" s="149" customFormat="1" hidden="1">
      <c r="A4293" s="149" t="s">
        <v>6429</v>
      </c>
      <c r="B4293" s="150" t="str">
        <f>IFERROR(VLOOKUP(Proc[[#This Row],[App]],Table2[],3,0),"open")</f>
        <v>ok</v>
      </c>
      <c r="C4293" s="149" t="s">
        <v>369</v>
      </c>
      <c r="D4293" s="149" t="s">
        <v>6432</v>
      </c>
      <c r="E4293" s="149" t="s">
        <v>6476</v>
      </c>
      <c r="F4293" s="150" t="s">
        <v>6476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6434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100</v>
      </c>
      <c r="R4293" s="154" t="s">
        <v>780</v>
      </c>
      <c r="S4293" s="150"/>
    </row>
    <row r="4294" spans="1:19" hidden="1">
      <c r="A4294" t="s">
        <v>6433</v>
      </c>
      <c r="B4294" s="150" t="str">
        <f>IFERROR(VLOOKUP(Proc[[#This Row],[App]],Table2[],3,0),"open")</f>
        <v>ok</v>
      </c>
      <c r="C4294" s="149" t="s">
        <v>369</v>
      </c>
      <c r="D4294" t="s">
        <v>6359</v>
      </c>
      <c r="E4294" t="s">
        <v>6402</v>
      </c>
      <c r="F4294" s="150" t="s">
        <v>6402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6434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100</v>
      </c>
      <c r="R4294" s="154" t="s">
        <v>410</v>
      </c>
      <c r="S4294" s="150"/>
    </row>
    <row r="4295" spans="1:19" hidden="1">
      <c r="A4295" t="s">
        <v>6433</v>
      </c>
      <c r="B4295" s="150" t="str">
        <f>IFERROR(VLOOKUP(Proc[[#This Row],[App]],Table2[],3,0),"open")</f>
        <v>ok</v>
      </c>
      <c r="C4295" s="149" t="s">
        <v>369</v>
      </c>
      <c r="D4295" t="s">
        <v>6371</v>
      </c>
      <c r="E4295" t="s">
        <v>6402</v>
      </c>
      <c r="F4295" s="150" t="s">
        <v>6402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6434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100</v>
      </c>
      <c r="R4295" s="154" t="s">
        <v>410</v>
      </c>
      <c r="S4295" s="150"/>
    </row>
    <row r="4296" spans="1:19" hidden="1">
      <c r="A4296" t="s">
        <v>6435</v>
      </c>
      <c r="B4296" s="150" t="str">
        <f>IFERROR(VLOOKUP(Proc[[#This Row],[App]],Table2[],3,0),"open")</f>
        <v>ok</v>
      </c>
      <c r="C4296" s="149" t="s">
        <v>369</v>
      </c>
      <c r="D4296" t="s">
        <v>6243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6434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98</v>
      </c>
      <c r="R4296" s="154" t="s">
        <v>1459</v>
      </c>
      <c r="S4296" s="150"/>
    </row>
    <row r="4297" spans="1:19" hidden="1">
      <c r="A4297" s="149" t="s">
        <v>6435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6434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98</v>
      </c>
      <c r="R4297" s="154" t="s">
        <v>1459</v>
      </c>
      <c r="S4297" s="150"/>
    </row>
    <row r="4298" spans="1:19" hidden="1">
      <c r="A4298" s="149" t="s">
        <v>6435</v>
      </c>
      <c r="B4298" s="150" t="str">
        <f>IFERROR(VLOOKUP(Proc[[#This Row],[App]],Table2[],3,0),"open")</f>
        <v>ok</v>
      </c>
      <c r="C4298" s="149" t="s">
        <v>369</v>
      </c>
      <c r="D4298" t="s">
        <v>4406</v>
      </c>
      <c r="E4298" t="s">
        <v>4410</v>
      </c>
      <c r="F4298" s="150" t="s">
        <v>4410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6434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98</v>
      </c>
      <c r="R4298" s="154" t="s">
        <v>1459</v>
      </c>
      <c r="S4298" s="150"/>
    </row>
    <row r="4299" spans="1:19" hidden="1">
      <c r="A4299" s="149" t="s">
        <v>6435</v>
      </c>
      <c r="B4299" s="150" t="str">
        <f>IFERROR(VLOOKUP(Proc[[#This Row],[App]],Table2[],3,0),"open")</f>
        <v>ok</v>
      </c>
      <c r="C4299" s="149" t="s">
        <v>369</v>
      </c>
      <c r="D4299" t="s">
        <v>6436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6434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98</v>
      </c>
      <c r="R4299" s="154" t="s">
        <v>1459</v>
      </c>
      <c r="S4299" s="150"/>
    </row>
    <row r="4300" spans="1:19" hidden="1">
      <c r="A4300" s="149" t="s">
        <v>6435</v>
      </c>
      <c r="B4300" s="150" t="str">
        <f>IFERROR(VLOOKUP(Proc[[#This Row],[App]],Table2[],3,0),"open")</f>
        <v>ok</v>
      </c>
      <c r="C4300" s="149" t="s">
        <v>369</v>
      </c>
      <c r="D4300" t="s">
        <v>5440</v>
      </c>
      <c r="E4300" t="s">
        <v>6444</v>
      </c>
      <c r="F4300" s="150" t="s">
        <v>6444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6434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98</v>
      </c>
      <c r="R4300" s="154" t="s">
        <v>1459</v>
      </c>
      <c r="S4300" s="150"/>
    </row>
    <row r="4301" spans="1:19" hidden="1">
      <c r="A4301" s="149" t="s">
        <v>6435</v>
      </c>
      <c r="B4301" s="150" t="str">
        <f>IFERROR(VLOOKUP(Proc[[#This Row],[App]],Table2[],3,0),"open")</f>
        <v>ok</v>
      </c>
      <c r="C4301" s="149" t="s">
        <v>369</v>
      </c>
      <c r="D4301" t="s">
        <v>5438</v>
      </c>
      <c r="E4301" t="s">
        <v>6444</v>
      </c>
      <c r="F4301" s="150" t="s">
        <v>6444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6434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98</v>
      </c>
      <c r="R4301" s="154" t="s">
        <v>1459</v>
      </c>
      <c r="S4301" s="150"/>
    </row>
    <row r="4302" spans="1:19" hidden="1">
      <c r="A4302" s="149" t="s">
        <v>6435</v>
      </c>
      <c r="B4302" s="150" t="str">
        <f>IFERROR(VLOOKUP(Proc[[#This Row],[App]],Table2[],3,0),"open")</f>
        <v>ok</v>
      </c>
      <c r="C4302" s="149" t="s">
        <v>369</v>
      </c>
      <c r="D4302" t="s">
        <v>5303</v>
      </c>
      <c r="E4302" t="s">
        <v>6445</v>
      </c>
      <c r="F4302" s="150" t="s">
        <v>6445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6434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98</v>
      </c>
      <c r="R4302" s="154" t="s">
        <v>1459</v>
      </c>
      <c r="S4302" s="150"/>
    </row>
    <row r="4303" spans="1:19" hidden="1">
      <c r="A4303" s="149" t="s">
        <v>6435</v>
      </c>
      <c r="B4303" s="150" t="str">
        <f>IFERROR(VLOOKUP(Proc[[#This Row],[App]],Table2[],3,0),"open")</f>
        <v>ok</v>
      </c>
      <c r="C4303" s="149" t="s">
        <v>369</v>
      </c>
      <c r="D4303" t="s">
        <v>5439</v>
      </c>
      <c r="E4303" t="s">
        <v>6446</v>
      </c>
      <c r="F4303" s="150" t="s">
        <v>6446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6434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98</v>
      </c>
      <c r="R4303" s="154" t="s">
        <v>1459</v>
      </c>
      <c r="S4303" s="150"/>
    </row>
    <row r="4304" spans="1:19" hidden="1">
      <c r="A4304" s="149" t="s">
        <v>6435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5568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4831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6434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98</v>
      </c>
      <c r="R4304" s="154" t="s">
        <v>1459</v>
      </c>
      <c r="S4304" s="150"/>
    </row>
    <row r="4305" spans="1:19" hidden="1">
      <c r="A4305" s="149" t="s">
        <v>6435</v>
      </c>
      <c r="B4305" s="150" t="str">
        <f>IFERROR(VLOOKUP(Proc[[#This Row],[App]],Table2[],3,0),"open")</f>
        <v>ok</v>
      </c>
      <c r="C4305" s="149" t="s">
        <v>369</v>
      </c>
      <c r="D4305" t="s">
        <v>6437</v>
      </c>
      <c r="E4305" t="s">
        <v>6157</v>
      </c>
      <c r="F4305" s="150" t="s">
        <v>6157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6434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98</v>
      </c>
      <c r="R4305" s="154" t="s">
        <v>1459</v>
      </c>
      <c r="S4305" s="150"/>
    </row>
    <row r="4306" spans="1:19" hidden="1">
      <c r="A4306" s="149" t="s">
        <v>6435</v>
      </c>
      <c r="B4306" s="150" t="str">
        <f>IFERROR(VLOOKUP(Proc[[#This Row],[App]],Table2[],3,0),"open")</f>
        <v>ok</v>
      </c>
      <c r="C4306" s="149" t="s">
        <v>369</v>
      </c>
      <c r="D4306" t="s">
        <v>5437</v>
      </c>
      <c r="E4306" t="s">
        <v>6446</v>
      </c>
      <c r="F4306" s="150" t="s">
        <v>6446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6434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98</v>
      </c>
      <c r="R4306" s="154" t="s">
        <v>1459</v>
      </c>
      <c r="S4306" s="150"/>
    </row>
    <row r="4307" spans="1:19" hidden="1">
      <c r="A4307" s="149" t="s">
        <v>6435</v>
      </c>
      <c r="B4307" s="150" t="str">
        <f>IFERROR(VLOOKUP(Proc[[#This Row],[App]],Table2[],3,0),"open")</f>
        <v>ok</v>
      </c>
      <c r="C4307" s="149" t="s">
        <v>369</v>
      </c>
      <c r="D4307" t="s">
        <v>5435</v>
      </c>
      <c r="E4307" t="s">
        <v>6444</v>
      </c>
      <c r="F4307" s="150" t="s">
        <v>6444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6434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98</v>
      </c>
      <c r="R4307" s="154" t="s">
        <v>1459</v>
      </c>
      <c r="S4307" s="150"/>
    </row>
    <row r="4308" spans="1:19" hidden="1">
      <c r="A4308" s="149" t="s">
        <v>6435</v>
      </c>
      <c r="B4308" s="150" t="str">
        <f>IFERROR(VLOOKUP(Proc[[#This Row],[App]],Table2[],3,0),"open")</f>
        <v>ok</v>
      </c>
      <c r="C4308" s="149" t="s">
        <v>369</v>
      </c>
      <c r="D4308" t="s">
        <v>6438</v>
      </c>
      <c r="E4308" t="s">
        <v>6447</v>
      </c>
      <c r="F4308" s="150" t="s">
        <v>6447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6434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98</v>
      </c>
      <c r="R4308" s="154" t="s">
        <v>1459</v>
      </c>
      <c r="S4308" s="150"/>
    </row>
    <row r="4309" spans="1:19" hidden="1">
      <c r="A4309" s="149" t="s">
        <v>6435</v>
      </c>
      <c r="B4309" s="150" t="str">
        <f>IFERROR(VLOOKUP(Proc[[#This Row],[App]],Table2[],3,0),"open")</f>
        <v>ok</v>
      </c>
      <c r="C4309" s="149" t="s">
        <v>369</v>
      </c>
      <c r="D4309" t="s">
        <v>6439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6434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98</v>
      </c>
      <c r="R4309" s="154" t="s">
        <v>1459</v>
      </c>
      <c r="S4309" s="150"/>
    </row>
    <row r="4310" spans="1:19" hidden="1">
      <c r="A4310" s="149" t="s">
        <v>6435</v>
      </c>
      <c r="B4310" s="150" t="str">
        <f>IFERROR(VLOOKUP(Proc[[#This Row],[App]],Table2[],3,0),"open")</f>
        <v>ok</v>
      </c>
      <c r="C4310" s="149" t="s">
        <v>369</v>
      </c>
      <c r="D4310" t="s">
        <v>5442</v>
      </c>
      <c r="E4310" t="s">
        <v>6448</v>
      </c>
      <c r="F4310" s="150" t="s">
        <v>6448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6434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98</v>
      </c>
      <c r="R4310" s="154" t="s">
        <v>1459</v>
      </c>
      <c r="S4310" s="150"/>
    </row>
    <row r="4311" spans="1:19" hidden="1">
      <c r="A4311" s="149" t="s">
        <v>6435</v>
      </c>
      <c r="B4311" s="150" t="str">
        <f>IFERROR(VLOOKUP(Proc[[#This Row],[App]],Table2[],3,0),"open")</f>
        <v>ok</v>
      </c>
      <c r="C4311" s="149" t="s">
        <v>369</v>
      </c>
      <c r="D4311" t="s">
        <v>5441</v>
      </c>
      <c r="E4311" t="s">
        <v>6444</v>
      </c>
      <c r="F4311" s="150" t="s">
        <v>6444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6434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98</v>
      </c>
      <c r="R4311" s="154" t="s">
        <v>1459</v>
      </c>
      <c r="S4311" s="150"/>
    </row>
    <row r="4312" spans="1:19" hidden="1">
      <c r="A4312" s="149" t="s">
        <v>6435</v>
      </c>
      <c r="B4312" s="150" t="str">
        <f>IFERROR(VLOOKUP(Proc[[#This Row],[App]],Table2[],3,0),"open")</f>
        <v>ok</v>
      </c>
      <c r="C4312" s="149" t="s">
        <v>369</v>
      </c>
      <c r="D4312" t="s">
        <v>5433</v>
      </c>
      <c r="E4312" t="s">
        <v>6449</v>
      </c>
      <c r="F4312" s="150" t="s">
        <v>6449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6434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98</v>
      </c>
      <c r="R4312" s="154" t="s">
        <v>1459</v>
      </c>
      <c r="S4312" s="150"/>
    </row>
    <row r="4313" spans="1:19" hidden="1">
      <c r="A4313" s="149" t="s">
        <v>6435</v>
      </c>
      <c r="B4313" s="150" t="str">
        <f>IFERROR(VLOOKUP(Proc[[#This Row],[App]],Table2[],3,0),"open")</f>
        <v>ok</v>
      </c>
      <c r="C4313" s="149" t="s">
        <v>369</v>
      </c>
      <c r="D4313" t="s">
        <v>6440</v>
      </c>
      <c r="E4313" t="s">
        <v>4409</v>
      </c>
      <c r="F4313" s="150" t="s">
        <v>4409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6434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98</v>
      </c>
      <c r="R4313" s="154" t="s">
        <v>1459</v>
      </c>
      <c r="S4313" s="150"/>
    </row>
    <row r="4314" spans="1:19" hidden="1">
      <c r="A4314" s="149" t="s">
        <v>6435</v>
      </c>
      <c r="B4314" s="150" t="str">
        <f>IFERROR(VLOOKUP(Proc[[#This Row],[App]],Table2[],3,0),"open")</f>
        <v>ok</v>
      </c>
      <c r="C4314" s="149" t="s">
        <v>369</v>
      </c>
      <c r="D4314" t="s">
        <v>6441</v>
      </c>
      <c r="E4314" t="s">
        <v>6447</v>
      </c>
      <c r="F4314" s="150" t="s">
        <v>6447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6434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98</v>
      </c>
      <c r="R4314" s="154" t="s">
        <v>1459</v>
      </c>
      <c r="S4314" s="150"/>
    </row>
    <row r="4315" spans="1:19" hidden="1">
      <c r="A4315" s="149" t="s">
        <v>6435</v>
      </c>
      <c r="B4315" s="150" t="str">
        <f>IFERROR(VLOOKUP(Proc[[#This Row],[App]],Table2[],3,0),"open")</f>
        <v>ok</v>
      </c>
      <c r="C4315" s="149" t="s">
        <v>369</v>
      </c>
      <c r="D4315" t="s">
        <v>6442</v>
      </c>
      <c r="E4315" t="s">
        <v>6447</v>
      </c>
      <c r="F4315" s="150" t="s">
        <v>6447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6434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98</v>
      </c>
      <c r="R4315" s="154" t="s">
        <v>1459</v>
      </c>
      <c r="S4315" s="150"/>
    </row>
    <row r="4316" spans="1:19" hidden="1">
      <c r="A4316" s="149" t="s">
        <v>6435</v>
      </c>
      <c r="B4316" s="150" t="str">
        <f>IFERROR(VLOOKUP(Proc[[#This Row],[App]],Table2[],3,0),"open")</f>
        <v>ok</v>
      </c>
      <c r="C4316" s="149" t="s">
        <v>369</v>
      </c>
      <c r="D4316" t="s">
        <v>6443</v>
      </c>
      <c r="E4316" t="s">
        <v>6447</v>
      </c>
      <c r="F4316" s="150" t="s">
        <v>6447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6434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98</v>
      </c>
      <c r="R4316" s="154" t="s">
        <v>1459</v>
      </c>
      <c r="S4316" s="150"/>
    </row>
    <row r="4317" spans="1:19" hidden="1">
      <c r="A4317" t="s">
        <v>6450</v>
      </c>
      <c r="B4317" s="150" t="str">
        <f>IFERROR(VLOOKUP(Proc[[#This Row],[App]],Table2[],3,0),"open")</f>
        <v>ok</v>
      </c>
      <c r="C4317" s="149" t="s">
        <v>369</v>
      </c>
      <c r="D4317" t="s">
        <v>6451</v>
      </c>
      <c r="E4317" t="s">
        <v>6467</v>
      </c>
      <c r="F4317" s="150" t="s">
        <v>6467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6434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98</v>
      </c>
      <c r="R4317" s="154" t="s">
        <v>489</v>
      </c>
      <c r="S4317" s="150"/>
    </row>
    <row r="4318" spans="1:19" hidden="1">
      <c r="A4318" s="149" t="s">
        <v>6450</v>
      </c>
      <c r="B4318" s="150" t="str">
        <f>IFERROR(VLOOKUP(Proc[[#This Row],[App]],Table2[],3,0),"open")</f>
        <v>ok</v>
      </c>
      <c r="C4318" s="149" t="s">
        <v>369</v>
      </c>
      <c r="D4318" t="s">
        <v>6452</v>
      </c>
      <c r="E4318" t="s">
        <v>6468</v>
      </c>
      <c r="F4318" s="150" t="s">
        <v>6468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6434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98</v>
      </c>
      <c r="R4318" s="154" t="s">
        <v>489</v>
      </c>
      <c r="S4318" s="150"/>
    </row>
    <row r="4319" spans="1:19" hidden="1">
      <c r="A4319" s="149" t="s">
        <v>6450</v>
      </c>
      <c r="B4319" s="150" t="str">
        <f>IFERROR(VLOOKUP(Proc[[#This Row],[App]],Table2[],3,0),"open")</f>
        <v>ok</v>
      </c>
      <c r="C4319" s="149" t="s">
        <v>369</v>
      </c>
      <c r="D4319" t="s">
        <v>6453</v>
      </c>
      <c r="E4319" t="s">
        <v>6469</v>
      </c>
      <c r="F4319" s="150" t="s">
        <v>6469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6434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98</v>
      </c>
      <c r="R4319" s="154" t="s">
        <v>489</v>
      </c>
      <c r="S4319" s="150"/>
    </row>
    <row r="4320" spans="1:19" hidden="1">
      <c r="A4320" s="149" t="s">
        <v>6450</v>
      </c>
      <c r="B4320" s="150" t="str">
        <f>IFERROR(VLOOKUP(Proc[[#This Row],[App]],Table2[],3,0),"open")</f>
        <v>ok</v>
      </c>
      <c r="C4320" s="149" t="s">
        <v>369</v>
      </c>
      <c r="D4320" t="s">
        <v>6454</v>
      </c>
      <c r="E4320" t="s">
        <v>6467</v>
      </c>
      <c r="F4320" s="150" t="s">
        <v>6467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6434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98</v>
      </c>
      <c r="R4320" s="154" t="s">
        <v>489</v>
      </c>
      <c r="S4320" s="150"/>
    </row>
    <row r="4321" spans="1:19" hidden="1">
      <c r="A4321" s="149" t="s">
        <v>6450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6470</v>
      </c>
      <c r="F4321" s="150" t="s">
        <v>6470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6434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98</v>
      </c>
      <c r="R4321" s="154" t="s">
        <v>489</v>
      </c>
      <c r="S4321" s="150"/>
    </row>
    <row r="4322" spans="1:19" hidden="1">
      <c r="A4322" s="149" t="s">
        <v>6450</v>
      </c>
      <c r="B4322" s="150" t="str">
        <f>IFERROR(VLOOKUP(Proc[[#This Row],[App]],Table2[],3,0),"open")</f>
        <v>ok</v>
      </c>
      <c r="C4322" s="149" t="s">
        <v>369</v>
      </c>
      <c r="D4322" t="s">
        <v>6455</v>
      </c>
      <c r="E4322" t="s">
        <v>6471</v>
      </c>
      <c r="F4322" s="150" t="s">
        <v>6471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6434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98</v>
      </c>
      <c r="R4322" s="154" t="s">
        <v>489</v>
      </c>
      <c r="S4322" s="150"/>
    </row>
    <row r="4323" spans="1:19" hidden="1">
      <c r="A4323" s="149" t="s">
        <v>6450</v>
      </c>
      <c r="B4323" s="150" t="str">
        <f>IFERROR(VLOOKUP(Proc[[#This Row],[App]],Table2[],3,0),"open")</f>
        <v>ok</v>
      </c>
      <c r="C4323" s="149" t="s">
        <v>369</v>
      </c>
      <c r="D4323" t="s">
        <v>6456</v>
      </c>
      <c r="E4323" t="s">
        <v>6471</v>
      </c>
      <c r="F4323" s="150" t="s">
        <v>6471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6434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98</v>
      </c>
      <c r="R4323" s="154" t="s">
        <v>489</v>
      </c>
      <c r="S4323" s="150"/>
    </row>
    <row r="4324" spans="1:19" hidden="1">
      <c r="A4324" s="149" t="s">
        <v>6450</v>
      </c>
      <c r="B4324" s="150" t="str">
        <f>IFERROR(VLOOKUP(Proc[[#This Row],[App]],Table2[],3,0),"open")</f>
        <v>ok</v>
      </c>
      <c r="C4324" s="149" t="s">
        <v>369</v>
      </c>
      <c r="D4324" t="s">
        <v>6457</v>
      </c>
      <c r="E4324" t="s">
        <v>6471</v>
      </c>
      <c r="F4324" s="150" t="s">
        <v>6471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6434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98</v>
      </c>
      <c r="R4324" s="154" t="s">
        <v>489</v>
      </c>
      <c r="S4324" s="150"/>
    </row>
    <row r="4325" spans="1:19" hidden="1">
      <c r="A4325" s="149" t="s">
        <v>6450</v>
      </c>
      <c r="B4325" s="150" t="str">
        <f>IFERROR(VLOOKUP(Proc[[#This Row],[App]],Table2[],3,0),"open")</f>
        <v>ok</v>
      </c>
      <c r="C4325" s="149" t="s">
        <v>369</v>
      </c>
      <c r="D4325" t="s">
        <v>6458</v>
      </c>
      <c r="E4325" t="s">
        <v>6471</v>
      </c>
      <c r="F4325" s="150" t="s">
        <v>6471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6434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98</v>
      </c>
      <c r="R4325" s="154" t="s">
        <v>489</v>
      </c>
      <c r="S4325" s="150"/>
    </row>
    <row r="4326" spans="1:19" hidden="1">
      <c r="A4326" s="149" t="s">
        <v>6450</v>
      </c>
      <c r="B4326" s="150" t="str">
        <f>IFERROR(VLOOKUP(Proc[[#This Row],[App]],Table2[],3,0),"open")</f>
        <v>ok</v>
      </c>
      <c r="C4326" s="149" t="s">
        <v>369</v>
      </c>
      <c r="D4326" t="s">
        <v>6459</v>
      </c>
      <c r="E4326" t="s">
        <v>6471</v>
      </c>
      <c r="F4326" s="150" t="s">
        <v>6471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6434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98</v>
      </c>
      <c r="R4326" s="154" t="s">
        <v>489</v>
      </c>
      <c r="S4326" s="150"/>
    </row>
    <row r="4327" spans="1:19" hidden="1">
      <c r="A4327" s="149" t="s">
        <v>6450</v>
      </c>
      <c r="B4327" s="150" t="str">
        <f>IFERROR(VLOOKUP(Proc[[#This Row],[App]],Table2[],3,0),"open")</f>
        <v>ok</v>
      </c>
      <c r="C4327" s="149" t="s">
        <v>369</v>
      </c>
      <c r="D4327" t="s">
        <v>6460</v>
      </c>
      <c r="E4327" t="s">
        <v>6471</v>
      </c>
      <c r="F4327" s="150" t="s">
        <v>6471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6434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98</v>
      </c>
      <c r="R4327" s="154" t="s">
        <v>489</v>
      </c>
      <c r="S4327" s="150"/>
    </row>
    <row r="4328" spans="1:19" hidden="1">
      <c r="A4328" s="149" t="s">
        <v>6450</v>
      </c>
      <c r="B4328" s="150" t="str">
        <f>IFERROR(VLOOKUP(Proc[[#This Row],[App]],Table2[],3,0),"open")</f>
        <v>ok</v>
      </c>
      <c r="C4328" s="149" t="s">
        <v>369</v>
      </c>
      <c r="D4328" t="s">
        <v>6461</v>
      </c>
      <c r="E4328" t="s">
        <v>6471</v>
      </c>
      <c r="F4328" s="150" t="s">
        <v>6471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6434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98</v>
      </c>
      <c r="R4328" s="154" t="s">
        <v>489</v>
      </c>
      <c r="S4328" s="150"/>
    </row>
    <row r="4329" spans="1:19" hidden="1">
      <c r="A4329" s="149" t="s">
        <v>6450</v>
      </c>
      <c r="B4329" s="150" t="str">
        <f>IFERROR(VLOOKUP(Proc[[#This Row],[App]],Table2[],3,0),"open")</f>
        <v>ok</v>
      </c>
      <c r="C4329" s="149" t="s">
        <v>369</v>
      </c>
      <c r="D4329" t="s">
        <v>6462</v>
      </c>
      <c r="E4329" t="s">
        <v>6471</v>
      </c>
      <c r="F4329" s="150" t="s">
        <v>6471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6434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98</v>
      </c>
      <c r="R4329" s="154" t="s">
        <v>489</v>
      </c>
      <c r="S4329" s="150"/>
    </row>
    <row r="4330" spans="1:19" hidden="1">
      <c r="A4330" s="149" t="s">
        <v>6450</v>
      </c>
      <c r="B4330" s="150" t="str">
        <f>IFERROR(VLOOKUP(Proc[[#This Row],[App]],Table2[],3,0),"open")</f>
        <v>ok</v>
      </c>
      <c r="C4330" s="149" t="s">
        <v>369</v>
      </c>
      <c r="D4330" t="s">
        <v>6457</v>
      </c>
      <c r="E4330" t="s">
        <v>6471</v>
      </c>
      <c r="F4330" s="150" t="s">
        <v>6471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6434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98</v>
      </c>
      <c r="R4330" s="154" t="s">
        <v>489</v>
      </c>
      <c r="S4330" s="150"/>
    </row>
    <row r="4331" spans="1:19" hidden="1">
      <c r="A4331" s="149" t="s">
        <v>6450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6471</v>
      </c>
      <c r="F4331" s="150" t="s">
        <v>6471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6434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98</v>
      </c>
      <c r="R4331" s="154" t="s">
        <v>489</v>
      </c>
      <c r="S4331" s="150"/>
    </row>
    <row r="4332" spans="1:19" hidden="1">
      <c r="A4332" s="149" t="s">
        <v>6450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6471</v>
      </c>
      <c r="F4332" s="150" t="s">
        <v>6471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6434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98</v>
      </c>
      <c r="R4332" s="154" t="s">
        <v>489</v>
      </c>
      <c r="S4332" s="150"/>
    </row>
    <row r="4333" spans="1:19" hidden="1">
      <c r="A4333" s="149" t="s">
        <v>6450</v>
      </c>
      <c r="B4333" s="150" t="str">
        <f>IFERROR(VLOOKUP(Proc[[#This Row],[App]],Table2[],3,0),"open")</f>
        <v>ok</v>
      </c>
      <c r="C4333" s="149" t="s">
        <v>369</v>
      </c>
      <c r="D4333" t="s">
        <v>6463</v>
      </c>
      <c r="E4333" t="s">
        <v>6472</v>
      </c>
      <c r="F4333" s="150" t="s">
        <v>6472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6434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98</v>
      </c>
      <c r="R4333" s="154" t="s">
        <v>489</v>
      </c>
      <c r="S4333" s="150"/>
    </row>
    <row r="4334" spans="1:19" hidden="1">
      <c r="A4334" s="149" t="s">
        <v>6450</v>
      </c>
      <c r="B4334" s="150" t="str">
        <f>IFERROR(VLOOKUP(Proc[[#This Row],[App]],Table2[],3,0),"open")</f>
        <v>ok</v>
      </c>
      <c r="C4334" s="149" t="s">
        <v>369</v>
      </c>
      <c r="D4334" t="s">
        <v>6464</v>
      </c>
      <c r="E4334" t="s">
        <v>6472</v>
      </c>
      <c r="F4334" s="150" t="s">
        <v>6472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6434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98</v>
      </c>
      <c r="R4334" s="154" t="s">
        <v>489</v>
      </c>
      <c r="S4334" s="150"/>
    </row>
    <row r="4335" spans="1:19" hidden="1">
      <c r="A4335" s="149" t="s">
        <v>6450</v>
      </c>
      <c r="B4335" s="150" t="str">
        <f>IFERROR(VLOOKUP(Proc[[#This Row],[App]],Table2[],3,0),"open")</f>
        <v>ok</v>
      </c>
      <c r="C4335" s="149" t="s">
        <v>369</v>
      </c>
      <c r="D4335" t="s">
        <v>6465</v>
      </c>
      <c r="E4335" t="s">
        <v>6472</v>
      </c>
      <c r="F4335" s="150" t="s">
        <v>6472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6434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98</v>
      </c>
      <c r="R4335" s="154" t="s">
        <v>489</v>
      </c>
      <c r="S4335" s="150"/>
    </row>
    <row r="4336" spans="1:19" hidden="1">
      <c r="A4336" s="149" t="s">
        <v>6450</v>
      </c>
      <c r="B4336" s="150" t="str">
        <f>IFERROR(VLOOKUP(Proc[[#This Row],[App]],Table2[],3,0),"open")</f>
        <v>ok</v>
      </c>
      <c r="C4336" s="149" t="s">
        <v>369</v>
      </c>
      <c r="D4336" t="s">
        <v>6466</v>
      </c>
      <c r="E4336" t="s">
        <v>6472</v>
      </c>
      <c r="F4336" s="150" t="s">
        <v>6472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6434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98</v>
      </c>
      <c r="R4336" s="154" t="s">
        <v>489</v>
      </c>
      <c r="S4336" s="150"/>
    </row>
    <row r="4337" spans="1:19" hidden="1">
      <c r="A4337" s="149" t="s">
        <v>6450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6472</v>
      </c>
      <c r="F4337" s="150" t="s">
        <v>6472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6434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98</v>
      </c>
      <c r="R4337" s="154" t="s">
        <v>489</v>
      </c>
      <c r="S4337" s="150"/>
    </row>
    <row r="4338" spans="1:19" hidden="1">
      <c r="A4338" s="149" t="s">
        <v>6450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6470</v>
      </c>
      <c r="F4338" s="150" t="s">
        <v>6470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6434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98</v>
      </c>
      <c r="R4338" s="154" t="s">
        <v>489</v>
      </c>
      <c r="S4338" s="150"/>
    </row>
    <row r="4339" spans="1:19" hidden="1">
      <c r="A4339" t="s">
        <v>6473</v>
      </c>
      <c r="B4339" s="150" t="str">
        <f>IFERROR(VLOOKUP(Proc[[#This Row],[App]],Table2[],3,0),"open")</f>
        <v>ok</v>
      </c>
      <c r="C4339" s="149" t="s">
        <v>369</v>
      </c>
      <c r="D4339" t="s">
        <v>6477</v>
      </c>
      <c r="E4339" t="s">
        <v>6475</v>
      </c>
      <c r="F4339" s="150" t="s">
        <v>6475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6434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98</v>
      </c>
      <c r="R4339" s="154" t="s">
        <v>489</v>
      </c>
      <c r="S4339" s="150"/>
    </row>
    <row r="4340" spans="1:19" hidden="1">
      <c r="A4340" s="149" t="s">
        <v>6473</v>
      </c>
      <c r="B4340" s="150" t="str">
        <f>IFERROR(VLOOKUP(Proc[[#This Row],[App]],Table2[],3,0),"open")</f>
        <v>ok</v>
      </c>
      <c r="C4340" s="149" t="s">
        <v>369</v>
      </c>
      <c r="D4340" t="s">
        <v>6474</v>
      </c>
      <c r="E4340" t="s">
        <v>6471</v>
      </c>
      <c r="F4340" s="150" t="s">
        <v>6471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6434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98</v>
      </c>
      <c r="R4340" s="154" t="s">
        <v>489</v>
      </c>
      <c r="S4340" s="150"/>
    </row>
    <row r="4341" spans="1:19" hidden="1">
      <c r="A4341" t="s">
        <v>6478</v>
      </c>
      <c r="B4341" s="150" t="str">
        <f>IFERROR(VLOOKUP(Proc[[#This Row],[App]],Table2[],3,0),"open")</f>
        <v>ok</v>
      </c>
      <c r="C4341" s="149" t="s">
        <v>369</v>
      </c>
      <c r="D4341" t="s">
        <v>6501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6434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98</v>
      </c>
      <c r="R4341" s="156" t="s">
        <v>1459</v>
      </c>
      <c r="S4341" s="150"/>
    </row>
    <row r="4342" spans="1:19" hidden="1">
      <c r="A4342" t="s">
        <v>6478</v>
      </c>
      <c r="B4342" s="150" t="str">
        <f>IFERROR(VLOOKUP(Proc[[#This Row],[App]],Table2[],3,0),"open")</f>
        <v>ok</v>
      </c>
      <c r="C4342" s="149" t="s">
        <v>369</v>
      </c>
      <c r="D4342" t="s">
        <v>6502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6434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98</v>
      </c>
      <c r="R4342" s="156" t="s">
        <v>1459</v>
      </c>
      <c r="S4342" s="150"/>
    </row>
    <row r="4343" spans="1:19" hidden="1">
      <c r="A4343" t="s">
        <v>6480</v>
      </c>
      <c r="B4343" s="150" t="str">
        <f>IFERROR(VLOOKUP(Proc[[#This Row],[App]],Table2[],3,0),"open")</f>
        <v>ok</v>
      </c>
      <c r="C4343" s="149" t="s">
        <v>369</v>
      </c>
      <c r="D4343" t="s">
        <v>6505</v>
      </c>
      <c r="E4343" t="s">
        <v>4763</v>
      </c>
      <c r="F4343" s="150" t="s">
        <v>4763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6434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96</v>
      </c>
      <c r="R4343" s="156" t="s">
        <v>410</v>
      </c>
      <c r="S4343" s="150"/>
    </row>
    <row r="4344" spans="1:19" hidden="1">
      <c r="A4344" s="149" t="s">
        <v>6480</v>
      </c>
      <c r="B4344" s="150" t="str">
        <f>IFERROR(VLOOKUP(Proc[[#This Row],[App]],Table2[],3,0),"open")</f>
        <v>ok</v>
      </c>
      <c r="C4344" s="149" t="s">
        <v>369</v>
      </c>
      <c r="D4344" t="s">
        <v>6479</v>
      </c>
      <c r="E4344" t="s">
        <v>4763</v>
      </c>
      <c r="F4344" s="150" t="s">
        <v>4763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6434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96</v>
      </c>
      <c r="R4344" s="156" t="s">
        <v>410</v>
      </c>
      <c r="S4344" s="150"/>
    </row>
    <row r="4345" spans="1:19" hidden="1">
      <c r="A4345" t="s">
        <v>6483</v>
      </c>
      <c r="B4345" s="150" t="str">
        <f>IFERROR(VLOOKUP(Proc[[#This Row],[App]],Table2[],3,0),"open")</f>
        <v>ok</v>
      </c>
      <c r="C4345" s="149" t="s">
        <v>369</v>
      </c>
      <c r="D4345" t="s">
        <v>6481</v>
      </c>
      <c r="E4345" t="s">
        <v>6472</v>
      </c>
      <c r="F4345" s="150" t="s">
        <v>6472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6434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96</v>
      </c>
      <c r="R4345" s="156" t="s">
        <v>489</v>
      </c>
      <c r="S4345" s="150"/>
    </row>
    <row r="4346" spans="1:19" hidden="1">
      <c r="A4346" t="s">
        <v>6483</v>
      </c>
      <c r="B4346" s="150" t="str">
        <f>IFERROR(VLOOKUP(Proc[[#This Row],[App]],Table2[],3,0),"open")</f>
        <v>ok</v>
      </c>
      <c r="C4346" s="149" t="s">
        <v>369</v>
      </c>
      <c r="D4346" t="s">
        <v>6482</v>
      </c>
      <c r="E4346" t="s">
        <v>6472</v>
      </c>
      <c r="F4346" s="150" t="s">
        <v>6472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6434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96</v>
      </c>
      <c r="R4346" s="156" t="s">
        <v>489</v>
      </c>
      <c r="S4346" s="150"/>
    </row>
    <row r="4347" spans="1:19" hidden="1">
      <c r="A4347" t="s">
        <v>6484</v>
      </c>
      <c r="B4347" s="150" t="str">
        <f>IFERROR(VLOOKUP(Proc[[#This Row],[App]],Table2[],3,0),"open")</f>
        <v>ok</v>
      </c>
      <c r="C4347" s="149" t="s">
        <v>369</v>
      </c>
      <c r="D4347" t="s">
        <v>6485</v>
      </c>
      <c r="E4347" t="s">
        <v>6475</v>
      </c>
      <c r="F4347" s="150" t="s">
        <v>6475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6434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96</v>
      </c>
      <c r="R4347" s="156" t="s">
        <v>489</v>
      </c>
      <c r="S4347" s="150"/>
    </row>
    <row r="4348" spans="1:19" hidden="1">
      <c r="A4348" t="s">
        <v>6484</v>
      </c>
      <c r="B4348" s="150" t="str">
        <f>IFERROR(VLOOKUP(Proc[[#This Row],[App]],Table2[],3,0),"open")</f>
        <v>ok</v>
      </c>
      <c r="C4348" s="149" t="s">
        <v>369</v>
      </c>
      <c r="D4348" t="s">
        <v>6486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6434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96</v>
      </c>
      <c r="R4348" s="156" t="s">
        <v>489</v>
      </c>
      <c r="S4348" s="150"/>
    </row>
    <row r="4349" spans="1:19" hidden="1">
      <c r="A4349" s="149" t="s">
        <v>6484</v>
      </c>
      <c r="B4349" s="150" t="str">
        <f>IFERROR(VLOOKUP(Proc[[#This Row],[App]],Table2[],3,0),"open")</f>
        <v>ok</v>
      </c>
      <c r="C4349" s="149" t="s">
        <v>369</v>
      </c>
      <c r="D4349" t="s">
        <v>6487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6434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96</v>
      </c>
      <c r="R4349" s="156" t="s">
        <v>489</v>
      </c>
      <c r="S4349" s="150"/>
    </row>
    <row r="4350" spans="1:19" hidden="1">
      <c r="A4350" s="149" t="s">
        <v>6484</v>
      </c>
      <c r="B4350" s="150" t="str">
        <f>IFERROR(VLOOKUP(Proc[[#This Row],[App]],Table2[],3,0),"open")</f>
        <v>ok</v>
      </c>
      <c r="C4350" s="149" t="s">
        <v>369</v>
      </c>
      <c r="D4350" t="s">
        <v>6488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6434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96</v>
      </c>
      <c r="R4350" s="156" t="s">
        <v>489</v>
      </c>
      <c r="S4350" s="150"/>
    </row>
    <row r="4351" spans="1:19" hidden="1">
      <c r="A4351" s="149" t="s">
        <v>6484</v>
      </c>
      <c r="B4351" s="150" t="str">
        <f>IFERROR(VLOOKUP(Proc[[#This Row],[App]],Table2[],3,0),"open")</f>
        <v>ok</v>
      </c>
      <c r="C4351" s="149" t="s">
        <v>369</v>
      </c>
      <c r="D4351" t="s">
        <v>6489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6434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96</v>
      </c>
      <c r="R4351" s="156" t="s">
        <v>489</v>
      </c>
      <c r="S4351" s="150"/>
    </row>
    <row r="4352" spans="1:19" hidden="1">
      <c r="A4352" s="149" t="s">
        <v>6484</v>
      </c>
      <c r="B4352" s="150" t="str">
        <f>IFERROR(VLOOKUP(Proc[[#This Row],[App]],Table2[],3,0),"open")</f>
        <v>ok</v>
      </c>
      <c r="C4352" s="149" t="s">
        <v>369</v>
      </c>
      <c r="D4352" t="s">
        <v>6490</v>
      </c>
      <c r="E4352" t="s">
        <v>6497</v>
      </c>
      <c r="F4352" s="150" t="s">
        <v>6497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6434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96</v>
      </c>
      <c r="R4352" s="156" t="s">
        <v>489</v>
      </c>
      <c r="S4352" s="150"/>
    </row>
    <row r="4353" spans="1:19" hidden="1">
      <c r="A4353" s="149" t="s">
        <v>6484</v>
      </c>
      <c r="B4353" s="150" t="str">
        <f>IFERROR(VLOOKUP(Proc[[#This Row],[App]],Table2[],3,0),"open")</f>
        <v>ok</v>
      </c>
      <c r="C4353" s="149" t="s">
        <v>369</v>
      </c>
      <c r="D4353" t="s">
        <v>6491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6434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96</v>
      </c>
      <c r="R4353" s="156" t="s">
        <v>489</v>
      </c>
      <c r="S4353" s="150"/>
    </row>
    <row r="4354" spans="1:19" hidden="1">
      <c r="A4354" s="149" t="s">
        <v>6484</v>
      </c>
      <c r="B4354" s="150" t="str">
        <f>IFERROR(VLOOKUP(Proc[[#This Row],[App]],Table2[],3,0),"open")</f>
        <v>ok</v>
      </c>
      <c r="C4354" s="149" t="s">
        <v>369</v>
      </c>
      <c r="D4354" t="s">
        <v>6492</v>
      </c>
      <c r="E4354" t="s">
        <v>6498</v>
      </c>
      <c r="F4354" s="150" t="s">
        <v>6498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6434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96</v>
      </c>
      <c r="R4354" s="156" t="s">
        <v>489</v>
      </c>
      <c r="S4354" s="150"/>
    </row>
    <row r="4355" spans="1:19" hidden="1">
      <c r="A4355" s="149" t="s">
        <v>6484</v>
      </c>
      <c r="B4355" s="150" t="str">
        <f>IFERROR(VLOOKUP(Proc[[#This Row],[App]],Table2[],3,0),"open")</f>
        <v>ok</v>
      </c>
      <c r="C4355" s="149" t="s">
        <v>369</v>
      </c>
      <c r="D4355" t="s">
        <v>6493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6434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96</v>
      </c>
      <c r="R4355" s="156" t="s">
        <v>489</v>
      </c>
      <c r="S4355" s="150"/>
    </row>
    <row r="4356" spans="1:19" hidden="1">
      <c r="A4356" s="149" t="s">
        <v>6484</v>
      </c>
      <c r="B4356" s="150" t="str">
        <f>IFERROR(VLOOKUP(Proc[[#This Row],[App]],Table2[],3,0),"open")</f>
        <v>ok</v>
      </c>
      <c r="C4356" s="149" t="s">
        <v>369</v>
      </c>
      <c r="D4356" t="s">
        <v>6494</v>
      </c>
      <c r="E4356" t="s">
        <v>4889</v>
      </c>
      <c r="F4356" s="150" t="s">
        <v>4889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6434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96</v>
      </c>
      <c r="R4356" s="156" t="s">
        <v>489</v>
      </c>
      <c r="S4356" s="150"/>
    </row>
    <row r="4357" spans="1:19" hidden="1">
      <c r="A4357" s="149" t="s">
        <v>6484</v>
      </c>
      <c r="B4357" s="150" t="str">
        <f>IFERROR(VLOOKUP(Proc[[#This Row],[App]],Table2[],3,0),"open")</f>
        <v>ok</v>
      </c>
      <c r="C4357" s="149" t="s">
        <v>369</v>
      </c>
      <c r="D4357" t="s">
        <v>6495</v>
      </c>
      <c r="E4357" t="s">
        <v>6499</v>
      </c>
      <c r="F4357" s="150" t="s">
        <v>6499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6434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96</v>
      </c>
      <c r="R4357" s="157" t="s">
        <v>489</v>
      </c>
      <c r="S4357" s="150"/>
    </row>
    <row r="4358" spans="1:19" hidden="1">
      <c r="A4358" s="149" t="s">
        <v>6484</v>
      </c>
      <c r="B4358" s="150" t="str">
        <f>IFERROR(VLOOKUP(Proc[[#This Row],[App]],Table2[],3,0),"open")</f>
        <v>ok</v>
      </c>
      <c r="C4358" s="149" t="s">
        <v>369</v>
      </c>
      <c r="D4358" t="s">
        <v>6496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6434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96</v>
      </c>
      <c r="R4358" s="157" t="s">
        <v>489</v>
      </c>
      <c r="S4358" s="150"/>
    </row>
    <row r="4359" spans="1:19" hidden="1">
      <c r="A4359" s="149" t="s">
        <v>6343</v>
      </c>
      <c r="B4359" s="150" t="str">
        <f>IFERROR(VLOOKUP(Proc[[#This Row],[App]],Table2[],3,0),"open")</f>
        <v>ok</v>
      </c>
      <c r="C4359" t="s">
        <v>369</v>
      </c>
      <c r="D4359" s="149" t="s">
        <v>6332</v>
      </c>
      <c r="E4359" s="149" t="s">
        <v>6500</v>
      </c>
      <c r="F4359" s="149" t="s">
        <v>6500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4893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96</v>
      </c>
      <c r="R4359" s="156" t="s">
        <v>780</v>
      </c>
      <c r="S4359" s="150"/>
    </row>
    <row r="4360" spans="1:19" hidden="1">
      <c r="A4360" s="149" t="s">
        <v>6343</v>
      </c>
      <c r="B4360" s="150" t="str">
        <f>IFERROR(VLOOKUP(Proc[[#This Row],[App]],Table2[],3,0),"open")</f>
        <v>ok</v>
      </c>
      <c r="C4360" s="149" t="s">
        <v>369</v>
      </c>
      <c r="D4360" s="149" t="s">
        <v>6333</v>
      </c>
      <c r="E4360" s="149" t="s">
        <v>6500</v>
      </c>
      <c r="F4360" s="149" t="s">
        <v>6500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4893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96</v>
      </c>
      <c r="R4360" s="156" t="s">
        <v>780</v>
      </c>
      <c r="S4360" s="150"/>
    </row>
    <row r="4361" spans="1:19" hidden="1">
      <c r="A4361" s="149" t="s">
        <v>6343</v>
      </c>
      <c r="B4361" s="150" t="str">
        <f>IFERROR(VLOOKUP(Proc[[#This Row],[App]],Table2[],3,0),"open")</f>
        <v>ok</v>
      </c>
      <c r="C4361" s="149" t="s">
        <v>369</v>
      </c>
      <c r="D4361" s="149" t="s">
        <v>6334</v>
      </c>
      <c r="E4361" s="149" t="s">
        <v>6500</v>
      </c>
      <c r="F4361" s="149" t="s">
        <v>6500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4893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96</v>
      </c>
      <c r="R4361" s="156" t="s">
        <v>780</v>
      </c>
      <c r="S4361" s="150"/>
    </row>
    <row r="4362" spans="1:19" hidden="1">
      <c r="A4362" s="149" t="s">
        <v>6343</v>
      </c>
      <c r="B4362" s="150" t="str">
        <f>IFERROR(VLOOKUP(Proc[[#This Row],[App]],Table2[],3,0),"open")</f>
        <v>ok</v>
      </c>
      <c r="C4362" s="149" t="s">
        <v>369</v>
      </c>
      <c r="D4362" s="149" t="s">
        <v>6335</v>
      </c>
      <c r="E4362" s="149" t="s">
        <v>6500</v>
      </c>
      <c r="F4362" s="149" t="s">
        <v>6500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4893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96</v>
      </c>
      <c r="R4362" s="156" t="s">
        <v>780</v>
      </c>
      <c r="S4362" s="150"/>
    </row>
    <row r="4363" spans="1:19" hidden="1">
      <c r="A4363" s="149" t="s">
        <v>6343</v>
      </c>
      <c r="B4363" s="150" t="str">
        <f>IFERROR(VLOOKUP(Proc[[#This Row],[App]],Table2[],3,0),"open")</f>
        <v>ok</v>
      </c>
      <c r="C4363" s="149" t="s">
        <v>369</v>
      </c>
      <c r="D4363" s="149" t="s">
        <v>6336</v>
      </c>
      <c r="E4363" s="149" t="s">
        <v>6500</v>
      </c>
      <c r="F4363" s="149" t="s">
        <v>6500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4893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96</v>
      </c>
      <c r="R4363" s="156" t="s">
        <v>780</v>
      </c>
      <c r="S4363" s="150"/>
    </row>
    <row r="4364" spans="1:19" hidden="1">
      <c r="A4364" s="149" t="s">
        <v>6343</v>
      </c>
      <c r="B4364" s="150" t="str">
        <f>IFERROR(VLOOKUP(Proc[[#This Row],[App]],Table2[],3,0),"open")</f>
        <v>ok</v>
      </c>
      <c r="C4364" s="149" t="s">
        <v>369</v>
      </c>
      <c r="D4364" s="149" t="s">
        <v>6337</v>
      </c>
      <c r="E4364" s="149" t="s">
        <v>6500</v>
      </c>
      <c r="F4364" s="149" t="s">
        <v>6500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4893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96</v>
      </c>
      <c r="R4364" s="156" t="s">
        <v>780</v>
      </c>
      <c r="S4364" s="150"/>
    </row>
    <row r="4365" spans="1:19" hidden="1">
      <c r="A4365" s="149" t="s">
        <v>6343</v>
      </c>
      <c r="B4365" s="150" t="str">
        <f>IFERROR(VLOOKUP(Proc[[#This Row],[App]],Table2[],3,0),"open")</f>
        <v>ok</v>
      </c>
      <c r="C4365" s="149" t="s">
        <v>369</v>
      </c>
      <c r="D4365" s="149" t="s">
        <v>6349</v>
      </c>
      <c r="E4365" s="149" t="s">
        <v>6500</v>
      </c>
      <c r="F4365" s="149" t="s">
        <v>6500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4893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96</v>
      </c>
      <c r="R4365" s="156" t="s">
        <v>780</v>
      </c>
      <c r="S4365" s="150"/>
    </row>
    <row r="4366" spans="1:19" hidden="1">
      <c r="A4366" s="149" t="s">
        <v>6343</v>
      </c>
      <c r="B4366" s="150" t="str">
        <f>IFERROR(VLOOKUP(Proc[[#This Row],[App]],Table2[],3,0),"open")</f>
        <v>ok</v>
      </c>
      <c r="C4366" s="149" t="s">
        <v>369</v>
      </c>
      <c r="D4366" s="149" t="s">
        <v>6338</v>
      </c>
      <c r="E4366" s="149" t="s">
        <v>6500</v>
      </c>
      <c r="F4366" s="149" t="s">
        <v>6500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4893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96</v>
      </c>
      <c r="R4366" s="156" t="s">
        <v>780</v>
      </c>
      <c r="S4366" s="150"/>
    </row>
    <row r="4367" spans="1:19" hidden="1">
      <c r="A4367" s="149" t="s">
        <v>6343</v>
      </c>
      <c r="B4367" s="150" t="str">
        <f>IFERROR(VLOOKUP(Proc[[#This Row],[App]],Table2[],3,0),"open")</f>
        <v>ok</v>
      </c>
      <c r="C4367" s="149" t="s">
        <v>369</v>
      </c>
      <c r="D4367" s="149" t="s">
        <v>6339</v>
      </c>
      <c r="E4367" s="149" t="s">
        <v>6500</v>
      </c>
      <c r="F4367" s="149" t="s">
        <v>6500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4893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96</v>
      </c>
      <c r="R4367" s="156" t="s">
        <v>780</v>
      </c>
      <c r="S4367" s="150"/>
    </row>
    <row r="4368" spans="1:19" hidden="1">
      <c r="A4368" s="149" t="s">
        <v>6343</v>
      </c>
      <c r="B4368" s="150" t="str">
        <f>IFERROR(VLOOKUP(Proc[[#This Row],[App]],Table2[],3,0),"open")</f>
        <v>ok</v>
      </c>
      <c r="C4368" s="149" t="s">
        <v>369</v>
      </c>
      <c r="D4368" s="149" t="s">
        <v>6340</v>
      </c>
      <c r="E4368" s="149" t="s">
        <v>6500</v>
      </c>
      <c r="F4368" s="149" t="s">
        <v>6500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4893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96</v>
      </c>
      <c r="R4368" s="156" t="s">
        <v>780</v>
      </c>
      <c r="S4368" s="150"/>
    </row>
    <row r="4369" spans="1:19" hidden="1">
      <c r="A4369" s="149" t="s">
        <v>6343</v>
      </c>
      <c r="B4369" s="150" t="str">
        <f>IFERROR(VLOOKUP(Proc[[#This Row],[App]],Table2[],3,0),"open")</f>
        <v>ok</v>
      </c>
      <c r="C4369" s="149" t="s">
        <v>369</v>
      </c>
      <c r="D4369" s="149" t="s">
        <v>6341</v>
      </c>
      <c r="E4369" s="149" t="s">
        <v>6500</v>
      </c>
      <c r="F4369" s="149" t="s">
        <v>6500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4893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96</v>
      </c>
      <c r="R4369" s="156" t="s">
        <v>780</v>
      </c>
      <c r="S4369" s="150"/>
    </row>
    <row r="4370" spans="1:19" hidden="1">
      <c r="A4370" s="149" t="s">
        <v>6343</v>
      </c>
      <c r="B4370" s="150" t="str">
        <f>IFERROR(VLOOKUP(Proc[[#This Row],[App]],Table2[],3,0),"open")</f>
        <v>ok</v>
      </c>
      <c r="C4370" s="149" t="s">
        <v>369</v>
      </c>
      <c r="D4370" s="149" t="s">
        <v>6342</v>
      </c>
      <c r="E4370" s="149" t="s">
        <v>6500</v>
      </c>
      <c r="F4370" s="149" t="s">
        <v>6500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4893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96</v>
      </c>
      <c r="R4370" s="156" t="s">
        <v>780</v>
      </c>
      <c r="S4370" s="150"/>
    </row>
    <row r="4371" spans="1:19" s="149" customFormat="1" hidden="1">
      <c r="A4371" s="149" t="s">
        <v>6503</v>
      </c>
      <c r="B4371" s="150" t="str">
        <f>IFERROR(VLOOKUP(Proc[[#This Row],[App]],Table2[],3,0),"open")</f>
        <v>ok</v>
      </c>
      <c r="C4371" s="149" t="s">
        <v>369</v>
      </c>
      <c r="D4371" s="149" t="s">
        <v>5779</v>
      </c>
      <c r="E4371" s="149" t="s">
        <v>6504</v>
      </c>
      <c r="F4371" s="150" t="s">
        <v>6504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6434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94</v>
      </c>
      <c r="R4371" s="157" t="s">
        <v>489</v>
      </c>
      <c r="S4371" s="150"/>
    </row>
    <row r="4372" spans="1:19" s="149" customFormat="1" hidden="1">
      <c r="A4372" s="149" t="s">
        <v>6503</v>
      </c>
      <c r="B4372" s="150" t="str">
        <f>IFERROR(VLOOKUP(Proc[[#This Row],[App]],Table2[],3,0),"open")</f>
        <v>ok</v>
      </c>
      <c r="C4372" s="149" t="s">
        <v>369</v>
      </c>
      <c r="D4372" s="149" t="s">
        <v>5780</v>
      </c>
      <c r="E4372" s="149" t="s">
        <v>6504</v>
      </c>
      <c r="F4372" s="150" t="s">
        <v>6504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6434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94</v>
      </c>
      <c r="R4372" s="157" t="s">
        <v>489</v>
      </c>
      <c r="S4372" s="150"/>
    </row>
    <row r="4373" spans="1:19" s="149" customFormat="1" hidden="1">
      <c r="A4373" s="149" t="s">
        <v>6503</v>
      </c>
      <c r="B4373" s="150" t="str">
        <f>IFERROR(VLOOKUP(Proc[[#This Row],[App]],Table2[],3,0),"open")</f>
        <v>ok</v>
      </c>
      <c r="C4373" s="149" t="s">
        <v>369</v>
      </c>
      <c r="D4373" s="149" t="s">
        <v>5781</v>
      </c>
      <c r="E4373" s="149" t="s">
        <v>6504</v>
      </c>
      <c r="F4373" s="150" t="s">
        <v>6504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6434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94</v>
      </c>
      <c r="R4373" s="157" t="s">
        <v>489</v>
      </c>
      <c r="S4373" s="150"/>
    </row>
    <row r="4374" spans="1:19" s="149" customFormat="1" hidden="1">
      <c r="A4374" s="149" t="s">
        <v>6503</v>
      </c>
      <c r="B4374" s="150" t="str">
        <f>IFERROR(VLOOKUP(Proc[[#This Row],[App]],Table2[],3,0),"open")</f>
        <v>ok</v>
      </c>
      <c r="C4374" s="149" t="s">
        <v>369</v>
      </c>
      <c r="D4374" s="149" t="s">
        <v>5782</v>
      </c>
      <c r="E4374" s="149" t="s">
        <v>6504</v>
      </c>
      <c r="F4374" s="150" t="s">
        <v>6504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6434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94</v>
      </c>
      <c r="R4374" s="157" t="s">
        <v>489</v>
      </c>
      <c r="S4374" s="150"/>
    </row>
    <row r="4375" spans="1:19" hidden="1">
      <c r="A4375" t="s">
        <v>6508</v>
      </c>
      <c r="B4375" s="150" t="str">
        <f>IFERROR(VLOOKUP(Proc[[#This Row],[App]],Table2[],3,0),"open")</f>
        <v>ok</v>
      </c>
      <c r="C4375" t="s">
        <v>369</v>
      </c>
      <c r="D4375" t="s">
        <v>6506</v>
      </c>
      <c r="E4375" t="s">
        <v>6507</v>
      </c>
      <c r="F4375" s="150" t="s">
        <v>6507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6434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89</v>
      </c>
      <c r="R4375" s="158" t="s">
        <v>489</v>
      </c>
      <c r="S4375" s="150"/>
    </row>
    <row r="4376" spans="1:19" hidden="1">
      <c r="A4376" t="s">
        <v>6512</v>
      </c>
      <c r="B4376" s="150" t="str">
        <f>IFERROR(VLOOKUP(Proc[[#This Row],[App]],Table2[],3,0),"open")</f>
        <v>ok</v>
      </c>
      <c r="C4376" s="149" t="s">
        <v>369</v>
      </c>
      <c r="D4376" t="s">
        <v>6509</v>
      </c>
      <c r="E4376" t="s">
        <v>4913</v>
      </c>
      <c r="F4376" s="150" t="s">
        <v>4913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6434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89</v>
      </c>
      <c r="R4376" s="159" t="s">
        <v>415</v>
      </c>
      <c r="S4376" s="150"/>
    </row>
    <row r="4377" spans="1:19" hidden="1">
      <c r="A4377" t="s">
        <v>6512</v>
      </c>
      <c r="B4377" s="150" t="str">
        <f>IFERROR(VLOOKUP(Proc[[#This Row],[App]],Table2[],3,0),"open")</f>
        <v>ok</v>
      </c>
      <c r="C4377" s="149" t="s">
        <v>369</v>
      </c>
      <c r="D4377" t="s">
        <v>6510</v>
      </c>
      <c r="E4377" t="s">
        <v>6511</v>
      </c>
      <c r="F4377" s="150" t="s">
        <v>6511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6434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89</v>
      </c>
      <c r="R4377" s="159" t="s">
        <v>415</v>
      </c>
      <c r="S4377" s="150"/>
    </row>
    <row r="4378" spans="1:19" hidden="1">
      <c r="A4378" t="s">
        <v>6513</v>
      </c>
      <c r="B4378" s="150" t="str">
        <f>IFERROR(VLOOKUP(Proc[[#This Row],[App]],Table2[],3,0),"open")</f>
        <v>ok</v>
      </c>
      <c r="C4378" s="149" t="s">
        <v>369</v>
      </c>
      <c r="D4378" t="s">
        <v>6514</v>
      </c>
      <c r="E4378" t="s">
        <v>6530</v>
      </c>
      <c r="F4378" s="150" t="s">
        <v>6530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6434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89</v>
      </c>
      <c r="R4378" s="159" t="s">
        <v>856</v>
      </c>
      <c r="S4378" s="150"/>
    </row>
    <row r="4379" spans="1:19" hidden="1">
      <c r="A4379" t="s">
        <v>6515</v>
      </c>
      <c r="B4379" s="150" t="str">
        <f>IFERROR(VLOOKUP(Proc[[#This Row],[App]],Table2[],3,0),"open")</f>
        <v>ok</v>
      </c>
      <c r="C4379" s="149" t="s">
        <v>369</v>
      </c>
      <c r="D4379" t="s">
        <v>6516</v>
      </c>
      <c r="E4379" t="s">
        <v>6530</v>
      </c>
      <c r="F4379" s="150" t="s">
        <v>6530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6434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89</v>
      </c>
      <c r="R4379" s="159" t="s">
        <v>856</v>
      </c>
      <c r="S4379" s="150"/>
    </row>
    <row r="4380" spans="1:19" hidden="1">
      <c r="A4380" t="s">
        <v>6529</v>
      </c>
      <c r="B4380" s="150" t="str">
        <f>IFERROR(VLOOKUP(Proc[[#This Row],[App]],Table2[],3,0),"open")</f>
        <v>ok</v>
      </c>
      <c r="C4380" s="149" t="s">
        <v>369</v>
      </c>
      <c r="D4380" t="s">
        <v>6517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6434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88</v>
      </c>
      <c r="R4380" s="159" t="s">
        <v>5708</v>
      </c>
      <c r="S4380" s="150"/>
    </row>
    <row r="4381" spans="1:19" hidden="1">
      <c r="A4381" s="149" t="s">
        <v>6529</v>
      </c>
      <c r="B4381" s="150" t="str">
        <f>IFERROR(VLOOKUP(Proc[[#This Row],[App]],Table2[],3,0),"open")</f>
        <v>ok</v>
      </c>
      <c r="C4381" s="149" t="s">
        <v>369</v>
      </c>
      <c r="D4381" t="s">
        <v>6518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6434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88</v>
      </c>
      <c r="R4381" s="159" t="s">
        <v>5708</v>
      </c>
      <c r="S4381" s="150"/>
    </row>
    <row r="4382" spans="1:19" hidden="1">
      <c r="A4382" s="149" t="s">
        <v>6529</v>
      </c>
      <c r="B4382" s="150" t="str">
        <f>IFERROR(VLOOKUP(Proc[[#This Row],[App]],Table2[],3,0),"open")</f>
        <v>ok</v>
      </c>
      <c r="C4382" s="149" t="s">
        <v>369</v>
      </c>
      <c r="D4382" t="s">
        <v>6519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6434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88</v>
      </c>
      <c r="R4382" s="159" t="s">
        <v>5708</v>
      </c>
      <c r="S4382" s="150"/>
    </row>
    <row r="4383" spans="1:19" hidden="1">
      <c r="A4383" s="149" t="s">
        <v>6529</v>
      </c>
      <c r="B4383" s="150" t="str">
        <f>IFERROR(VLOOKUP(Proc[[#This Row],[App]],Table2[],3,0),"open")</f>
        <v>ok</v>
      </c>
      <c r="C4383" s="149" t="s">
        <v>369</v>
      </c>
      <c r="D4383" t="s">
        <v>6520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6434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88</v>
      </c>
      <c r="R4383" s="159" t="s">
        <v>5708</v>
      </c>
      <c r="S4383" s="150"/>
    </row>
    <row r="4384" spans="1:19" hidden="1">
      <c r="A4384" s="149" t="s">
        <v>6529</v>
      </c>
      <c r="B4384" s="150" t="str">
        <f>IFERROR(VLOOKUP(Proc[[#This Row],[App]],Table2[],3,0),"open")</f>
        <v>ok</v>
      </c>
      <c r="C4384" s="149" t="s">
        <v>369</v>
      </c>
      <c r="D4384" t="s">
        <v>6521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6434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88</v>
      </c>
      <c r="R4384" s="159" t="s">
        <v>5708</v>
      </c>
      <c r="S4384" s="150"/>
    </row>
    <row r="4385" spans="1:19" hidden="1">
      <c r="A4385" s="149" t="s">
        <v>6529</v>
      </c>
      <c r="B4385" s="150" t="str">
        <f>IFERROR(VLOOKUP(Proc[[#This Row],[App]],Table2[],3,0),"open")</f>
        <v>ok</v>
      </c>
      <c r="C4385" s="149" t="s">
        <v>369</v>
      </c>
      <c r="D4385" t="s">
        <v>6522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6434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88</v>
      </c>
      <c r="R4385" s="159" t="s">
        <v>5708</v>
      </c>
      <c r="S4385" s="150"/>
    </row>
    <row r="4386" spans="1:19" hidden="1">
      <c r="A4386" s="149" t="s">
        <v>6529</v>
      </c>
      <c r="B4386" s="150" t="str">
        <f>IFERROR(VLOOKUP(Proc[[#This Row],[App]],Table2[],3,0),"open")</f>
        <v>ok</v>
      </c>
      <c r="C4386" s="149" t="s">
        <v>369</v>
      </c>
      <c r="D4386" t="s">
        <v>6523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6434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88</v>
      </c>
      <c r="R4386" s="159" t="s">
        <v>5708</v>
      </c>
      <c r="S4386" s="150"/>
    </row>
    <row r="4387" spans="1:19" hidden="1">
      <c r="A4387" s="149" t="s">
        <v>6529</v>
      </c>
      <c r="B4387" s="150" t="str">
        <f>IFERROR(VLOOKUP(Proc[[#This Row],[App]],Table2[],3,0),"open")</f>
        <v>ok</v>
      </c>
      <c r="C4387" s="149" t="s">
        <v>369</v>
      </c>
      <c r="D4387" t="s">
        <v>6524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6434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88</v>
      </c>
      <c r="R4387" s="159" t="s">
        <v>5708</v>
      </c>
      <c r="S4387" s="150"/>
    </row>
    <row r="4388" spans="1:19" hidden="1">
      <c r="A4388" s="149" t="s">
        <v>6529</v>
      </c>
      <c r="B4388" s="150" t="str">
        <f>IFERROR(VLOOKUP(Proc[[#This Row],[App]],Table2[],3,0),"open")</f>
        <v>ok</v>
      </c>
      <c r="C4388" s="149" t="s">
        <v>369</v>
      </c>
      <c r="D4388" t="s">
        <v>6525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6434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88</v>
      </c>
      <c r="R4388" s="159" t="s">
        <v>5708</v>
      </c>
      <c r="S4388" s="150"/>
    </row>
    <row r="4389" spans="1:19" hidden="1">
      <c r="A4389" s="149" t="s">
        <v>6529</v>
      </c>
      <c r="B4389" s="150" t="str">
        <f>IFERROR(VLOOKUP(Proc[[#This Row],[App]],Table2[],3,0),"open")</f>
        <v>ok</v>
      </c>
      <c r="C4389" s="149" t="s">
        <v>369</v>
      </c>
      <c r="D4389" t="s">
        <v>6526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6434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88</v>
      </c>
      <c r="R4389" s="159" t="s">
        <v>5708</v>
      </c>
      <c r="S4389" s="150"/>
    </row>
    <row r="4390" spans="1:19" hidden="1">
      <c r="A4390" s="149" t="s">
        <v>6529</v>
      </c>
      <c r="B4390" s="150" t="str">
        <f>IFERROR(VLOOKUP(Proc[[#This Row],[App]],Table2[],3,0),"open")</f>
        <v>ok</v>
      </c>
      <c r="C4390" s="149" t="s">
        <v>369</v>
      </c>
      <c r="D4390" t="s">
        <v>6527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6434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88</v>
      </c>
      <c r="R4390" s="159" t="s">
        <v>5708</v>
      </c>
      <c r="S4390" s="150"/>
    </row>
    <row r="4391" spans="1:19" hidden="1">
      <c r="A4391" s="149" t="s">
        <v>6529</v>
      </c>
      <c r="B4391" s="150" t="str">
        <f>IFERROR(VLOOKUP(Proc[[#This Row],[App]],Table2[],3,0),"open")</f>
        <v>ok</v>
      </c>
      <c r="C4391" s="149" t="s">
        <v>369</v>
      </c>
      <c r="D4391" t="s">
        <v>6528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6434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88</v>
      </c>
      <c r="R4391" s="159" t="s">
        <v>5708</v>
      </c>
      <c r="S4391" s="150"/>
    </row>
    <row r="4392" spans="1:19" hidden="1">
      <c r="A4392" t="s">
        <v>6532</v>
      </c>
      <c r="B4392" s="150" t="str">
        <f>IFERROR(VLOOKUP(Proc[[#This Row],[App]],Table2[],3,0),"open")</f>
        <v>ok</v>
      </c>
      <c r="C4392" t="s">
        <v>369</v>
      </c>
      <c r="D4392" t="s">
        <v>6533</v>
      </c>
      <c r="E4392" t="s">
        <v>6537</v>
      </c>
      <c r="F4392" s="150" t="s">
        <v>6537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6434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85</v>
      </c>
      <c r="R4392" s="159" t="s">
        <v>489</v>
      </c>
      <c r="S4392" s="150"/>
    </row>
    <row r="4393" spans="1:19" hidden="1">
      <c r="A4393" s="149" t="s">
        <v>6532</v>
      </c>
      <c r="B4393" s="150" t="str">
        <f>IFERROR(VLOOKUP(Proc[[#This Row],[App]],Table2[],3,0),"open")</f>
        <v>ok</v>
      </c>
      <c r="C4393" s="149" t="s">
        <v>369</v>
      </c>
      <c r="D4393" t="s">
        <v>6534</v>
      </c>
      <c r="E4393" t="s">
        <v>6537</v>
      </c>
      <c r="F4393" s="150" t="s">
        <v>6537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6434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85</v>
      </c>
      <c r="R4393" s="159" t="s">
        <v>489</v>
      </c>
      <c r="S4393" s="150"/>
    </row>
    <row r="4394" spans="1:19" hidden="1">
      <c r="A4394" s="149" t="s">
        <v>6532</v>
      </c>
      <c r="B4394" s="150" t="str">
        <f>IFERROR(VLOOKUP(Proc[[#This Row],[App]],Table2[],3,0),"open")</f>
        <v>ok</v>
      </c>
      <c r="C4394" s="149" t="s">
        <v>369</v>
      </c>
      <c r="D4394" t="s">
        <v>6535</v>
      </c>
      <c r="E4394" t="s">
        <v>6537</v>
      </c>
      <c r="F4394" s="150" t="s">
        <v>6537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6434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85</v>
      </c>
      <c r="R4394" s="159" t="s">
        <v>489</v>
      </c>
      <c r="S4394" s="150"/>
    </row>
    <row r="4395" spans="1:19" hidden="1">
      <c r="A4395" s="149" t="s">
        <v>6532</v>
      </c>
      <c r="B4395" s="150" t="str">
        <f>IFERROR(VLOOKUP(Proc[[#This Row],[App]],Table2[],3,0),"open")</f>
        <v>ok</v>
      </c>
      <c r="C4395" s="149" t="s">
        <v>369</v>
      </c>
      <c r="D4395" t="s">
        <v>6536</v>
      </c>
      <c r="E4395" t="s">
        <v>6537</v>
      </c>
      <c r="F4395" s="150" t="s">
        <v>6537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6434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85</v>
      </c>
      <c r="R4395" s="159" t="s">
        <v>489</v>
      </c>
      <c r="S4395" s="150"/>
    </row>
    <row r="4396" spans="1:19" hidden="1">
      <c r="A4396" t="s">
        <v>6538</v>
      </c>
      <c r="B4396" s="150" t="str">
        <f>IFERROR(VLOOKUP(Proc[[#This Row],[App]],Table2[],3,0),"open")</f>
        <v>ok</v>
      </c>
      <c r="C4396" s="149" t="s">
        <v>369</v>
      </c>
      <c r="D4396" t="s">
        <v>6539</v>
      </c>
      <c r="E4396" t="s">
        <v>6499</v>
      </c>
      <c r="F4396" s="150" t="s">
        <v>6499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6434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85</v>
      </c>
      <c r="R4396" s="159" t="s">
        <v>489</v>
      </c>
      <c r="S4396" s="150"/>
    </row>
    <row r="4397" spans="1:19" hidden="1">
      <c r="A4397" s="149" t="s">
        <v>6538</v>
      </c>
      <c r="B4397" s="150" t="str">
        <f>IFERROR(VLOOKUP(Proc[[#This Row],[App]],Table2[],3,0),"open")</f>
        <v>ok</v>
      </c>
      <c r="C4397" s="149" t="s">
        <v>369</v>
      </c>
      <c r="D4397" t="s">
        <v>6506</v>
      </c>
      <c r="E4397" t="s">
        <v>6507</v>
      </c>
      <c r="F4397" s="150" t="s">
        <v>6507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6434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85</v>
      </c>
      <c r="R4397" s="159" t="s">
        <v>489</v>
      </c>
      <c r="S4397" s="150"/>
    </row>
    <row r="4398" spans="1:19" hidden="1">
      <c r="A4398" t="s">
        <v>6540</v>
      </c>
      <c r="B4398" s="150" t="str">
        <f>IFERROR(VLOOKUP(Proc[[#This Row],[App]],Table2[],3,0),"open")</f>
        <v>ok</v>
      </c>
      <c r="C4398" s="149" t="s">
        <v>369</v>
      </c>
      <c r="D4398" t="s">
        <v>6542</v>
      </c>
      <c r="E4398" t="s">
        <v>6541</v>
      </c>
      <c r="F4398" s="150" t="s">
        <v>6541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6434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85</v>
      </c>
      <c r="R4398" s="159" t="s">
        <v>6562</v>
      </c>
      <c r="S4398" s="150"/>
    </row>
    <row r="4399" spans="1:19" hidden="1">
      <c r="A4399" s="149" t="s">
        <v>6540</v>
      </c>
      <c r="B4399" s="150" t="str">
        <f>IFERROR(VLOOKUP(Proc[[#This Row],[App]],Table2[],3,0),"open")</f>
        <v>ok</v>
      </c>
      <c r="C4399" s="149" t="s">
        <v>369</v>
      </c>
      <c r="D4399" t="s">
        <v>6543</v>
      </c>
      <c r="E4399" t="s">
        <v>6541</v>
      </c>
      <c r="F4399" s="150" t="s">
        <v>6541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6434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85</v>
      </c>
      <c r="R4399" s="159" t="s">
        <v>6562</v>
      </c>
      <c r="S4399" s="150"/>
    </row>
    <row r="4400" spans="1:19" hidden="1">
      <c r="A4400" s="149" t="s">
        <v>6540</v>
      </c>
      <c r="B4400" s="150" t="str">
        <f>IFERROR(VLOOKUP(Proc[[#This Row],[App]],Table2[],3,0),"open")</f>
        <v>ok</v>
      </c>
      <c r="C4400" s="149" t="s">
        <v>369</v>
      </c>
      <c r="D4400" t="s">
        <v>6544</v>
      </c>
      <c r="E4400" t="s">
        <v>6541</v>
      </c>
      <c r="F4400" s="150" t="s">
        <v>6541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6434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85</v>
      </c>
      <c r="R4400" s="159" t="s">
        <v>6562</v>
      </c>
      <c r="S4400" s="150"/>
    </row>
    <row r="4401" spans="1:19" hidden="1">
      <c r="A4401" s="149" t="s">
        <v>6540</v>
      </c>
      <c r="B4401" s="150" t="str">
        <f>IFERROR(VLOOKUP(Proc[[#This Row],[App]],Table2[],3,0),"open")</f>
        <v>ok</v>
      </c>
      <c r="C4401" s="149" t="s">
        <v>369</v>
      </c>
      <c r="D4401" t="s">
        <v>6545</v>
      </c>
      <c r="E4401" t="s">
        <v>6541</v>
      </c>
      <c r="F4401" s="150" t="s">
        <v>6541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6434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85</v>
      </c>
      <c r="R4401" s="159" t="s">
        <v>6562</v>
      </c>
      <c r="S4401" s="150"/>
    </row>
    <row r="4402" spans="1:19" hidden="1">
      <c r="A4402" s="149" t="s">
        <v>6540</v>
      </c>
      <c r="B4402" s="150" t="str">
        <f>IFERROR(VLOOKUP(Proc[[#This Row],[App]],Table2[],3,0),"open")</f>
        <v>ok</v>
      </c>
      <c r="C4402" s="149" t="s">
        <v>369</v>
      </c>
      <c r="D4402" t="s">
        <v>6546</v>
      </c>
      <c r="E4402" t="s">
        <v>6541</v>
      </c>
      <c r="F4402" s="150" t="s">
        <v>6541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6434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85</v>
      </c>
      <c r="R4402" s="159" t="s">
        <v>6562</v>
      </c>
      <c r="S4402" s="150"/>
    </row>
    <row r="4403" spans="1:19" hidden="1">
      <c r="A4403" s="149" t="s">
        <v>6540</v>
      </c>
      <c r="B4403" s="150" t="str">
        <f>IFERROR(VLOOKUP(Proc[[#This Row],[App]],Table2[],3,0),"open")</f>
        <v>ok</v>
      </c>
      <c r="C4403" s="149" t="s">
        <v>369</v>
      </c>
      <c r="D4403" t="s">
        <v>6547</v>
      </c>
      <c r="E4403" t="s">
        <v>6541</v>
      </c>
      <c r="F4403" s="150" t="s">
        <v>6541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6434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85</v>
      </c>
      <c r="R4403" s="159" t="s">
        <v>6562</v>
      </c>
      <c r="S4403" s="150"/>
    </row>
    <row r="4404" spans="1:19" hidden="1">
      <c r="A4404" s="149" t="s">
        <v>6540</v>
      </c>
      <c r="B4404" s="150" t="str">
        <f>IFERROR(VLOOKUP(Proc[[#This Row],[App]],Table2[],3,0),"open")</f>
        <v>ok</v>
      </c>
      <c r="C4404" s="149" t="s">
        <v>369</v>
      </c>
      <c r="D4404" t="s">
        <v>6548</v>
      </c>
      <c r="E4404" t="s">
        <v>6541</v>
      </c>
      <c r="F4404" s="150" t="s">
        <v>6541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6434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85</v>
      </c>
      <c r="R4404" s="159" t="s">
        <v>6562</v>
      </c>
      <c r="S4404" s="150"/>
    </row>
    <row r="4405" spans="1:19" hidden="1">
      <c r="A4405" s="149" t="s">
        <v>6540</v>
      </c>
      <c r="B4405" s="150" t="str">
        <f>IFERROR(VLOOKUP(Proc[[#This Row],[App]],Table2[],3,0),"open")</f>
        <v>ok</v>
      </c>
      <c r="C4405" s="149" t="s">
        <v>369</v>
      </c>
      <c r="D4405" t="s">
        <v>6549</v>
      </c>
      <c r="E4405" t="s">
        <v>6541</v>
      </c>
      <c r="F4405" s="150" t="s">
        <v>6541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6434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85</v>
      </c>
      <c r="R4405" s="159" t="s">
        <v>6562</v>
      </c>
      <c r="S4405" s="150"/>
    </row>
    <row r="4406" spans="1:19" hidden="1">
      <c r="A4406" s="149" t="s">
        <v>6540</v>
      </c>
      <c r="B4406" s="150" t="str">
        <f>IFERROR(VLOOKUP(Proc[[#This Row],[App]],Table2[],3,0),"open")</f>
        <v>ok</v>
      </c>
      <c r="C4406" s="149" t="s">
        <v>369</v>
      </c>
      <c r="D4406" t="s">
        <v>6550</v>
      </c>
      <c r="E4406" t="s">
        <v>6541</v>
      </c>
      <c r="F4406" s="150" t="s">
        <v>6541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6434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85</v>
      </c>
      <c r="R4406" s="159" t="s">
        <v>6562</v>
      </c>
      <c r="S4406" s="150"/>
    </row>
    <row r="4407" spans="1:19" hidden="1">
      <c r="A4407" s="149" t="s">
        <v>6540</v>
      </c>
      <c r="B4407" s="150" t="str">
        <f>IFERROR(VLOOKUP(Proc[[#This Row],[App]],Table2[],3,0),"open")</f>
        <v>ok</v>
      </c>
      <c r="C4407" s="149" t="s">
        <v>369</v>
      </c>
      <c r="D4407" t="s">
        <v>6551</v>
      </c>
      <c r="E4407" t="s">
        <v>6541</v>
      </c>
      <c r="F4407" s="150" t="s">
        <v>6541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6434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85</v>
      </c>
      <c r="R4407" s="159" t="s">
        <v>6562</v>
      </c>
      <c r="S4407" s="150"/>
    </row>
    <row r="4408" spans="1:19" hidden="1">
      <c r="A4408" s="149" t="s">
        <v>6540</v>
      </c>
      <c r="B4408" s="150" t="str">
        <f>IFERROR(VLOOKUP(Proc[[#This Row],[App]],Table2[],3,0),"open")</f>
        <v>ok</v>
      </c>
      <c r="C4408" s="149" t="s">
        <v>369</v>
      </c>
      <c r="D4408" t="s">
        <v>6552</v>
      </c>
      <c r="E4408" t="s">
        <v>6541</v>
      </c>
      <c r="F4408" s="150" t="s">
        <v>6541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6434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85</v>
      </c>
      <c r="R4408" s="159" t="s">
        <v>6562</v>
      </c>
      <c r="S4408" s="150"/>
    </row>
    <row r="4409" spans="1:19" hidden="1">
      <c r="A4409" s="149" t="s">
        <v>6540</v>
      </c>
      <c r="B4409" s="150" t="str">
        <f>IFERROR(VLOOKUP(Proc[[#This Row],[App]],Table2[],3,0),"open")</f>
        <v>ok</v>
      </c>
      <c r="C4409" s="149" t="s">
        <v>369</v>
      </c>
      <c r="D4409" t="s">
        <v>6553</v>
      </c>
      <c r="E4409" t="s">
        <v>6541</v>
      </c>
      <c r="F4409" s="150" t="s">
        <v>6541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6434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85</v>
      </c>
      <c r="R4409" s="159" t="s">
        <v>6562</v>
      </c>
      <c r="S4409" s="150"/>
    </row>
    <row r="4410" spans="1:19" hidden="1">
      <c r="A4410" s="149" t="s">
        <v>6540</v>
      </c>
      <c r="B4410" s="150" t="str">
        <f>IFERROR(VLOOKUP(Proc[[#This Row],[App]],Table2[],3,0),"open")</f>
        <v>ok</v>
      </c>
      <c r="C4410" s="149" t="s">
        <v>369</v>
      </c>
      <c r="D4410" t="s">
        <v>6554</v>
      </c>
      <c r="E4410" t="s">
        <v>6541</v>
      </c>
      <c r="F4410" s="150" t="s">
        <v>6541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6434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85</v>
      </c>
      <c r="R4410" s="159" t="s">
        <v>6562</v>
      </c>
      <c r="S4410" s="150"/>
    </row>
    <row r="4411" spans="1:19" hidden="1">
      <c r="A4411" s="149" t="s">
        <v>6540</v>
      </c>
      <c r="B4411" s="150" t="str">
        <f>IFERROR(VLOOKUP(Proc[[#This Row],[App]],Table2[],3,0),"open")</f>
        <v>ok</v>
      </c>
      <c r="C4411" s="149" t="s">
        <v>369</v>
      </c>
      <c r="D4411" t="s">
        <v>6555</v>
      </c>
      <c r="E4411" t="s">
        <v>6541</v>
      </c>
      <c r="F4411" s="150" t="s">
        <v>6541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6434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85</v>
      </c>
      <c r="R4411" s="159" t="s">
        <v>6562</v>
      </c>
      <c r="S4411" s="150"/>
    </row>
    <row r="4412" spans="1:19" hidden="1">
      <c r="A4412" s="149" t="s">
        <v>6540</v>
      </c>
      <c r="B4412" s="150" t="str">
        <f>IFERROR(VLOOKUP(Proc[[#This Row],[App]],Table2[],3,0),"open")</f>
        <v>ok</v>
      </c>
      <c r="C4412" s="149" t="s">
        <v>369</v>
      </c>
      <c r="D4412" t="s">
        <v>6556</v>
      </c>
      <c r="E4412" t="s">
        <v>6541</v>
      </c>
      <c r="F4412" s="150" t="s">
        <v>6541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6434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85</v>
      </c>
      <c r="R4412" s="159" t="s">
        <v>6562</v>
      </c>
      <c r="S4412" s="150"/>
    </row>
    <row r="4413" spans="1:19" hidden="1">
      <c r="A4413" s="149" t="s">
        <v>6540</v>
      </c>
      <c r="B4413" s="150" t="str">
        <f>IFERROR(VLOOKUP(Proc[[#This Row],[App]],Table2[],3,0),"open")</f>
        <v>ok</v>
      </c>
      <c r="C4413" s="149" t="s">
        <v>369</v>
      </c>
      <c r="D4413" t="s">
        <v>6557</v>
      </c>
      <c r="E4413" t="s">
        <v>6541</v>
      </c>
      <c r="F4413" s="150" t="s">
        <v>6541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6434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85</v>
      </c>
      <c r="R4413" s="159" t="s">
        <v>6562</v>
      </c>
      <c r="S4413" s="150"/>
    </row>
    <row r="4414" spans="1:19" hidden="1">
      <c r="A4414" s="149" t="s">
        <v>6540</v>
      </c>
      <c r="B4414" s="150" t="str">
        <f>IFERROR(VLOOKUP(Proc[[#This Row],[App]],Table2[],3,0),"open")</f>
        <v>ok</v>
      </c>
      <c r="C4414" s="149" t="s">
        <v>369</v>
      </c>
      <c r="D4414" t="s">
        <v>6558</v>
      </c>
      <c r="E4414" t="s">
        <v>6541</v>
      </c>
      <c r="F4414" s="150" t="s">
        <v>6541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6434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85</v>
      </c>
      <c r="R4414" s="159" t="s">
        <v>6562</v>
      </c>
      <c r="S4414" s="150"/>
    </row>
    <row r="4415" spans="1:19" hidden="1">
      <c r="A4415" s="149" t="s">
        <v>6540</v>
      </c>
      <c r="B4415" s="150" t="str">
        <f>IFERROR(VLOOKUP(Proc[[#This Row],[App]],Table2[],3,0),"open")</f>
        <v>ok</v>
      </c>
      <c r="C4415" s="149" t="s">
        <v>369</v>
      </c>
      <c r="D4415" t="s">
        <v>6559</v>
      </c>
      <c r="E4415" t="s">
        <v>6541</v>
      </c>
      <c r="F4415" s="150" t="s">
        <v>6541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6434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85</v>
      </c>
      <c r="R4415" s="159" t="s">
        <v>6562</v>
      </c>
      <c r="S4415" s="150"/>
    </row>
    <row r="4416" spans="1:19" hidden="1">
      <c r="A4416" s="149" t="s">
        <v>6540</v>
      </c>
      <c r="B4416" s="150" t="str">
        <f>IFERROR(VLOOKUP(Proc[[#This Row],[App]],Table2[],3,0),"open")</f>
        <v>ok</v>
      </c>
      <c r="C4416" s="149" t="s">
        <v>369</v>
      </c>
      <c r="D4416" t="s">
        <v>6560</v>
      </c>
      <c r="E4416" t="s">
        <v>6541</v>
      </c>
      <c r="F4416" s="150" t="s">
        <v>6541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6434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85</v>
      </c>
      <c r="R4416" s="159" t="s">
        <v>6562</v>
      </c>
      <c r="S4416" s="150"/>
    </row>
    <row r="4417" spans="1:19" hidden="1">
      <c r="A4417" s="149" t="s">
        <v>6540</v>
      </c>
      <c r="B4417" s="150" t="str">
        <f>IFERROR(VLOOKUP(Proc[[#This Row],[App]],Table2[],3,0),"open")</f>
        <v>ok</v>
      </c>
      <c r="C4417" s="149" t="s">
        <v>369</v>
      </c>
      <c r="D4417" t="s">
        <v>6561</v>
      </c>
      <c r="E4417" t="s">
        <v>6541</v>
      </c>
      <c r="F4417" s="150" t="s">
        <v>6541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6434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85</v>
      </c>
      <c r="R4417" s="159" t="s">
        <v>6562</v>
      </c>
      <c r="S4417" s="150"/>
    </row>
    <row r="4418" spans="1:19" hidden="1">
      <c r="A4418" t="s">
        <v>6563</v>
      </c>
      <c r="B4418" s="150" t="str">
        <f>IFERROR(VLOOKUP(Proc[[#This Row],[App]],Table2[],3,0),"open")</f>
        <v>ok</v>
      </c>
      <c r="C4418" s="149" t="s">
        <v>369</v>
      </c>
      <c r="D4418" t="s">
        <v>6567</v>
      </c>
      <c r="E4418" t="s">
        <v>6564</v>
      </c>
      <c r="F4418" s="150" t="s">
        <v>6564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6434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85</v>
      </c>
      <c r="R4418" s="159" t="s">
        <v>498</v>
      </c>
      <c r="S4418" s="150"/>
    </row>
    <row r="4419" spans="1:19" hidden="1">
      <c r="A4419" s="149" t="s">
        <v>6563</v>
      </c>
      <c r="B4419" s="150" t="str">
        <f>IFERROR(VLOOKUP(Proc[[#This Row],[App]],Table2[],3,0),"open")</f>
        <v>ok</v>
      </c>
      <c r="C4419" s="149" t="s">
        <v>369</v>
      </c>
      <c r="D4419" t="s">
        <v>6568</v>
      </c>
      <c r="E4419" t="s">
        <v>6565</v>
      </c>
      <c r="F4419" s="150" t="s">
        <v>6565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6434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85</v>
      </c>
      <c r="R4419" s="159" t="s">
        <v>498</v>
      </c>
      <c r="S4419" s="150"/>
    </row>
    <row r="4420" spans="1:19" hidden="1">
      <c r="A4420" s="149" t="s">
        <v>6563</v>
      </c>
      <c r="B4420" s="150" t="str">
        <f>IFERROR(VLOOKUP(Proc[[#This Row],[App]],Table2[],3,0),"open")</f>
        <v>ok</v>
      </c>
      <c r="C4420" s="149" t="s">
        <v>369</v>
      </c>
      <c r="D4420" t="s">
        <v>6569</v>
      </c>
      <c r="E4420" t="s">
        <v>6566</v>
      </c>
      <c r="F4420" s="150" t="s">
        <v>6566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6434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85</v>
      </c>
      <c r="R4420" s="159" t="s">
        <v>498</v>
      </c>
      <c r="S4420" s="150"/>
    </row>
    <row r="4421" spans="1:19" hidden="1">
      <c r="A4421" t="s">
        <v>6571</v>
      </c>
      <c r="B4421" s="150" t="str">
        <f>IFERROR(VLOOKUP(Proc[[#This Row],[App]],Table2[],3,0),"open")</f>
        <v>ok</v>
      </c>
      <c r="C4421" t="s">
        <v>369</v>
      </c>
      <c r="D4421" t="s">
        <v>6570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6434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84</v>
      </c>
      <c r="R4421" s="159" t="s">
        <v>6572</v>
      </c>
      <c r="S4421" s="150"/>
    </row>
    <row r="4422" spans="1:19" hidden="1">
      <c r="A4422" t="s">
        <v>6573</v>
      </c>
      <c r="B4422" s="150" t="str">
        <f>IFERROR(VLOOKUP(Proc[[#This Row],[App]],Table2[],3,0),"open")</f>
        <v>ok</v>
      </c>
      <c r="C4422" t="s">
        <v>369</v>
      </c>
      <c r="D4422" t="s">
        <v>6599</v>
      </c>
      <c r="E4422" t="s">
        <v>4913</v>
      </c>
      <c r="F4422" s="150" t="s">
        <v>4913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6434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83</v>
      </c>
      <c r="R4422" s="161" t="s">
        <v>764</v>
      </c>
      <c r="S4422" s="150"/>
    </row>
    <row r="4423" spans="1:19" hidden="1">
      <c r="A4423" t="s">
        <v>6598</v>
      </c>
      <c r="B4423" s="150" t="str">
        <f>IFERROR(VLOOKUP(Proc[[#This Row],[App]],Table2[],3,0),"open")</f>
        <v>ok</v>
      </c>
      <c r="C4423" t="s">
        <v>369</v>
      </c>
      <c r="D4423" t="s">
        <v>6574</v>
      </c>
      <c r="E4423" t="s">
        <v>6600</v>
      </c>
      <c r="F4423" s="150" t="s">
        <v>6600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6434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82</v>
      </c>
      <c r="R4423" s="161" t="s">
        <v>5708</v>
      </c>
      <c r="S4423" s="150"/>
    </row>
    <row r="4424" spans="1:19" hidden="1">
      <c r="A4424" t="s">
        <v>6598</v>
      </c>
      <c r="B4424" s="150" t="str">
        <f>IFERROR(VLOOKUP(Proc[[#This Row],[App]],Table2[],3,0),"open")</f>
        <v>ok</v>
      </c>
      <c r="C4424" s="149" t="s">
        <v>369</v>
      </c>
      <c r="D4424" t="s">
        <v>6575</v>
      </c>
      <c r="E4424" t="s">
        <v>6600</v>
      </c>
      <c r="F4424" s="150" t="s">
        <v>6600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6434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82</v>
      </c>
      <c r="R4424" s="161" t="s">
        <v>5708</v>
      </c>
      <c r="S4424" s="150"/>
    </row>
    <row r="4425" spans="1:19" hidden="1">
      <c r="A4425" s="149" t="s">
        <v>6598</v>
      </c>
      <c r="B4425" s="150" t="str">
        <f>IFERROR(VLOOKUP(Proc[[#This Row],[App]],Table2[],3,0),"open")</f>
        <v>ok</v>
      </c>
      <c r="C4425" s="149" t="s">
        <v>369</v>
      </c>
      <c r="D4425" t="s">
        <v>6576</v>
      </c>
      <c r="E4425" t="s">
        <v>6600</v>
      </c>
      <c r="F4425" s="150" t="s">
        <v>6600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6434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82</v>
      </c>
      <c r="R4425" s="161" t="s">
        <v>5708</v>
      </c>
      <c r="S4425" s="150"/>
    </row>
    <row r="4426" spans="1:19" hidden="1">
      <c r="A4426" s="149" t="s">
        <v>6598</v>
      </c>
      <c r="B4426" s="150" t="str">
        <f>IFERROR(VLOOKUP(Proc[[#This Row],[App]],Table2[],3,0),"open")</f>
        <v>ok</v>
      </c>
      <c r="C4426" s="149" t="s">
        <v>377</v>
      </c>
      <c r="D4426" t="s">
        <v>6577</v>
      </c>
      <c r="E4426" t="s">
        <v>6600</v>
      </c>
      <c r="F4426" s="150" t="s">
        <v>6274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6434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82</v>
      </c>
      <c r="R4426" s="161" t="s">
        <v>5708</v>
      </c>
      <c r="S4426" s="150"/>
    </row>
    <row r="4427" spans="1:19" hidden="1">
      <c r="A4427" s="149" t="s">
        <v>6598</v>
      </c>
      <c r="B4427" s="150" t="str">
        <f>IFERROR(VLOOKUP(Proc[[#This Row],[App]],Table2[],3,0),"open")</f>
        <v>ok</v>
      </c>
      <c r="C4427" s="149" t="s">
        <v>369</v>
      </c>
      <c r="D4427" t="s">
        <v>6578</v>
      </c>
      <c r="E4427" t="s">
        <v>6600</v>
      </c>
      <c r="F4427" s="150" t="s">
        <v>6600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6434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82</v>
      </c>
      <c r="R4427" s="161" t="s">
        <v>5708</v>
      </c>
      <c r="S4427" s="150"/>
    </row>
    <row r="4428" spans="1:19" hidden="1">
      <c r="A4428" s="149" t="s">
        <v>6598</v>
      </c>
      <c r="B4428" s="150" t="str">
        <f>IFERROR(VLOOKUP(Proc[[#This Row],[App]],Table2[],3,0),"open")</f>
        <v>ok</v>
      </c>
      <c r="C4428" s="149" t="s">
        <v>369</v>
      </c>
      <c r="D4428" t="s">
        <v>6579</v>
      </c>
      <c r="E4428" t="s">
        <v>6600</v>
      </c>
      <c r="F4428" s="150" t="s">
        <v>6600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6434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82</v>
      </c>
      <c r="R4428" s="161" t="s">
        <v>5708</v>
      </c>
      <c r="S4428" s="150"/>
    </row>
    <row r="4429" spans="1:19" hidden="1">
      <c r="A4429" s="149" t="s">
        <v>6598</v>
      </c>
      <c r="B4429" s="150" t="str">
        <f>IFERROR(VLOOKUP(Proc[[#This Row],[App]],Table2[],3,0),"open")</f>
        <v>ok</v>
      </c>
      <c r="C4429" s="149" t="s">
        <v>369</v>
      </c>
      <c r="D4429" t="s">
        <v>6580</v>
      </c>
      <c r="E4429" t="s">
        <v>6600</v>
      </c>
      <c r="F4429" s="150" t="s">
        <v>6600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6434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82</v>
      </c>
      <c r="R4429" s="161" t="s">
        <v>5708</v>
      </c>
      <c r="S4429" s="150"/>
    </row>
    <row r="4430" spans="1:19" hidden="1">
      <c r="A4430" s="149" t="s">
        <v>6598</v>
      </c>
      <c r="B4430" s="150" t="str">
        <f>IFERROR(VLOOKUP(Proc[[#This Row],[App]],Table2[],3,0),"open")</f>
        <v>ok</v>
      </c>
      <c r="C4430" s="149" t="s">
        <v>369</v>
      </c>
      <c r="D4430" t="s">
        <v>6581</v>
      </c>
      <c r="E4430" t="s">
        <v>6600</v>
      </c>
      <c r="F4430" s="150" t="s">
        <v>6600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6434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82</v>
      </c>
      <c r="R4430" s="161" t="s">
        <v>5708</v>
      </c>
      <c r="S4430" s="150"/>
    </row>
    <row r="4431" spans="1:19" hidden="1">
      <c r="A4431" s="149" t="s">
        <v>6598</v>
      </c>
      <c r="B4431" s="150" t="str">
        <f>IFERROR(VLOOKUP(Proc[[#This Row],[App]],Table2[],3,0),"open")</f>
        <v>ok</v>
      </c>
      <c r="C4431" s="149" t="s">
        <v>369</v>
      </c>
      <c r="D4431" t="s">
        <v>6582</v>
      </c>
      <c r="E4431" t="s">
        <v>6600</v>
      </c>
      <c r="F4431" s="150" t="s">
        <v>6600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6434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82</v>
      </c>
      <c r="R4431" s="161" t="s">
        <v>5708</v>
      </c>
      <c r="S4431" s="150"/>
    </row>
    <row r="4432" spans="1:19" hidden="1">
      <c r="A4432" s="149" t="s">
        <v>6598</v>
      </c>
      <c r="B4432" s="150" t="str">
        <f>IFERROR(VLOOKUP(Proc[[#This Row],[App]],Table2[],3,0),"open")</f>
        <v>ok</v>
      </c>
      <c r="C4432" s="149" t="s">
        <v>369</v>
      </c>
      <c r="D4432" t="s">
        <v>6583</v>
      </c>
      <c r="E4432" t="s">
        <v>6600</v>
      </c>
      <c r="F4432" s="150" t="s">
        <v>6600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6434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82</v>
      </c>
      <c r="R4432" s="161" t="s">
        <v>5708</v>
      </c>
      <c r="S4432" s="150"/>
    </row>
    <row r="4433" spans="1:19" hidden="1">
      <c r="A4433" s="149" t="s">
        <v>6598</v>
      </c>
      <c r="B4433" s="150" t="str">
        <f>IFERROR(VLOOKUP(Proc[[#This Row],[App]],Table2[],3,0),"open")</f>
        <v>ok</v>
      </c>
      <c r="C4433" s="149" t="s">
        <v>377</v>
      </c>
      <c r="D4433" t="s">
        <v>6584</v>
      </c>
      <c r="E4433" t="s">
        <v>5769</v>
      </c>
      <c r="F4433" s="150" t="s">
        <v>6274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6434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82</v>
      </c>
      <c r="R4433" s="161" t="s">
        <v>5708</v>
      </c>
      <c r="S4433" s="150"/>
    </row>
    <row r="4434" spans="1:19" hidden="1">
      <c r="A4434" s="149" t="s">
        <v>6598</v>
      </c>
      <c r="B4434" s="150" t="str">
        <f>IFERROR(VLOOKUP(Proc[[#This Row],[App]],Table2[],3,0),"open")</f>
        <v>ok</v>
      </c>
      <c r="C4434" s="149" t="s">
        <v>369</v>
      </c>
      <c r="D4434" t="s">
        <v>6585</v>
      </c>
      <c r="E4434" t="s">
        <v>6601</v>
      </c>
      <c r="F4434" s="150" t="s">
        <v>6601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6434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82</v>
      </c>
      <c r="R4434" s="161" t="s">
        <v>5708</v>
      </c>
      <c r="S4434" s="150"/>
    </row>
    <row r="4435" spans="1:19" hidden="1">
      <c r="A4435" s="149" t="s">
        <v>6598</v>
      </c>
      <c r="B4435" s="150" t="str">
        <f>IFERROR(VLOOKUP(Proc[[#This Row],[App]],Table2[],3,0),"open")</f>
        <v>ok</v>
      </c>
      <c r="C4435" s="149" t="s">
        <v>369</v>
      </c>
      <c r="D4435" t="s">
        <v>6586</v>
      </c>
      <c r="E4435" t="s">
        <v>6601</v>
      </c>
      <c r="F4435" s="150" t="s">
        <v>6601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6434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82</v>
      </c>
      <c r="R4435" s="161" t="s">
        <v>5708</v>
      </c>
      <c r="S4435" s="150"/>
    </row>
    <row r="4436" spans="1:19" hidden="1">
      <c r="A4436" s="149" t="s">
        <v>6598</v>
      </c>
      <c r="B4436" s="150" t="str">
        <f>IFERROR(VLOOKUP(Proc[[#This Row],[App]],Table2[],3,0),"open")</f>
        <v>ok</v>
      </c>
      <c r="C4436" s="149" t="s">
        <v>377</v>
      </c>
      <c r="D4436" t="s">
        <v>6587</v>
      </c>
      <c r="E4436" t="s">
        <v>6601</v>
      </c>
      <c r="F4436" s="150" t="s">
        <v>6274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6434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82</v>
      </c>
      <c r="R4436" s="161" t="s">
        <v>5708</v>
      </c>
      <c r="S4436" s="150"/>
    </row>
    <row r="4437" spans="1:19" hidden="1">
      <c r="A4437" s="149" t="s">
        <v>6598</v>
      </c>
      <c r="B4437" s="150" t="str">
        <f>IFERROR(VLOOKUP(Proc[[#This Row],[App]],Table2[],3,0),"open")</f>
        <v>ok</v>
      </c>
      <c r="C4437" s="149" t="s">
        <v>377</v>
      </c>
      <c r="D4437" t="s">
        <v>6588</v>
      </c>
      <c r="E4437" t="s">
        <v>6601</v>
      </c>
      <c r="F4437" s="150" t="s">
        <v>6274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6434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82</v>
      </c>
      <c r="R4437" s="161" t="s">
        <v>5708</v>
      </c>
      <c r="S4437" s="150"/>
    </row>
    <row r="4438" spans="1:19" hidden="1">
      <c r="A4438" s="149" t="s">
        <v>6598</v>
      </c>
      <c r="B4438" s="150" t="str">
        <f>IFERROR(VLOOKUP(Proc[[#This Row],[App]],Table2[],3,0),"open")</f>
        <v>ok</v>
      </c>
      <c r="C4438" s="149" t="s">
        <v>377</v>
      </c>
      <c r="D4438" t="s">
        <v>6589</v>
      </c>
      <c r="E4438" t="s">
        <v>6601</v>
      </c>
      <c r="F4438" s="150" t="s">
        <v>6274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6434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82</v>
      </c>
      <c r="R4438" s="161" t="s">
        <v>5708</v>
      </c>
      <c r="S4438" s="150"/>
    </row>
    <row r="4439" spans="1:19" hidden="1">
      <c r="A4439" s="149" t="s">
        <v>6598</v>
      </c>
      <c r="B4439" s="150" t="str">
        <f>IFERROR(VLOOKUP(Proc[[#This Row],[App]],Table2[],3,0),"open")</f>
        <v>ok</v>
      </c>
      <c r="C4439" s="149" t="s">
        <v>377</v>
      </c>
      <c r="D4439" t="s">
        <v>6590</v>
      </c>
      <c r="E4439" t="s">
        <v>6601</v>
      </c>
      <c r="F4439" s="150" t="s">
        <v>6274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6434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82</v>
      </c>
      <c r="R4439" s="161" t="s">
        <v>5708</v>
      </c>
      <c r="S4439" s="150"/>
    </row>
    <row r="4440" spans="1:19" hidden="1">
      <c r="A4440" s="149" t="s">
        <v>6598</v>
      </c>
      <c r="B4440" s="150" t="str">
        <f>IFERROR(VLOOKUP(Proc[[#This Row],[App]],Table2[],3,0),"open")</f>
        <v>ok</v>
      </c>
      <c r="C4440" s="149" t="s">
        <v>369</v>
      </c>
      <c r="D4440" t="s">
        <v>6591</v>
      </c>
      <c r="E4440" t="s">
        <v>6601</v>
      </c>
      <c r="F4440" s="150" t="s">
        <v>6601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6434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82</v>
      </c>
      <c r="R4440" s="161" t="s">
        <v>5708</v>
      </c>
      <c r="S4440" s="150"/>
    </row>
    <row r="4441" spans="1:19" hidden="1">
      <c r="A4441" s="149" t="s">
        <v>6598</v>
      </c>
      <c r="B4441" s="150" t="str">
        <f>IFERROR(VLOOKUP(Proc[[#This Row],[App]],Table2[],3,0),"open")</f>
        <v>ok</v>
      </c>
      <c r="C4441" s="149" t="s">
        <v>369</v>
      </c>
      <c r="D4441" t="s">
        <v>6592</v>
      </c>
      <c r="E4441" t="s">
        <v>6601</v>
      </c>
      <c r="F4441" s="150" t="s">
        <v>6601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6434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82</v>
      </c>
      <c r="R4441" s="161" t="s">
        <v>5708</v>
      </c>
      <c r="S4441" s="150"/>
    </row>
    <row r="4442" spans="1:19" hidden="1">
      <c r="A4442" s="149" t="s">
        <v>6598</v>
      </c>
      <c r="B4442" s="150" t="str">
        <f>IFERROR(VLOOKUP(Proc[[#This Row],[App]],Table2[],3,0),"open")</f>
        <v>ok</v>
      </c>
      <c r="C4442" s="149" t="s">
        <v>369</v>
      </c>
      <c r="D4442" t="s">
        <v>6593</v>
      </c>
      <c r="E4442" t="s">
        <v>6601</v>
      </c>
      <c r="F4442" s="150" t="s">
        <v>6601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6434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82</v>
      </c>
      <c r="R4442" s="161" t="s">
        <v>5708</v>
      </c>
      <c r="S4442" s="150"/>
    </row>
    <row r="4443" spans="1:19" hidden="1">
      <c r="A4443" s="149" t="s">
        <v>6598</v>
      </c>
      <c r="B4443" s="150" t="str">
        <f>IFERROR(VLOOKUP(Proc[[#This Row],[App]],Table2[],3,0),"open")</f>
        <v>ok</v>
      </c>
      <c r="C4443" s="149" t="s">
        <v>369</v>
      </c>
      <c r="D4443" t="s">
        <v>6594</v>
      </c>
      <c r="E4443" t="s">
        <v>6601</v>
      </c>
      <c r="F4443" s="150" t="s">
        <v>6601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6434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82</v>
      </c>
      <c r="R4443" s="161" t="s">
        <v>5708</v>
      </c>
      <c r="S4443" s="150"/>
    </row>
    <row r="4444" spans="1:19" hidden="1">
      <c r="A4444" s="149" t="s">
        <v>6598</v>
      </c>
      <c r="B4444" s="150" t="str">
        <f>IFERROR(VLOOKUP(Proc[[#This Row],[App]],Table2[],3,0),"open")</f>
        <v>ok</v>
      </c>
      <c r="C4444" s="149" t="s">
        <v>369</v>
      </c>
      <c r="D4444" t="s">
        <v>6595</v>
      </c>
      <c r="E4444" t="s">
        <v>6602</v>
      </c>
      <c r="F4444" s="150" t="s">
        <v>6602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6434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82</v>
      </c>
      <c r="R4444" s="161" t="s">
        <v>5708</v>
      </c>
      <c r="S4444" s="150"/>
    </row>
    <row r="4445" spans="1:19" hidden="1">
      <c r="A4445" s="149" t="s">
        <v>6598</v>
      </c>
      <c r="B4445" s="150" t="str">
        <f>IFERROR(VLOOKUP(Proc[[#This Row],[App]],Table2[],3,0),"open")</f>
        <v>ok</v>
      </c>
      <c r="C4445" s="149" t="s">
        <v>369</v>
      </c>
      <c r="D4445" t="s">
        <v>6596</v>
      </c>
      <c r="E4445" t="s">
        <v>6602</v>
      </c>
      <c r="F4445" s="150" t="s">
        <v>6602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6434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82</v>
      </c>
      <c r="R4445" s="161" t="s">
        <v>5708</v>
      </c>
      <c r="S4445" s="150"/>
    </row>
    <row r="4446" spans="1:19" hidden="1">
      <c r="A4446" s="149" t="s">
        <v>6598</v>
      </c>
      <c r="B4446" s="150" t="str">
        <f>IFERROR(VLOOKUP(Proc[[#This Row],[App]],Table2[],3,0),"open")</f>
        <v>ok</v>
      </c>
      <c r="C4446" s="149" t="s">
        <v>369</v>
      </c>
      <c r="D4446" t="s">
        <v>6597</v>
      </c>
      <c r="E4446" t="s">
        <v>6602</v>
      </c>
      <c r="F4446" s="150" t="s">
        <v>6602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6434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82</v>
      </c>
      <c r="R4446" s="161" t="s">
        <v>5708</v>
      </c>
      <c r="S4446" s="150"/>
    </row>
    <row r="4447" spans="1:19" hidden="1">
      <c r="A4447" t="s">
        <v>6605</v>
      </c>
      <c r="B4447" s="150" t="str">
        <f>IFERROR(VLOOKUP(Proc[[#This Row],[App]],Table2[],3,0),"open")</f>
        <v>ok</v>
      </c>
      <c r="C4447" s="149" t="s">
        <v>369</v>
      </c>
      <c r="D4447" t="s">
        <v>6606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6434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82</v>
      </c>
      <c r="R4447" s="161" t="s">
        <v>780</v>
      </c>
      <c r="S4447" s="150"/>
    </row>
    <row r="4448" spans="1:19" hidden="1">
      <c r="A4448" t="s">
        <v>6607</v>
      </c>
      <c r="B4448" s="150" t="str">
        <f>IFERROR(VLOOKUP(Proc[[#This Row],[App]],Table2[],3,0),"open")</f>
        <v>ok</v>
      </c>
      <c r="C4448" s="149" t="s">
        <v>369</v>
      </c>
      <c r="D4448" t="s">
        <v>6633</v>
      </c>
      <c r="E4448" t="s">
        <v>6608</v>
      </c>
      <c r="F4448" s="149" t="s">
        <v>6608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6434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82</v>
      </c>
      <c r="R4448" s="161" t="s">
        <v>542</v>
      </c>
      <c r="S4448" s="150"/>
    </row>
    <row r="4449" spans="1:19" hidden="1">
      <c r="A4449" s="149" t="s">
        <v>6607</v>
      </c>
      <c r="B4449" s="150" t="str">
        <f>IFERROR(VLOOKUP(Proc[[#This Row],[App]],Table2[],3,0),"open")</f>
        <v>ok</v>
      </c>
      <c r="C4449" s="149" t="s">
        <v>369</v>
      </c>
      <c r="D4449" t="s">
        <v>6634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6637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6434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82</v>
      </c>
      <c r="R4449" s="161" t="s">
        <v>542</v>
      </c>
      <c r="S4449" s="150"/>
    </row>
    <row r="4450" spans="1:19" hidden="1">
      <c r="A4450" t="s">
        <v>6627</v>
      </c>
      <c r="B4450" s="150" t="str">
        <f>IFERROR(VLOOKUP(Proc[[#This Row],[App]],Table2[],3,0),"open")</f>
        <v>ok</v>
      </c>
      <c r="C4450" s="149" t="s">
        <v>369</v>
      </c>
      <c r="D4450" t="s">
        <v>5291</v>
      </c>
      <c r="E4450" t="s">
        <v>6622</v>
      </c>
      <c r="F4450" s="150" t="s">
        <v>6622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6434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81</v>
      </c>
      <c r="R4450" s="163" t="s">
        <v>1459</v>
      </c>
      <c r="S4450" s="150"/>
    </row>
    <row r="4451" spans="1:19" hidden="1">
      <c r="A4451" t="s">
        <v>6627</v>
      </c>
      <c r="B4451" s="150" t="str">
        <f>IFERROR(VLOOKUP(Proc[[#This Row],[App]],Table2[],3,0),"open")</f>
        <v>ok</v>
      </c>
      <c r="C4451" s="149" t="s">
        <v>369</v>
      </c>
      <c r="D4451" t="s">
        <v>5440</v>
      </c>
      <c r="E4451" t="s">
        <v>6623</v>
      </c>
      <c r="F4451" s="150" t="s">
        <v>6623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6434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81</v>
      </c>
      <c r="R4451" s="163" t="s">
        <v>1459</v>
      </c>
      <c r="S4451" s="150"/>
    </row>
    <row r="4452" spans="1:19" hidden="1">
      <c r="A4452" s="149" t="s">
        <v>6627</v>
      </c>
      <c r="B4452" s="150" t="str">
        <f>IFERROR(VLOOKUP(Proc[[#This Row],[App]],Table2[],3,0),"open")</f>
        <v>ok</v>
      </c>
      <c r="C4452" s="149" t="s">
        <v>369</v>
      </c>
      <c r="D4452" t="s">
        <v>5293</v>
      </c>
      <c r="E4452" t="s">
        <v>6622</v>
      </c>
      <c r="F4452" s="150" t="s">
        <v>6622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6434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81</v>
      </c>
      <c r="R4452" s="163" t="s">
        <v>1459</v>
      </c>
      <c r="S4452" s="150"/>
    </row>
    <row r="4453" spans="1:19" hidden="1">
      <c r="A4453" s="149" t="s">
        <v>6627</v>
      </c>
      <c r="B4453" s="150" t="str">
        <f>IFERROR(VLOOKUP(Proc[[#This Row],[App]],Table2[],3,0),"open")</f>
        <v>ok</v>
      </c>
      <c r="C4453" s="149" t="s">
        <v>369</v>
      </c>
      <c r="D4453" t="s">
        <v>5306</v>
      </c>
      <c r="E4453" t="s">
        <v>6622</v>
      </c>
      <c r="F4453" s="150" t="s">
        <v>6622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6434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81</v>
      </c>
      <c r="R4453" s="163" t="s">
        <v>1459</v>
      </c>
      <c r="S4453" s="150"/>
    </row>
    <row r="4454" spans="1:19" hidden="1">
      <c r="A4454" s="149" t="s">
        <v>6627</v>
      </c>
      <c r="B4454" s="150" t="str">
        <f>IFERROR(VLOOKUP(Proc[[#This Row],[App]],Table2[],3,0),"open")</f>
        <v>ok</v>
      </c>
      <c r="C4454" s="149" t="s">
        <v>369</v>
      </c>
      <c r="D4454" t="s">
        <v>5438</v>
      </c>
      <c r="E4454" t="s">
        <v>6623</v>
      </c>
      <c r="F4454" s="150" t="s">
        <v>6623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6434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81</v>
      </c>
      <c r="R4454" s="163" t="s">
        <v>1459</v>
      </c>
      <c r="S4454" s="150"/>
    </row>
    <row r="4455" spans="1:19" hidden="1">
      <c r="A4455" s="149" t="s">
        <v>6627</v>
      </c>
      <c r="B4455" s="150" t="str">
        <f>IFERROR(VLOOKUP(Proc[[#This Row],[App]],Table2[],3,0),"open")</f>
        <v>ok</v>
      </c>
      <c r="C4455" s="149" t="s">
        <v>369</v>
      </c>
      <c r="D4455" t="s">
        <v>5305</v>
      </c>
      <c r="E4455" t="s">
        <v>6622</v>
      </c>
      <c r="F4455" s="150" t="s">
        <v>6622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6434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81</v>
      </c>
      <c r="R4455" s="163" t="s">
        <v>1459</v>
      </c>
      <c r="S4455" s="150"/>
    </row>
    <row r="4456" spans="1:19" hidden="1">
      <c r="A4456" s="149" t="s">
        <v>6627</v>
      </c>
      <c r="B4456" s="150" t="str">
        <f>IFERROR(VLOOKUP(Proc[[#This Row],[App]],Table2[],3,0),"open")</f>
        <v>ok</v>
      </c>
      <c r="C4456" s="149" t="s">
        <v>369</v>
      </c>
      <c r="D4456" t="s">
        <v>5310</v>
      </c>
      <c r="E4456" t="s">
        <v>6622</v>
      </c>
      <c r="F4456" s="150" t="s">
        <v>6622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6434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81</v>
      </c>
      <c r="R4456" s="163" t="s">
        <v>1459</v>
      </c>
      <c r="S4456" s="150"/>
    </row>
    <row r="4457" spans="1:19" hidden="1">
      <c r="A4457" s="149" t="s">
        <v>6627</v>
      </c>
      <c r="B4457" s="150" t="str">
        <f>IFERROR(VLOOKUP(Proc[[#This Row],[App]],Table2[],3,0),"open")</f>
        <v>ok</v>
      </c>
      <c r="C4457" s="149" t="s">
        <v>369</v>
      </c>
      <c r="D4457" t="s">
        <v>6609</v>
      </c>
      <c r="E4457" t="s">
        <v>6603</v>
      </c>
      <c r="F4457" s="150" t="s">
        <v>6603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6434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81</v>
      </c>
      <c r="R4457" s="163" t="s">
        <v>1459</v>
      </c>
      <c r="S4457" s="150"/>
    </row>
    <row r="4458" spans="1:19" hidden="1">
      <c r="A4458" s="149" t="s">
        <v>6627</v>
      </c>
      <c r="B4458" s="150" t="str">
        <f>IFERROR(VLOOKUP(Proc[[#This Row],[App]],Table2[],3,0),"open")</f>
        <v>ok</v>
      </c>
      <c r="C4458" s="149" t="s">
        <v>369</v>
      </c>
      <c r="D4458" t="s">
        <v>6610</v>
      </c>
      <c r="E4458" t="s">
        <v>6624</v>
      </c>
      <c r="F4458" s="150" t="s">
        <v>6624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6434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81</v>
      </c>
      <c r="R4458" s="163" t="s">
        <v>1459</v>
      </c>
      <c r="S4458" s="150"/>
    </row>
    <row r="4459" spans="1:19" hidden="1">
      <c r="A4459" s="149" t="s">
        <v>6627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6625</v>
      </c>
      <c r="F4459" s="150" t="s">
        <v>6625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6434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81</v>
      </c>
      <c r="R4459" s="163" t="s">
        <v>1459</v>
      </c>
      <c r="S4459" s="150"/>
    </row>
    <row r="4460" spans="1:19" hidden="1">
      <c r="A4460" s="149" t="s">
        <v>6627</v>
      </c>
      <c r="B4460" s="150" t="str">
        <f>IFERROR(VLOOKUP(Proc[[#This Row],[App]],Table2[],3,0),"open")</f>
        <v>ok</v>
      </c>
      <c r="C4460" s="149" t="s">
        <v>369</v>
      </c>
      <c r="D4460" t="s">
        <v>6611</v>
      </c>
      <c r="E4460" t="s">
        <v>6624</v>
      </c>
      <c r="F4460" s="150" t="s">
        <v>6624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6434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81</v>
      </c>
      <c r="R4460" s="163" t="s">
        <v>1459</v>
      </c>
      <c r="S4460" s="150"/>
    </row>
    <row r="4461" spans="1:19" hidden="1">
      <c r="A4461" s="149" t="s">
        <v>6627</v>
      </c>
      <c r="B4461" s="150" t="str">
        <f>IFERROR(VLOOKUP(Proc[[#This Row],[App]],Table2[],3,0),"open")</f>
        <v>ok</v>
      </c>
      <c r="C4461" s="149" t="s">
        <v>369</v>
      </c>
      <c r="D4461" t="s">
        <v>6612</v>
      </c>
      <c r="E4461" t="s">
        <v>6625</v>
      </c>
      <c r="F4461" s="150" t="s">
        <v>6625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6434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81</v>
      </c>
      <c r="R4461" s="163" t="s">
        <v>1459</v>
      </c>
      <c r="S4461" s="150"/>
    </row>
    <row r="4462" spans="1:19" hidden="1">
      <c r="A4462" s="149" t="s">
        <v>6627</v>
      </c>
      <c r="B4462" s="150" t="str">
        <f>IFERROR(VLOOKUP(Proc[[#This Row],[App]],Table2[],3,0),"open")</f>
        <v>ok</v>
      </c>
      <c r="C4462" s="149" t="s">
        <v>369</v>
      </c>
      <c r="D4462" t="s">
        <v>6613</v>
      </c>
      <c r="E4462" t="s">
        <v>6625</v>
      </c>
      <c r="F4462" s="150" t="s">
        <v>6625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6434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81</v>
      </c>
      <c r="R4462" s="163" t="s">
        <v>1459</v>
      </c>
      <c r="S4462" s="150"/>
    </row>
    <row r="4463" spans="1:19" hidden="1">
      <c r="A4463" s="149" t="s">
        <v>6627</v>
      </c>
      <c r="B4463" s="150" t="str">
        <f>IFERROR(VLOOKUP(Proc[[#This Row],[App]],Table2[],3,0),"open")</f>
        <v>ok</v>
      </c>
      <c r="C4463" s="149" t="s">
        <v>369</v>
      </c>
      <c r="D4463" t="s">
        <v>5435</v>
      </c>
      <c r="E4463" t="s">
        <v>6623</v>
      </c>
      <c r="F4463" s="150" t="s">
        <v>6623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6434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81</v>
      </c>
      <c r="R4463" s="163" t="s">
        <v>1459</v>
      </c>
      <c r="S4463" s="150"/>
    </row>
    <row r="4464" spans="1:19" hidden="1">
      <c r="A4464" s="149" t="s">
        <v>6627</v>
      </c>
      <c r="B4464" s="150" t="str">
        <f>IFERROR(VLOOKUP(Proc[[#This Row],[App]],Table2[],3,0),"open")</f>
        <v>ok</v>
      </c>
      <c r="C4464" s="149" t="s">
        <v>369</v>
      </c>
      <c r="D4464" t="s">
        <v>5327</v>
      </c>
      <c r="E4464" t="s">
        <v>6622</v>
      </c>
      <c r="F4464" s="150" t="s">
        <v>6622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6434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81</v>
      </c>
      <c r="R4464" s="163" t="s">
        <v>1459</v>
      </c>
      <c r="S4464" s="150"/>
    </row>
    <row r="4465" spans="1:19" hidden="1">
      <c r="A4465" s="149" t="s">
        <v>6627</v>
      </c>
      <c r="B4465" s="150" t="str">
        <f>IFERROR(VLOOKUP(Proc[[#This Row],[App]],Table2[],3,0),"open")</f>
        <v>ok</v>
      </c>
      <c r="C4465" s="149" t="s">
        <v>369</v>
      </c>
      <c r="D4465" t="s">
        <v>5365</v>
      </c>
      <c r="E4465" t="s">
        <v>6622</v>
      </c>
      <c r="F4465" s="150" t="s">
        <v>6622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6434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81</v>
      </c>
      <c r="R4465" s="163" t="s">
        <v>1459</v>
      </c>
      <c r="S4465" s="150"/>
    </row>
    <row r="4466" spans="1:19" hidden="1">
      <c r="A4466" s="149" t="s">
        <v>6627</v>
      </c>
      <c r="B4466" s="150" t="str">
        <f>IFERROR(VLOOKUP(Proc[[#This Row],[App]],Table2[],3,0),"open")</f>
        <v>ok</v>
      </c>
      <c r="C4466" s="149" t="s">
        <v>369</v>
      </c>
      <c r="D4466" t="s">
        <v>6614</v>
      </c>
      <c r="E4466" t="s">
        <v>6603</v>
      </c>
      <c r="F4466" s="150" t="s">
        <v>6603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6434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81</v>
      </c>
      <c r="R4466" s="163" t="s">
        <v>1459</v>
      </c>
      <c r="S4466" s="150"/>
    </row>
    <row r="4467" spans="1:19" hidden="1">
      <c r="A4467" s="149" t="s">
        <v>6627</v>
      </c>
      <c r="B4467" s="150" t="str">
        <f>IFERROR(VLOOKUP(Proc[[#This Row],[App]],Table2[],3,0),"open")</f>
        <v>ok</v>
      </c>
      <c r="C4467" s="149" t="s">
        <v>369</v>
      </c>
      <c r="D4467" t="s">
        <v>6615</v>
      </c>
      <c r="E4467" t="s">
        <v>6625</v>
      </c>
      <c r="F4467" s="150" t="s">
        <v>6625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6434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81</v>
      </c>
      <c r="R4467" s="163" t="s">
        <v>1459</v>
      </c>
      <c r="S4467" s="150"/>
    </row>
    <row r="4468" spans="1:19" hidden="1">
      <c r="A4468" s="149" t="s">
        <v>6627</v>
      </c>
      <c r="B4468" s="150" t="str">
        <f>IFERROR(VLOOKUP(Proc[[#This Row],[App]],Table2[],3,0),"open")</f>
        <v>ok</v>
      </c>
      <c r="C4468" s="149" t="s">
        <v>369</v>
      </c>
      <c r="D4468" t="s">
        <v>6443</v>
      </c>
      <c r="E4468" t="s">
        <v>5445</v>
      </c>
      <c r="F4468" s="150" t="s">
        <v>5445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6434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81</v>
      </c>
      <c r="R4468" s="163" t="s">
        <v>1459</v>
      </c>
      <c r="S4468" s="150"/>
    </row>
    <row r="4469" spans="1:19" hidden="1">
      <c r="A4469" s="149" t="s">
        <v>6627</v>
      </c>
      <c r="B4469" s="150" t="str">
        <f>IFERROR(VLOOKUP(Proc[[#This Row],[App]],Table2[],3,0),"open")</f>
        <v>ok</v>
      </c>
      <c r="C4469" s="149" t="s">
        <v>369</v>
      </c>
      <c r="D4469" t="s">
        <v>5416</v>
      </c>
      <c r="E4469" t="s">
        <v>6622</v>
      </c>
      <c r="F4469" s="150" t="s">
        <v>6622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6434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81</v>
      </c>
      <c r="R4469" s="163" t="s">
        <v>1459</v>
      </c>
      <c r="S4469" s="150"/>
    </row>
    <row r="4470" spans="1:19" hidden="1">
      <c r="A4470" s="149" t="s">
        <v>6627</v>
      </c>
      <c r="B4470" s="150" t="str">
        <f>IFERROR(VLOOKUP(Proc[[#This Row],[App]],Table2[],3,0),"open")</f>
        <v>ok</v>
      </c>
      <c r="C4470" s="149" t="s">
        <v>369</v>
      </c>
      <c r="D4470" t="s">
        <v>5409</v>
      </c>
      <c r="E4470" t="s">
        <v>6622</v>
      </c>
      <c r="F4470" s="150" t="s">
        <v>6622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6434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81</v>
      </c>
      <c r="R4470" s="163" t="s">
        <v>1459</v>
      </c>
      <c r="S4470" s="150"/>
    </row>
    <row r="4471" spans="1:19" hidden="1">
      <c r="A4471" s="149" t="s">
        <v>6627</v>
      </c>
      <c r="B4471" s="150" t="str">
        <f>IFERROR(VLOOKUP(Proc[[#This Row],[App]],Table2[],3,0),"open")</f>
        <v>ok</v>
      </c>
      <c r="C4471" s="149" t="s">
        <v>369</v>
      </c>
      <c r="D4471" t="s">
        <v>5441</v>
      </c>
      <c r="E4471" t="s">
        <v>6623</v>
      </c>
      <c r="F4471" s="150" t="s">
        <v>6623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6434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81</v>
      </c>
      <c r="R4471" s="163" t="s">
        <v>1459</v>
      </c>
      <c r="S4471" s="150"/>
    </row>
    <row r="4472" spans="1:19" hidden="1">
      <c r="A4472" s="149" t="s">
        <v>6627</v>
      </c>
      <c r="B4472" s="150" t="str">
        <f>IFERROR(VLOOKUP(Proc[[#This Row],[App]],Table2[],3,0),"open")</f>
        <v>ok</v>
      </c>
      <c r="C4472" s="149" t="s">
        <v>369</v>
      </c>
      <c r="D4472" t="s">
        <v>5442</v>
      </c>
      <c r="E4472" t="s">
        <v>6623</v>
      </c>
      <c r="F4472" s="150" t="s">
        <v>6623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6434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81</v>
      </c>
      <c r="R4472" s="163" t="s">
        <v>1459</v>
      </c>
      <c r="S4472" s="150"/>
    </row>
    <row r="4473" spans="1:19" hidden="1">
      <c r="A4473" s="149" t="s">
        <v>6627</v>
      </c>
      <c r="B4473" s="150" t="str">
        <f>IFERROR(VLOOKUP(Proc[[#This Row],[App]],Table2[],3,0),"open")</f>
        <v>ok</v>
      </c>
      <c r="C4473" s="149" t="s">
        <v>369</v>
      </c>
      <c r="D4473" t="s">
        <v>5411</v>
      </c>
      <c r="E4473" t="s">
        <v>6622</v>
      </c>
      <c r="F4473" s="150" t="s">
        <v>6622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6434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81</v>
      </c>
      <c r="R4473" s="163" t="s">
        <v>1459</v>
      </c>
      <c r="S4473" s="150"/>
    </row>
    <row r="4474" spans="1:19" hidden="1">
      <c r="A4474" s="149" t="s">
        <v>6627</v>
      </c>
      <c r="B4474" s="150" t="str">
        <f>IFERROR(VLOOKUP(Proc[[#This Row],[App]],Table2[],3,0),"open")</f>
        <v>ok</v>
      </c>
      <c r="C4474" s="149" t="s">
        <v>369</v>
      </c>
      <c r="D4474" t="s">
        <v>5408</v>
      </c>
      <c r="E4474" t="s">
        <v>6622</v>
      </c>
      <c r="F4474" s="150" t="s">
        <v>6622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6434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81</v>
      </c>
      <c r="R4474" s="163" t="s">
        <v>1459</v>
      </c>
      <c r="S4474" s="150"/>
    </row>
    <row r="4475" spans="1:19" hidden="1">
      <c r="A4475" s="149" t="s">
        <v>6627</v>
      </c>
      <c r="B4475" s="150" t="str">
        <f>IFERROR(VLOOKUP(Proc[[#This Row],[App]],Table2[],3,0),"open")</f>
        <v>ok</v>
      </c>
      <c r="C4475" s="149" t="s">
        <v>369</v>
      </c>
      <c r="D4475" t="s">
        <v>5415</v>
      </c>
      <c r="E4475" t="s">
        <v>6622</v>
      </c>
      <c r="F4475" s="150" t="s">
        <v>6622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6434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81</v>
      </c>
      <c r="R4475" s="163" t="s">
        <v>1459</v>
      </c>
      <c r="S4475" s="150"/>
    </row>
    <row r="4476" spans="1:19" hidden="1">
      <c r="A4476" s="149" t="s">
        <v>6627</v>
      </c>
      <c r="B4476" s="150" t="str">
        <f>IFERROR(VLOOKUP(Proc[[#This Row],[App]],Table2[],3,0),"open")</f>
        <v>ok</v>
      </c>
      <c r="C4476" s="149" t="s">
        <v>369</v>
      </c>
      <c r="D4476" t="s">
        <v>5399</v>
      </c>
      <c r="E4476" t="s">
        <v>6622</v>
      </c>
      <c r="F4476" s="150" t="s">
        <v>6622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6434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81</v>
      </c>
      <c r="R4476" s="163" t="s">
        <v>1459</v>
      </c>
      <c r="S4476" s="150"/>
    </row>
    <row r="4477" spans="1:19" hidden="1">
      <c r="A4477" s="149" t="s">
        <v>6627</v>
      </c>
      <c r="B4477" s="150" t="str">
        <f>IFERROR(VLOOKUP(Proc[[#This Row],[App]],Table2[],3,0),"open")</f>
        <v>ok</v>
      </c>
      <c r="C4477" s="149" t="s">
        <v>369</v>
      </c>
      <c r="D4477" t="s">
        <v>6616</v>
      </c>
      <c r="E4477" t="s">
        <v>6625</v>
      </c>
      <c r="F4477" s="150" t="s">
        <v>6625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6434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81</v>
      </c>
      <c r="R4477" s="163" t="s">
        <v>1459</v>
      </c>
      <c r="S4477" s="150"/>
    </row>
    <row r="4478" spans="1:19" hidden="1">
      <c r="A4478" s="149" t="s">
        <v>6627</v>
      </c>
      <c r="B4478" s="150" t="str">
        <f>IFERROR(VLOOKUP(Proc[[#This Row],[App]],Table2[],3,0),"open")</f>
        <v>ok</v>
      </c>
      <c r="C4478" s="149" t="s">
        <v>369</v>
      </c>
      <c r="D4478" t="s">
        <v>5413</v>
      </c>
      <c r="E4478" t="s">
        <v>6622</v>
      </c>
      <c r="F4478" s="150" t="s">
        <v>6622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6434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81</v>
      </c>
      <c r="R4478" s="163" t="s">
        <v>1459</v>
      </c>
      <c r="S4478" s="150"/>
    </row>
    <row r="4479" spans="1:19" hidden="1">
      <c r="A4479" s="149" t="s">
        <v>6627</v>
      </c>
      <c r="B4479" s="150" t="str">
        <f>IFERROR(VLOOKUP(Proc[[#This Row],[App]],Table2[],3,0),"open")</f>
        <v>ok</v>
      </c>
      <c r="C4479" s="149" t="s">
        <v>369</v>
      </c>
      <c r="D4479" t="s">
        <v>5412</v>
      </c>
      <c r="E4479" t="s">
        <v>6622</v>
      </c>
      <c r="F4479" s="150" t="s">
        <v>6622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6434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81</v>
      </c>
      <c r="R4479" s="163" t="s">
        <v>1459</v>
      </c>
      <c r="S4479" s="150"/>
    </row>
    <row r="4480" spans="1:19" hidden="1">
      <c r="A4480" s="149" t="s">
        <v>6627</v>
      </c>
      <c r="B4480" s="150" t="str">
        <f>IFERROR(VLOOKUP(Proc[[#This Row],[App]],Table2[],3,0),"open")</f>
        <v>ok</v>
      </c>
      <c r="C4480" s="149" t="s">
        <v>369</v>
      </c>
      <c r="D4480" t="s">
        <v>6617</v>
      </c>
      <c r="E4480" t="s">
        <v>6626</v>
      </c>
      <c r="F4480" s="150" t="s">
        <v>6626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6434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81</v>
      </c>
      <c r="R4480" s="163" t="s">
        <v>1459</v>
      </c>
      <c r="S4480" s="150"/>
    </row>
    <row r="4481" spans="1:19" hidden="1">
      <c r="A4481" s="149" t="s">
        <v>6627</v>
      </c>
      <c r="B4481" s="150" t="str">
        <f>IFERROR(VLOOKUP(Proc[[#This Row],[App]],Table2[],3,0),"open")</f>
        <v>ok</v>
      </c>
      <c r="C4481" s="149" t="s">
        <v>369</v>
      </c>
      <c r="D4481" t="s">
        <v>6618</v>
      </c>
      <c r="E4481" t="s">
        <v>6626</v>
      </c>
      <c r="F4481" s="150" t="s">
        <v>6626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6434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81</v>
      </c>
      <c r="R4481" s="163" t="s">
        <v>1459</v>
      </c>
      <c r="S4481" s="150"/>
    </row>
    <row r="4482" spans="1:19" hidden="1">
      <c r="A4482" s="149" t="s">
        <v>6627</v>
      </c>
      <c r="B4482" s="150" t="str">
        <f>IFERROR(VLOOKUP(Proc[[#This Row],[App]],Table2[],3,0),"open")</f>
        <v>ok</v>
      </c>
      <c r="C4482" s="149" t="s">
        <v>369</v>
      </c>
      <c r="D4482" t="s">
        <v>6619</v>
      </c>
      <c r="E4482" t="s">
        <v>6626</v>
      </c>
      <c r="F4482" s="150" t="s">
        <v>6626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6434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81</v>
      </c>
      <c r="R4482" s="163" t="s">
        <v>1459</v>
      </c>
      <c r="S4482" s="150"/>
    </row>
    <row r="4483" spans="1:19" hidden="1">
      <c r="A4483" s="149" t="s">
        <v>6627</v>
      </c>
      <c r="B4483" s="150" t="str">
        <f>IFERROR(VLOOKUP(Proc[[#This Row],[App]],Table2[],3,0),"open")</f>
        <v>ok</v>
      </c>
      <c r="C4483" s="149" t="s">
        <v>369</v>
      </c>
      <c r="D4483" t="s">
        <v>6620</v>
      </c>
      <c r="E4483" t="s">
        <v>6624</v>
      </c>
      <c r="F4483" s="150" t="s">
        <v>6624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6434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81</v>
      </c>
      <c r="R4483" s="163" t="s">
        <v>1459</v>
      </c>
      <c r="S4483" s="150"/>
    </row>
    <row r="4484" spans="1:19" hidden="1">
      <c r="A4484" s="149" t="s">
        <v>6627</v>
      </c>
      <c r="B4484" s="150" t="str">
        <f>IFERROR(VLOOKUP(Proc[[#This Row],[App]],Table2[],3,0),"open")</f>
        <v>ok</v>
      </c>
      <c r="C4484" s="149" t="s">
        <v>369</v>
      </c>
      <c r="D4484" t="s">
        <v>6621</v>
      </c>
      <c r="E4484" t="s">
        <v>6624</v>
      </c>
      <c r="F4484" s="150" t="s">
        <v>6624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6434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81</v>
      </c>
      <c r="R4484" s="163" t="s">
        <v>1459</v>
      </c>
      <c r="S4484" s="150"/>
    </row>
    <row r="4485" spans="1:19" hidden="1">
      <c r="A4485" t="s">
        <v>6628</v>
      </c>
      <c r="B4485" s="150" t="str">
        <f>IFERROR(VLOOKUP(Proc[[#This Row],[App]],Table2[],3,0),"open")</f>
        <v>ok</v>
      </c>
      <c r="C4485" s="149" t="s">
        <v>369</v>
      </c>
      <c r="D4485" t="s">
        <v>6629</v>
      </c>
      <c r="E4485" t="s">
        <v>6604</v>
      </c>
      <c r="F4485" s="150" t="s">
        <v>6604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6434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81</v>
      </c>
      <c r="R4485" s="163" t="s">
        <v>489</v>
      </c>
      <c r="S4485" s="150"/>
    </row>
    <row r="4486" spans="1:19" hidden="1">
      <c r="A4486" t="s">
        <v>6628</v>
      </c>
      <c r="B4486" s="150" t="str">
        <f>IFERROR(VLOOKUP(Proc[[#This Row],[App]],Table2[],3,0),"open")</f>
        <v>ok</v>
      </c>
      <c r="C4486" s="149" t="s">
        <v>369</v>
      </c>
      <c r="D4486" t="s">
        <v>6630</v>
      </c>
      <c r="E4486" t="s">
        <v>6604</v>
      </c>
      <c r="F4486" s="150" t="s">
        <v>6604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6434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81</v>
      </c>
      <c r="R4486" s="163" t="s">
        <v>489</v>
      </c>
      <c r="S4486" s="150"/>
    </row>
    <row r="4487" spans="1:19" hidden="1">
      <c r="A4487" s="149" t="s">
        <v>6628</v>
      </c>
      <c r="B4487" s="150" t="str">
        <f>IFERROR(VLOOKUP(Proc[[#This Row],[App]],Table2[],3,0),"open")</f>
        <v>ok</v>
      </c>
      <c r="C4487" s="149" t="s">
        <v>369</v>
      </c>
      <c r="D4487" t="s">
        <v>6631</v>
      </c>
      <c r="E4487" t="s">
        <v>6604</v>
      </c>
      <c r="F4487" s="150" t="s">
        <v>6604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6434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81</v>
      </c>
      <c r="R4487" s="163" t="s">
        <v>489</v>
      </c>
      <c r="S4487" s="150"/>
    </row>
    <row r="4488" spans="1:19" hidden="1">
      <c r="A4488" s="149" t="s">
        <v>6628</v>
      </c>
      <c r="B4488" s="150" t="str">
        <f>IFERROR(VLOOKUP(Proc[[#This Row],[App]],Table2[],3,0),"open")</f>
        <v>ok</v>
      </c>
      <c r="C4488" s="149" t="s">
        <v>369</v>
      </c>
      <c r="D4488" t="s">
        <v>6632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6434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81</v>
      </c>
      <c r="R4488" s="163" t="s">
        <v>489</v>
      </c>
      <c r="S4488" s="150"/>
    </row>
    <row r="4489" spans="1:19" hidden="1">
      <c r="A4489" t="s">
        <v>6635</v>
      </c>
      <c r="B4489" s="150" t="str">
        <f>IFERROR(VLOOKUP(Proc[[#This Row],[App]],Table2[],3,0),"open")</f>
        <v>ok</v>
      </c>
      <c r="C4489" t="s">
        <v>369</v>
      </c>
      <c r="D4489" t="s">
        <v>6636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6434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80</v>
      </c>
      <c r="R4489" s="163" t="s">
        <v>489</v>
      </c>
      <c r="S4489" s="150"/>
    </row>
    <row r="4490" spans="1:19" hidden="1">
      <c r="A4490" t="s">
        <v>6638</v>
      </c>
      <c r="B4490" s="150" t="str">
        <f>IFERROR(VLOOKUP(Proc[[#This Row],[App]],Table2[],3,0),"open")</f>
        <v>ok</v>
      </c>
      <c r="C4490" s="149" t="s">
        <v>369</v>
      </c>
      <c r="D4490" t="s">
        <v>6741</v>
      </c>
      <c r="E4490" t="s">
        <v>6639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6434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83</v>
      </c>
      <c r="R4490" s="165" t="s">
        <v>498</v>
      </c>
      <c r="S4490" s="150"/>
    </row>
    <row r="4491" spans="1:19" hidden="1">
      <c r="A4491" t="s">
        <v>6638</v>
      </c>
      <c r="B4491" s="150" t="str">
        <f>IFERROR(VLOOKUP(Proc[[#This Row],[App]],Table2[],3,0),"open")</f>
        <v>ok</v>
      </c>
      <c r="C4491" s="179" t="s">
        <v>369</v>
      </c>
      <c r="D4491" t="s">
        <v>6742</v>
      </c>
      <c r="E4491" t="s">
        <v>6640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6434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83</v>
      </c>
      <c r="R4491" s="165" t="s">
        <v>498</v>
      </c>
      <c r="S4491" s="150"/>
    </row>
    <row r="4492" spans="1:19" hidden="1">
      <c r="A4492" t="s">
        <v>6641</v>
      </c>
      <c r="B4492" s="150" t="str">
        <f>IFERROR(VLOOKUP(Proc[[#This Row],[App]],Table2[],3,0),"open")</f>
        <v>ok</v>
      </c>
      <c r="C4492" s="149" t="s">
        <v>369</v>
      </c>
      <c r="D4492" t="s">
        <v>6642</v>
      </c>
      <c r="E4492" t="s">
        <v>6743</v>
      </c>
      <c r="F4492" s="150" t="s">
        <v>6743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6434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78</v>
      </c>
      <c r="R4492" s="165" t="s">
        <v>6664</v>
      </c>
      <c r="S4492" s="150"/>
    </row>
    <row r="4493" spans="1:19" hidden="1">
      <c r="A4493" s="149" t="s">
        <v>6641</v>
      </c>
      <c r="B4493" s="150" t="str">
        <f>IFERROR(VLOOKUP(Proc[[#This Row],[App]],Table2[],3,0),"open")</f>
        <v>ok</v>
      </c>
      <c r="C4493" s="149" t="s">
        <v>369</v>
      </c>
      <c r="D4493" t="s">
        <v>6643</v>
      </c>
      <c r="E4493" t="s">
        <v>6744</v>
      </c>
      <c r="F4493" s="150" t="s">
        <v>6744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6434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78</v>
      </c>
      <c r="R4493" s="165" t="s">
        <v>6664</v>
      </c>
      <c r="S4493" s="150"/>
    </row>
    <row r="4494" spans="1:19" hidden="1">
      <c r="A4494" s="149" t="s">
        <v>6641</v>
      </c>
      <c r="B4494" s="150" t="str">
        <f>IFERROR(VLOOKUP(Proc[[#This Row],[App]],Table2[],3,0),"open")</f>
        <v>ok</v>
      </c>
      <c r="C4494" s="149" t="s">
        <v>369</v>
      </c>
      <c r="D4494" t="s">
        <v>6644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6434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78</v>
      </c>
      <c r="R4494" s="165" t="s">
        <v>6664</v>
      </c>
      <c r="S4494" s="150"/>
    </row>
    <row r="4495" spans="1:19" hidden="1">
      <c r="A4495" s="149" t="s">
        <v>6641</v>
      </c>
      <c r="B4495" s="150" t="str">
        <f>IFERROR(VLOOKUP(Proc[[#This Row],[App]],Table2[],3,0),"open")</f>
        <v>ok</v>
      </c>
      <c r="C4495" s="149" t="s">
        <v>369</v>
      </c>
      <c r="D4495" t="s">
        <v>6645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6434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78</v>
      </c>
      <c r="R4495" s="165" t="s">
        <v>6664</v>
      </c>
      <c r="S4495" s="150"/>
    </row>
    <row r="4496" spans="1:19" hidden="1">
      <c r="A4496" s="149" t="s">
        <v>6641</v>
      </c>
      <c r="B4496" s="150" t="str">
        <f>IFERROR(VLOOKUP(Proc[[#This Row],[App]],Table2[],3,0),"open")</f>
        <v>ok</v>
      </c>
      <c r="C4496" s="149" t="s">
        <v>377</v>
      </c>
      <c r="D4496" t="s">
        <v>6746</v>
      </c>
      <c r="E4496" t="s">
        <v>6662</v>
      </c>
      <c r="F4496" s="150" t="s">
        <v>6745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6434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78</v>
      </c>
      <c r="R4496" s="165" t="s">
        <v>6664</v>
      </c>
      <c r="S4496" s="150"/>
    </row>
    <row r="4497" spans="1:19" hidden="1">
      <c r="A4497" s="149" t="s">
        <v>6641</v>
      </c>
      <c r="B4497" s="150" t="str">
        <f>IFERROR(VLOOKUP(Proc[[#This Row],[App]],Table2[],3,0),"open")</f>
        <v>ok</v>
      </c>
      <c r="C4497" s="149" t="s">
        <v>369</v>
      </c>
      <c r="D4497" t="s">
        <v>6646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6434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78</v>
      </c>
      <c r="R4497" s="165" t="s">
        <v>6664</v>
      </c>
      <c r="S4497" s="150"/>
    </row>
    <row r="4498" spans="1:19" hidden="1">
      <c r="A4498" s="149" t="s">
        <v>6641</v>
      </c>
      <c r="B4498" s="150" t="str">
        <f>IFERROR(VLOOKUP(Proc[[#This Row],[App]],Table2[],3,0),"open")</f>
        <v>ok</v>
      </c>
      <c r="C4498" s="149" t="s">
        <v>369</v>
      </c>
      <c r="D4498" t="s">
        <v>6647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6434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78</v>
      </c>
      <c r="R4498" s="165" t="s">
        <v>6664</v>
      </c>
      <c r="S4498" s="150"/>
    </row>
    <row r="4499" spans="1:19" hidden="1">
      <c r="A4499" s="149" t="s">
        <v>6641</v>
      </c>
      <c r="B4499" s="150" t="str">
        <f>IFERROR(VLOOKUP(Proc[[#This Row],[App]],Table2[],3,0),"open")</f>
        <v>ok</v>
      </c>
      <c r="C4499" s="149" t="s">
        <v>369</v>
      </c>
      <c r="D4499" t="s">
        <v>6648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6434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78</v>
      </c>
      <c r="R4499" s="165" t="s">
        <v>6664</v>
      </c>
      <c r="S4499" s="150"/>
    </row>
    <row r="4500" spans="1:19" hidden="1">
      <c r="A4500" s="149" t="s">
        <v>6641</v>
      </c>
      <c r="B4500" s="150" t="str">
        <f>IFERROR(VLOOKUP(Proc[[#This Row],[App]],Table2[],3,0),"open")</f>
        <v>ok</v>
      </c>
      <c r="C4500" s="149" t="s">
        <v>369</v>
      </c>
      <c r="D4500" t="s">
        <v>6649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6434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78</v>
      </c>
      <c r="R4500" s="165" t="s">
        <v>6664</v>
      </c>
      <c r="S4500" s="150"/>
    </row>
    <row r="4501" spans="1:19" hidden="1">
      <c r="A4501" s="149" t="s">
        <v>6641</v>
      </c>
      <c r="B4501" s="150" t="str">
        <f>IFERROR(VLOOKUP(Proc[[#This Row],[App]],Table2[],3,0),"open")</f>
        <v>ok</v>
      </c>
      <c r="C4501" s="149" t="s">
        <v>369</v>
      </c>
      <c r="D4501" t="s">
        <v>6650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6434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78</v>
      </c>
      <c r="R4501" s="165" t="s">
        <v>6664</v>
      </c>
      <c r="S4501" s="150"/>
    </row>
    <row r="4502" spans="1:19" hidden="1">
      <c r="A4502" s="149" t="s">
        <v>6641</v>
      </c>
      <c r="B4502" s="150" t="str">
        <f>IFERROR(VLOOKUP(Proc[[#This Row],[App]],Table2[],3,0),"open")</f>
        <v>ok</v>
      </c>
      <c r="C4502" s="149" t="s">
        <v>369</v>
      </c>
      <c r="D4502" t="s">
        <v>6651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6434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78</v>
      </c>
      <c r="R4502" s="165" t="s">
        <v>6664</v>
      </c>
      <c r="S4502" s="150"/>
    </row>
    <row r="4503" spans="1:19" hidden="1">
      <c r="A4503" s="149" t="s">
        <v>6641</v>
      </c>
      <c r="B4503" s="150" t="str">
        <f>IFERROR(VLOOKUP(Proc[[#This Row],[App]],Table2[],3,0),"open")</f>
        <v>ok</v>
      </c>
      <c r="C4503" s="149" t="s">
        <v>369</v>
      </c>
      <c r="D4503" t="s">
        <v>6652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6434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78</v>
      </c>
      <c r="R4503" s="165" t="s">
        <v>6664</v>
      </c>
      <c r="S4503" s="150"/>
    </row>
    <row r="4504" spans="1:19" hidden="1">
      <c r="A4504" s="149" t="s">
        <v>6641</v>
      </c>
      <c r="B4504" s="150" t="str">
        <f>IFERROR(VLOOKUP(Proc[[#This Row],[App]],Table2[],3,0),"open")</f>
        <v>ok</v>
      </c>
      <c r="C4504" s="149" t="s">
        <v>369</v>
      </c>
      <c r="D4504" t="s">
        <v>6653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6434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78</v>
      </c>
      <c r="R4504" s="165" t="s">
        <v>6664</v>
      </c>
      <c r="S4504" s="150"/>
    </row>
    <row r="4505" spans="1:19" hidden="1">
      <c r="A4505" s="149" t="s">
        <v>6641</v>
      </c>
      <c r="B4505" s="150" t="str">
        <f>IFERROR(VLOOKUP(Proc[[#This Row],[App]],Table2[],3,0),"open")</f>
        <v>ok</v>
      </c>
      <c r="C4505" s="149" t="s">
        <v>369</v>
      </c>
      <c r="D4505" t="s">
        <v>6654</v>
      </c>
      <c r="E4505" t="s">
        <v>6663</v>
      </c>
      <c r="F4505" s="150" t="s">
        <v>6663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6434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78</v>
      </c>
      <c r="R4505" s="165" t="s">
        <v>6664</v>
      </c>
      <c r="S4505" s="150"/>
    </row>
    <row r="4506" spans="1:19" hidden="1">
      <c r="A4506" s="149" t="s">
        <v>6641</v>
      </c>
      <c r="B4506" s="150" t="str">
        <f>IFERROR(VLOOKUP(Proc[[#This Row],[App]],Table2[],3,0),"open")</f>
        <v>ok</v>
      </c>
      <c r="C4506" s="149" t="s">
        <v>369</v>
      </c>
      <c r="D4506" t="s">
        <v>6655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6434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78</v>
      </c>
      <c r="R4506" s="165" t="s">
        <v>6664</v>
      </c>
      <c r="S4506" s="150"/>
    </row>
    <row r="4507" spans="1:19" hidden="1">
      <c r="A4507" s="149" t="s">
        <v>6641</v>
      </c>
      <c r="B4507" s="150" t="str">
        <f>IFERROR(VLOOKUP(Proc[[#This Row],[App]],Table2[],3,0),"open")</f>
        <v>ok</v>
      </c>
      <c r="C4507" s="149" t="s">
        <v>369</v>
      </c>
      <c r="D4507" t="s">
        <v>6656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6434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78</v>
      </c>
      <c r="R4507" s="165" t="s">
        <v>6664</v>
      </c>
      <c r="S4507" s="150"/>
    </row>
    <row r="4508" spans="1:19" hidden="1">
      <c r="A4508" s="149" t="s">
        <v>6641</v>
      </c>
      <c r="B4508" s="150" t="str">
        <f>IFERROR(VLOOKUP(Proc[[#This Row],[App]],Table2[],3,0),"open")</f>
        <v>ok</v>
      </c>
      <c r="C4508" s="149" t="s">
        <v>369</v>
      </c>
      <c r="D4508" t="s">
        <v>6657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6434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78</v>
      </c>
      <c r="R4508" s="165" t="s">
        <v>6664</v>
      </c>
      <c r="S4508" s="150"/>
    </row>
    <row r="4509" spans="1:19" hidden="1">
      <c r="A4509" s="149" t="s">
        <v>6641</v>
      </c>
      <c r="B4509" s="150" t="str">
        <f>IFERROR(VLOOKUP(Proc[[#This Row],[App]],Table2[],3,0),"open")</f>
        <v>ok</v>
      </c>
      <c r="C4509" s="149" t="s">
        <v>369</v>
      </c>
      <c r="D4509" t="s">
        <v>6658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6434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78</v>
      </c>
      <c r="R4509" s="165" t="s">
        <v>6664</v>
      </c>
      <c r="S4509" s="150"/>
    </row>
    <row r="4510" spans="1:19" hidden="1">
      <c r="A4510" s="149" t="s">
        <v>6641</v>
      </c>
      <c r="B4510" s="150" t="str">
        <f>IFERROR(VLOOKUP(Proc[[#This Row],[App]],Table2[],3,0),"open")</f>
        <v>ok</v>
      </c>
      <c r="C4510" s="149" t="s">
        <v>369</v>
      </c>
      <c r="D4510" t="s">
        <v>6659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6434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78</v>
      </c>
      <c r="R4510" s="165" t="s">
        <v>6664</v>
      </c>
      <c r="S4510" s="150"/>
    </row>
    <row r="4511" spans="1:19" hidden="1">
      <c r="A4511" s="149" t="s">
        <v>6641</v>
      </c>
      <c r="B4511" s="150" t="str">
        <f>IFERROR(VLOOKUP(Proc[[#This Row],[App]],Table2[],3,0),"open")</f>
        <v>ok</v>
      </c>
      <c r="C4511" s="149" t="s">
        <v>369</v>
      </c>
      <c r="D4511" t="s">
        <v>6660</v>
      </c>
      <c r="E4511" t="s">
        <v>6663</v>
      </c>
      <c r="F4511" s="150" t="s">
        <v>6663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6434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78</v>
      </c>
      <c r="R4511" s="165" t="s">
        <v>6664</v>
      </c>
      <c r="S4511" s="150"/>
    </row>
    <row r="4512" spans="1:19" hidden="1">
      <c r="A4512" s="149" t="s">
        <v>6641</v>
      </c>
      <c r="B4512" s="150" t="str">
        <f>IFERROR(VLOOKUP(Proc[[#This Row],[App]],Table2[],3,0),"open")</f>
        <v>ok</v>
      </c>
      <c r="C4512" s="149" t="s">
        <v>369</v>
      </c>
      <c r="D4512" t="s">
        <v>6661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6434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78</v>
      </c>
      <c r="R4512" s="165" t="s">
        <v>6664</v>
      </c>
      <c r="S4512" s="150"/>
    </row>
    <row r="4513" spans="1:19" hidden="1">
      <c r="A4513" t="s">
        <v>6665</v>
      </c>
      <c r="B4513" s="150" t="str">
        <f>IFERROR(VLOOKUP(Proc[[#This Row],[App]],Table2[],3,0),"open")</f>
        <v>ok</v>
      </c>
      <c r="C4513" s="149" t="s">
        <v>369</v>
      </c>
      <c r="D4513" t="s">
        <v>6666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6434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78</v>
      </c>
      <c r="R4513" s="165" t="s">
        <v>1013</v>
      </c>
      <c r="S4513" s="150"/>
    </row>
    <row r="4514" spans="1:19" hidden="1">
      <c r="A4514" s="149" t="s">
        <v>6665</v>
      </c>
      <c r="B4514" s="150" t="str">
        <f>IFERROR(VLOOKUP(Proc[[#This Row],[App]],Table2[],3,0),"open")</f>
        <v>ok</v>
      </c>
      <c r="C4514" s="149" t="s">
        <v>369</v>
      </c>
      <c r="D4514" t="s">
        <v>6667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6434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78</v>
      </c>
      <c r="R4514" s="165" t="s">
        <v>1013</v>
      </c>
      <c r="S4514" s="150"/>
    </row>
    <row r="4515" spans="1:19" hidden="1">
      <c r="A4515" s="149" t="s">
        <v>6665</v>
      </c>
      <c r="B4515" s="150" t="str">
        <f>IFERROR(VLOOKUP(Proc[[#This Row],[App]],Table2[],3,0),"open")</f>
        <v>ok</v>
      </c>
      <c r="C4515" s="149" t="s">
        <v>369</v>
      </c>
      <c r="D4515" t="s">
        <v>6668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6434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78</v>
      </c>
      <c r="R4515" s="165" t="s">
        <v>1013</v>
      </c>
      <c r="S4515" s="150"/>
    </row>
    <row r="4516" spans="1:19" hidden="1">
      <c r="A4516" s="149" t="s">
        <v>6665</v>
      </c>
      <c r="B4516" s="150" t="str">
        <f>IFERROR(VLOOKUP(Proc[[#This Row],[App]],Table2[],3,0),"open")</f>
        <v>ok</v>
      </c>
      <c r="C4516" s="149" t="s">
        <v>369</v>
      </c>
      <c r="D4516" t="s">
        <v>6669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6434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78</v>
      </c>
      <c r="R4516" s="165" t="s">
        <v>1013</v>
      </c>
      <c r="S4516" s="150"/>
    </row>
    <row r="4517" spans="1:19" hidden="1">
      <c r="A4517" s="149" t="s">
        <v>6665</v>
      </c>
      <c r="B4517" s="150" t="str">
        <f>IFERROR(VLOOKUP(Proc[[#This Row],[App]],Table2[],3,0),"open")</f>
        <v>ok</v>
      </c>
      <c r="C4517" s="149" t="s">
        <v>369</v>
      </c>
      <c r="D4517" t="s">
        <v>6670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6434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78</v>
      </c>
      <c r="R4517" s="165" t="s">
        <v>1013</v>
      </c>
      <c r="S4517" s="150"/>
    </row>
    <row r="4518" spans="1:19" hidden="1">
      <c r="A4518" s="149" t="s">
        <v>6665</v>
      </c>
      <c r="B4518" s="150" t="str">
        <f>IFERROR(VLOOKUP(Proc[[#This Row],[App]],Table2[],3,0),"open")</f>
        <v>ok</v>
      </c>
      <c r="C4518" s="149" t="s">
        <v>369</v>
      </c>
      <c r="D4518" t="s">
        <v>6671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6434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78</v>
      </c>
      <c r="R4518" s="165" t="s">
        <v>1013</v>
      </c>
      <c r="S4518" s="150"/>
    </row>
    <row r="4519" spans="1:19" hidden="1">
      <c r="A4519" s="149" t="s">
        <v>6665</v>
      </c>
      <c r="B4519" s="150" t="str">
        <f>IFERROR(VLOOKUP(Proc[[#This Row],[App]],Table2[],3,0),"open")</f>
        <v>ok</v>
      </c>
      <c r="C4519" s="149" t="s">
        <v>369</v>
      </c>
      <c r="D4519" t="s">
        <v>6672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6434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78</v>
      </c>
      <c r="R4519" s="165" t="s">
        <v>1013</v>
      </c>
      <c r="S4519" s="150"/>
    </row>
    <row r="4520" spans="1:19" hidden="1">
      <c r="A4520" s="149" t="s">
        <v>6665</v>
      </c>
      <c r="B4520" s="150" t="str">
        <f>IFERROR(VLOOKUP(Proc[[#This Row],[App]],Table2[],3,0),"open")</f>
        <v>ok</v>
      </c>
      <c r="C4520" s="149" t="s">
        <v>369</v>
      </c>
      <c r="D4520" t="s">
        <v>6673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6434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78</v>
      </c>
      <c r="R4520" s="165" t="s">
        <v>1013</v>
      </c>
      <c r="S4520" s="150"/>
    </row>
    <row r="4521" spans="1:19" hidden="1">
      <c r="A4521" s="149" t="s">
        <v>6665</v>
      </c>
      <c r="B4521" s="150" t="str">
        <f>IFERROR(VLOOKUP(Proc[[#This Row],[App]],Table2[],3,0),"open")</f>
        <v>ok</v>
      </c>
      <c r="C4521" s="149" t="s">
        <v>369</v>
      </c>
      <c r="D4521" t="s">
        <v>6674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6434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78</v>
      </c>
      <c r="R4521" s="165" t="s">
        <v>1013</v>
      </c>
      <c r="S4521" s="150"/>
    </row>
    <row r="4522" spans="1:19" hidden="1">
      <c r="A4522" s="149" t="s">
        <v>6665</v>
      </c>
      <c r="B4522" s="150" t="str">
        <f>IFERROR(VLOOKUP(Proc[[#This Row],[App]],Table2[],3,0),"open")</f>
        <v>ok</v>
      </c>
      <c r="C4522" s="149" t="s">
        <v>369</v>
      </c>
      <c r="D4522" t="s">
        <v>6675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6434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78</v>
      </c>
      <c r="R4522" s="165" t="s">
        <v>1013</v>
      </c>
      <c r="S4522" s="150"/>
    </row>
    <row r="4523" spans="1:19" hidden="1">
      <c r="A4523" s="149" t="s">
        <v>6665</v>
      </c>
      <c r="B4523" s="150" t="str">
        <f>IFERROR(VLOOKUP(Proc[[#This Row],[App]],Table2[],3,0),"open")</f>
        <v>ok</v>
      </c>
      <c r="C4523" s="149" t="s">
        <v>369</v>
      </c>
      <c r="D4523" t="s">
        <v>6676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6434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78</v>
      </c>
      <c r="R4523" s="165" t="s">
        <v>1013</v>
      </c>
      <c r="S4523" s="150"/>
    </row>
    <row r="4524" spans="1:19" hidden="1">
      <c r="A4524" s="149" t="s">
        <v>6665</v>
      </c>
      <c r="B4524" s="150" t="str">
        <f>IFERROR(VLOOKUP(Proc[[#This Row],[App]],Table2[],3,0),"open")</f>
        <v>ok</v>
      </c>
      <c r="C4524" s="149" t="s">
        <v>369</v>
      </c>
      <c r="D4524" t="s">
        <v>6677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6434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78</v>
      </c>
      <c r="R4524" s="165" t="s">
        <v>1013</v>
      </c>
      <c r="S4524" s="150"/>
    </row>
    <row r="4525" spans="1:19" hidden="1">
      <c r="A4525" s="149" t="s">
        <v>6665</v>
      </c>
      <c r="B4525" s="150" t="str">
        <f>IFERROR(VLOOKUP(Proc[[#This Row],[App]],Table2[],3,0),"open")</f>
        <v>ok</v>
      </c>
      <c r="C4525" s="149" t="s">
        <v>369</v>
      </c>
      <c r="D4525" t="s">
        <v>6678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6434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78</v>
      </c>
      <c r="R4525" s="165" t="s">
        <v>1013</v>
      </c>
      <c r="S4525" s="150"/>
    </row>
    <row r="4526" spans="1:19" hidden="1">
      <c r="A4526" s="149" t="s">
        <v>6665</v>
      </c>
      <c r="B4526" s="150" t="str">
        <f>IFERROR(VLOOKUP(Proc[[#This Row],[App]],Table2[],3,0),"open")</f>
        <v>ok</v>
      </c>
      <c r="C4526" s="149" t="s">
        <v>369</v>
      </c>
      <c r="D4526" t="s">
        <v>6679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6434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78</v>
      </c>
      <c r="R4526" s="165" t="s">
        <v>1013</v>
      </c>
      <c r="S4526" s="150"/>
    </row>
    <row r="4527" spans="1:19" hidden="1">
      <c r="A4527" s="149" t="s">
        <v>6665</v>
      </c>
      <c r="B4527" s="150" t="str">
        <f>IFERROR(VLOOKUP(Proc[[#This Row],[App]],Table2[],3,0),"open")</f>
        <v>ok</v>
      </c>
      <c r="C4527" s="149" t="s">
        <v>369</v>
      </c>
      <c r="D4527" t="s">
        <v>6680</v>
      </c>
      <c r="E4527" t="s">
        <v>6712</v>
      </c>
      <c r="F4527" s="150" t="s">
        <v>6712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6434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78</v>
      </c>
      <c r="R4527" s="165" t="s">
        <v>1013</v>
      </c>
      <c r="S4527" s="150"/>
    </row>
    <row r="4528" spans="1:19" hidden="1">
      <c r="A4528" s="149" t="s">
        <v>6665</v>
      </c>
      <c r="B4528" s="150" t="str">
        <f>IFERROR(VLOOKUP(Proc[[#This Row],[App]],Table2[],3,0),"open")</f>
        <v>ok</v>
      </c>
      <c r="C4528" s="149" t="s">
        <v>369</v>
      </c>
      <c r="D4528" t="s">
        <v>6681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6434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78</v>
      </c>
      <c r="R4528" s="165" t="s">
        <v>1013</v>
      </c>
      <c r="S4528" s="150"/>
    </row>
    <row r="4529" spans="1:19" hidden="1">
      <c r="A4529" s="149" t="s">
        <v>6665</v>
      </c>
      <c r="B4529" s="150" t="str">
        <f>IFERROR(VLOOKUP(Proc[[#This Row],[App]],Table2[],3,0),"open")</f>
        <v>ok</v>
      </c>
      <c r="C4529" s="149" t="s">
        <v>369</v>
      </c>
      <c r="D4529" t="s">
        <v>6682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6434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78</v>
      </c>
      <c r="R4529" s="165" t="s">
        <v>1013</v>
      </c>
      <c r="S4529" s="150"/>
    </row>
    <row r="4530" spans="1:19" hidden="1">
      <c r="A4530" s="149" t="s">
        <v>6665</v>
      </c>
      <c r="B4530" s="150" t="str">
        <f>IFERROR(VLOOKUP(Proc[[#This Row],[App]],Table2[],3,0),"open")</f>
        <v>ok</v>
      </c>
      <c r="C4530" s="149" t="s">
        <v>369</v>
      </c>
      <c r="D4530" t="s">
        <v>6683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6434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78</v>
      </c>
      <c r="R4530" s="165" t="s">
        <v>1013</v>
      </c>
      <c r="S4530" s="150"/>
    </row>
    <row r="4531" spans="1:19" hidden="1">
      <c r="A4531" s="149" t="s">
        <v>6665</v>
      </c>
      <c r="B4531" s="150" t="str">
        <f>IFERROR(VLOOKUP(Proc[[#This Row],[App]],Table2[],3,0),"open")</f>
        <v>ok</v>
      </c>
      <c r="C4531" s="149" t="s">
        <v>369</v>
      </c>
      <c r="D4531" t="s">
        <v>6684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6434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78</v>
      </c>
      <c r="R4531" s="165" t="s">
        <v>1013</v>
      </c>
      <c r="S4531" s="150"/>
    </row>
    <row r="4532" spans="1:19" hidden="1">
      <c r="A4532" s="149" t="s">
        <v>6665</v>
      </c>
      <c r="B4532" s="150" t="str">
        <f>IFERROR(VLOOKUP(Proc[[#This Row],[App]],Table2[],3,0),"open")</f>
        <v>ok</v>
      </c>
      <c r="C4532" s="149" t="s">
        <v>369</v>
      </c>
      <c r="D4532" t="s">
        <v>6685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6434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78</v>
      </c>
      <c r="R4532" s="165" t="s">
        <v>1013</v>
      </c>
      <c r="S4532" s="150"/>
    </row>
    <row r="4533" spans="1:19" hidden="1">
      <c r="A4533" s="149" t="s">
        <v>6665</v>
      </c>
      <c r="B4533" s="150" t="str">
        <f>IFERROR(VLOOKUP(Proc[[#This Row],[App]],Table2[],3,0),"open")</f>
        <v>ok</v>
      </c>
      <c r="C4533" s="149" t="s">
        <v>369</v>
      </c>
      <c r="D4533" t="s">
        <v>6686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6434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78</v>
      </c>
      <c r="R4533" s="165" t="s">
        <v>1013</v>
      </c>
      <c r="S4533" s="150"/>
    </row>
    <row r="4534" spans="1:19" hidden="1">
      <c r="A4534" s="149" t="s">
        <v>6665</v>
      </c>
      <c r="B4534" s="150" t="str">
        <f>IFERROR(VLOOKUP(Proc[[#This Row],[App]],Table2[],3,0),"open")</f>
        <v>ok</v>
      </c>
      <c r="C4534" s="149" t="s">
        <v>369</v>
      </c>
      <c r="D4534" t="s">
        <v>6687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6434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78</v>
      </c>
      <c r="R4534" s="165" t="s">
        <v>1013</v>
      </c>
      <c r="S4534" s="150"/>
    </row>
    <row r="4535" spans="1:19" hidden="1">
      <c r="A4535" s="149" t="s">
        <v>6665</v>
      </c>
      <c r="B4535" s="150" t="str">
        <f>IFERROR(VLOOKUP(Proc[[#This Row],[App]],Table2[],3,0),"open")</f>
        <v>ok</v>
      </c>
      <c r="C4535" s="149" t="s">
        <v>369</v>
      </c>
      <c r="D4535" t="s">
        <v>6688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6434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78</v>
      </c>
      <c r="R4535" s="165" t="s">
        <v>1013</v>
      </c>
      <c r="S4535" s="150"/>
    </row>
    <row r="4536" spans="1:19" hidden="1">
      <c r="A4536" s="149" t="s">
        <v>6665</v>
      </c>
      <c r="B4536" s="150" t="str">
        <f>IFERROR(VLOOKUP(Proc[[#This Row],[App]],Table2[],3,0),"open")</f>
        <v>ok</v>
      </c>
      <c r="C4536" s="149" t="s">
        <v>369</v>
      </c>
      <c r="D4536" t="s">
        <v>6689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6434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78</v>
      </c>
      <c r="R4536" s="165" t="s">
        <v>1013</v>
      </c>
      <c r="S4536" s="150"/>
    </row>
    <row r="4537" spans="1:19" hidden="1">
      <c r="A4537" s="149" t="s">
        <v>6665</v>
      </c>
      <c r="B4537" s="150" t="str">
        <f>IFERROR(VLOOKUP(Proc[[#This Row],[App]],Table2[],3,0),"open")</f>
        <v>ok</v>
      </c>
      <c r="C4537" s="149" t="s">
        <v>369</v>
      </c>
      <c r="D4537" t="s">
        <v>6690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6434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78</v>
      </c>
      <c r="R4537" s="165" t="s">
        <v>1013</v>
      </c>
      <c r="S4537" s="150"/>
    </row>
    <row r="4538" spans="1:19" hidden="1">
      <c r="A4538" s="149" t="s">
        <v>6665</v>
      </c>
      <c r="B4538" s="150" t="str">
        <f>IFERROR(VLOOKUP(Proc[[#This Row],[App]],Table2[],3,0),"open")</f>
        <v>ok</v>
      </c>
      <c r="C4538" s="149" t="s">
        <v>369</v>
      </c>
      <c r="D4538" t="s">
        <v>6691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6434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78</v>
      </c>
      <c r="R4538" s="165" t="s">
        <v>1013</v>
      </c>
      <c r="S4538" s="150"/>
    </row>
    <row r="4539" spans="1:19" hidden="1">
      <c r="A4539" s="149" t="s">
        <v>6665</v>
      </c>
      <c r="B4539" s="150" t="str">
        <f>IFERROR(VLOOKUP(Proc[[#This Row],[App]],Table2[],3,0),"open")</f>
        <v>ok</v>
      </c>
      <c r="C4539" s="149" t="s">
        <v>369</v>
      </c>
      <c r="D4539" t="s">
        <v>6692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6434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78</v>
      </c>
      <c r="R4539" s="165" t="s">
        <v>1013</v>
      </c>
      <c r="S4539" s="150"/>
    </row>
    <row r="4540" spans="1:19" hidden="1">
      <c r="A4540" s="149" t="s">
        <v>6665</v>
      </c>
      <c r="B4540" s="150" t="str">
        <f>IFERROR(VLOOKUP(Proc[[#This Row],[App]],Table2[],3,0),"open")</f>
        <v>ok</v>
      </c>
      <c r="C4540" s="149" t="s">
        <v>369</v>
      </c>
      <c r="D4540" t="s">
        <v>6693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6434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78</v>
      </c>
      <c r="R4540" s="165" t="s">
        <v>1013</v>
      </c>
      <c r="S4540" s="150"/>
    </row>
    <row r="4541" spans="1:19" hidden="1">
      <c r="A4541" s="149" t="s">
        <v>6665</v>
      </c>
      <c r="B4541" s="150" t="str">
        <f>IFERROR(VLOOKUP(Proc[[#This Row],[App]],Table2[],3,0),"open")</f>
        <v>ok</v>
      </c>
      <c r="C4541" s="149" t="s">
        <v>369</v>
      </c>
      <c r="D4541" t="s">
        <v>6694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6434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78</v>
      </c>
      <c r="R4541" s="165" t="s">
        <v>1013</v>
      </c>
      <c r="S4541" s="150"/>
    </row>
    <row r="4542" spans="1:19" hidden="1">
      <c r="A4542" s="149" t="s">
        <v>6665</v>
      </c>
      <c r="B4542" s="150" t="str">
        <f>IFERROR(VLOOKUP(Proc[[#This Row],[App]],Table2[],3,0),"open")</f>
        <v>ok</v>
      </c>
      <c r="C4542" s="149" t="s">
        <v>369</v>
      </c>
      <c r="D4542" t="s">
        <v>6695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6434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78</v>
      </c>
      <c r="R4542" s="165" t="s">
        <v>1013</v>
      </c>
      <c r="S4542" s="150"/>
    </row>
    <row r="4543" spans="1:19" hidden="1">
      <c r="A4543" s="149" t="s">
        <v>6665</v>
      </c>
      <c r="B4543" s="150" t="str">
        <f>IFERROR(VLOOKUP(Proc[[#This Row],[App]],Table2[],3,0),"open")</f>
        <v>ok</v>
      </c>
      <c r="C4543" s="149" t="s">
        <v>369</v>
      </c>
      <c r="D4543" t="s">
        <v>6696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6434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78</v>
      </c>
      <c r="R4543" s="165" t="s">
        <v>1013</v>
      </c>
      <c r="S4543" s="150"/>
    </row>
    <row r="4544" spans="1:19" hidden="1">
      <c r="A4544" s="149" t="s">
        <v>6665</v>
      </c>
      <c r="B4544" s="150" t="str">
        <f>IFERROR(VLOOKUP(Proc[[#This Row],[App]],Table2[],3,0),"open")</f>
        <v>ok</v>
      </c>
      <c r="C4544" s="149" t="s">
        <v>369</v>
      </c>
      <c r="D4544" t="s">
        <v>6697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6434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78</v>
      </c>
      <c r="R4544" s="165" t="s">
        <v>1013</v>
      </c>
      <c r="S4544" s="150"/>
    </row>
    <row r="4545" spans="1:19" hidden="1">
      <c r="A4545" s="149" t="s">
        <v>6665</v>
      </c>
      <c r="B4545" s="150" t="str">
        <f>IFERROR(VLOOKUP(Proc[[#This Row],[App]],Table2[],3,0),"open")</f>
        <v>ok</v>
      </c>
      <c r="C4545" s="149" t="s">
        <v>369</v>
      </c>
      <c r="D4545" t="s">
        <v>6698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6434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78</v>
      </c>
      <c r="R4545" s="165" t="s">
        <v>1013</v>
      </c>
      <c r="S4545" s="150"/>
    </row>
    <row r="4546" spans="1:19" hidden="1">
      <c r="A4546" s="149" t="s">
        <v>6665</v>
      </c>
      <c r="B4546" s="150" t="str">
        <f>IFERROR(VLOOKUP(Proc[[#This Row],[App]],Table2[],3,0),"open")</f>
        <v>ok</v>
      </c>
      <c r="C4546" s="149" t="s">
        <v>369</v>
      </c>
      <c r="D4546" t="s">
        <v>6699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6434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78</v>
      </c>
      <c r="R4546" s="165" t="s">
        <v>1013</v>
      </c>
      <c r="S4546" s="150"/>
    </row>
    <row r="4547" spans="1:19" hidden="1">
      <c r="A4547" s="149" t="s">
        <v>6665</v>
      </c>
      <c r="B4547" s="150" t="str">
        <f>IFERROR(VLOOKUP(Proc[[#This Row],[App]],Table2[],3,0),"open")</f>
        <v>ok</v>
      </c>
      <c r="C4547" s="149" t="s">
        <v>369</v>
      </c>
      <c r="D4547" t="s">
        <v>6700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6434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78</v>
      </c>
      <c r="R4547" s="165" t="s">
        <v>1013</v>
      </c>
      <c r="S4547" s="150"/>
    </row>
    <row r="4548" spans="1:19" hidden="1">
      <c r="A4548" s="149" t="s">
        <v>6665</v>
      </c>
      <c r="B4548" s="150" t="str">
        <f>IFERROR(VLOOKUP(Proc[[#This Row],[App]],Table2[],3,0),"open")</f>
        <v>ok</v>
      </c>
      <c r="C4548" s="149" t="s">
        <v>369</v>
      </c>
      <c r="D4548" t="s">
        <v>6701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6434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78</v>
      </c>
      <c r="R4548" s="165" t="s">
        <v>1013</v>
      </c>
      <c r="S4548" s="150"/>
    </row>
    <row r="4549" spans="1:19" hidden="1">
      <c r="A4549" s="149" t="s">
        <v>6665</v>
      </c>
      <c r="B4549" s="150" t="str">
        <f>IFERROR(VLOOKUP(Proc[[#This Row],[App]],Table2[],3,0),"open")</f>
        <v>ok</v>
      </c>
      <c r="C4549" s="149" t="s">
        <v>369</v>
      </c>
      <c r="D4549" t="s">
        <v>6702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6434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78</v>
      </c>
      <c r="R4549" s="165" t="s">
        <v>1013</v>
      </c>
      <c r="S4549" s="150"/>
    </row>
    <row r="4550" spans="1:19" hidden="1">
      <c r="A4550" s="149" t="s">
        <v>6665</v>
      </c>
      <c r="B4550" s="150" t="str">
        <f>IFERROR(VLOOKUP(Proc[[#This Row],[App]],Table2[],3,0),"open")</f>
        <v>ok</v>
      </c>
      <c r="C4550" s="149" t="s">
        <v>369</v>
      </c>
      <c r="D4550" t="s">
        <v>6703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6434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78</v>
      </c>
      <c r="R4550" s="165" t="s">
        <v>1013</v>
      </c>
      <c r="S4550" s="150"/>
    </row>
    <row r="4551" spans="1:19" hidden="1">
      <c r="A4551" s="149" t="s">
        <v>6665</v>
      </c>
      <c r="B4551" s="150" t="str">
        <f>IFERROR(VLOOKUP(Proc[[#This Row],[App]],Table2[],3,0),"open")</f>
        <v>ok</v>
      </c>
      <c r="C4551" s="149" t="s">
        <v>369</v>
      </c>
      <c r="D4551" t="s">
        <v>6704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6434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78</v>
      </c>
      <c r="R4551" s="165" t="s">
        <v>1013</v>
      </c>
      <c r="S4551" s="150"/>
    </row>
    <row r="4552" spans="1:19" hidden="1">
      <c r="A4552" s="149" t="s">
        <v>6665</v>
      </c>
      <c r="B4552" s="150" t="str">
        <f>IFERROR(VLOOKUP(Proc[[#This Row],[App]],Table2[],3,0),"open")</f>
        <v>ok</v>
      </c>
      <c r="C4552" s="149" t="s">
        <v>369</v>
      </c>
      <c r="D4552" t="s">
        <v>6705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6434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78</v>
      </c>
      <c r="R4552" s="165" t="s">
        <v>1013</v>
      </c>
      <c r="S4552" s="150"/>
    </row>
    <row r="4553" spans="1:19" hidden="1">
      <c r="A4553" s="149" t="s">
        <v>6665</v>
      </c>
      <c r="B4553" s="150" t="str">
        <f>IFERROR(VLOOKUP(Proc[[#This Row],[App]],Table2[],3,0),"open")</f>
        <v>ok</v>
      </c>
      <c r="C4553" s="149" t="s">
        <v>369</v>
      </c>
      <c r="D4553" t="s">
        <v>6706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6434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78</v>
      </c>
      <c r="R4553" s="165" t="s">
        <v>1013</v>
      </c>
      <c r="S4553" s="150"/>
    </row>
    <row r="4554" spans="1:19" hidden="1">
      <c r="A4554" s="149" t="s">
        <v>6665</v>
      </c>
      <c r="B4554" s="150" t="str">
        <f>IFERROR(VLOOKUP(Proc[[#This Row],[App]],Table2[],3,0),"open")</f>
        <v>ok</v>
      </c>
      <c r="C4554" s="149" t="s">
        <v>369</v>
      </c>
      <c r="D4554" t="s">
        <v>6707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6434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78</v>
      </c>
      <c r="R4554" s="165" t="s">
        <v>1013</v>
      </c>
      <c r="S4554" s="150"/>
    </row>
    <row r="4555" spans="1:19" hidden="1">
      <c r="A4555" s="149" t="s">
        <v>6665</v>
      </c>
      <c r="B4555" s="150" t="str">
        <f>IFERROR(VLOOKUP(Proc[[#This Row],[App]],Table2[],3,0),"open")</f>
        <v>ok</v>
      </c>
      <c r="C4555" s="149" t="s">
        <v>369</v>
      </c>
      <c r="D4555" t="s">
        <v>6708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6434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78</v>
      </c>
      <c r="R4555" s="165" t="s">
        <v>1013</v>
      </c>
      <c r="S4555" s="150"/>
    </row>
    <row r="4556" spans="1:19" hidden="1">
      <c r="A4556" s="149" t="s">
        <v>6665</v>
      </c>
      <c r="B4556" s="150" t="str">
        <f>IFERROR(VLOOKUP(Proc[[#This Row],[App]],Table2[],3,0),"open")</f>
        <v>ok</v>
      </c>
      <c r="C4556" s="149" t="s">
        <v>369</v>
      </c>
      <c r="D4556" t="s">
        <v>6709</v>
      </c>
      <c r="E4556" t="s">
        <v>6713</v>
      </c>
      <c r="F4556" s="150" t="s">
        <v>6713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6434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78</v>
      </c>
      <c r="R4556" s="165" t="s">
        <v>1013</v>
      </c>
      <c r="S4556" s="150"/>
    </row>
    <row r="4557" spans="1:19" hidden="1">
      <c r="A4557" s="149" t="s">
        <v>6665</v>
      </c>
      <c r="B4557" s="150" t="str">
        <f>IFERROR(VLOOKUP(Proc[[#This Row],[App]],Table2[],3,0),"open")</f>
        <v>ok</v>
      </c>
      <c r="C4557" s="149" t="s">
        <v>369</v>
      </c>
      <c r="D4557" t="s">
        <v>6710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6434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78</v>
      </c>
      <c r="R4557" s="165" t="s">
        <v>1013</v>
      </c>
      <c r="S4557" s="150"/>
    </row>
    <row r="4558" spans="1:19" hidden="1">
      <c r="A4558" s="149" t="s">
        <v>6665</v>
      </c>
      <c r="B4558" s="150" t="str">
        <f>IFERROR(VLOOKUP(Proc[[#This Row],[App]],Table2[],3,0),"open")</f>
        <v>ok</v>
      </c>
      <c r="C4558" s="149" t="s">
        <v>369</v>
      </c>
      <c r="D4558" t="s">
        <v>6711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6434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78</v>
      </c>
      <c r="R4558" s="165" t="s">
        <v>1013</v>
      </c>
      <c r="S4558" s="150"/>
    </row>
    <row r="4559" spans="1:19" hidden="1">
      <c r="A4559" t="s">
        <v>6714</v>
      </c>
      <c r="B4559" s="150" t="str">
        <f>IFERROR(VLOOKUP(Proc[[#This Row],[App]],Table2[],3,0),"open")</f>
        <v>ok</v>
      </c>
      <c r="C4559" s="149" t="s">
        <v>369</v>
      </c>
      <c r="D4559" t="s">
        <v>6715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6434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78</v>
      </c>
      <c r="R4559" s="165" t="s">
        <v>515</v>
      </c>
      <c r="S4559" s="150"/>
    </row>
    <row r="4560" spans="1:19" hidden="1">
      <c r="A4560" s="149" t="s">
        <v>6714</v>
      </c>
      <c r="B4560" s="150" t="str">
        <f>IFERROR(VLOOKUP(Proc[[#This Row],[App]],Table2[],3,0),"open")</f>
        <v>ok</v>
      </c>
      <c r="C4560" s="149" t="s">
        <v>369</v>
      </c>
      <c r="D4560" t="s">
        <v>6716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6434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78</v>
      </c>
      <c r="R4560" s="165" t="s">
        <v>515</v>
      </c>
      <c r="S4560" s="150"/>
    </row>
    <row r="4561" spans="1:19" hidden="1">
      <c r="A4561" s="149" t="s">
        <v>6714</v>
      </c>
      <c r="B4561" s="150" t="str">
        <f>IFERROR(VLOOKUP(Proc[[#This Row],[App]],Table2[],3,0),"open")</f>
        <v>ok</v>
      </c>
      <c r="C4561" s="149" t="s">
        <v>369</v>
      </c>
      <c r="D4561" t="s">
        <v>6717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6434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78</v>
      </c>
      <c r="R4561" s="165" t="s">
        <v>515</v>
      </c>
      <c r="S4561" s="150"/>
    </row>
    <row r="4562" spans="1:19" hidden="1">
      <c r="A4562" s="149" t="s">
        <v>6714</v>
      </c>
      <c r="B4562" s="150" t="str">
        <f>IFERROR(VLOOKUP(Proc[[#This Row],[App]],Table2[],3,0),"open")</f>
        <v>ok</v>
      </c>
      <c r="C4562" s="149" t="s">
        <v>369</v>
      </c>
      <c r="D4562" t="s">
        <v>6718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6434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78</v>
      </c>
      <c r="R4562" s="165" t="s">
        <v>515</v>
      </c>
      <c r="S4562" s="150"/>
    </row>
    <row r="4563" spans="1:19" hidden="1">
      <c r="A4563" s="149" t="s">
        <v>6714</v>
      </c>
      <c r="B4563" s="150" t="str">
        <f>IFERROR(VLOOKUP(Proc[[#This Row],[App]],Table2[],3,0),"open")</f>
        <v>ok</v>
      </c>
      <c r="C4563" s="149" t="s">
        <v>369</v>
      </c>
      <c r="D4563" t="s">
        <v>6719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6434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78</v>
      </c>
      <c r="R4563" s="165" t="s">
        <v>515</v>
      </c>
      <c r="S4563" s="150"/>
    </row>
    <row r="4564" spans="1:19" hidden="1">
      <c r="A4564" s="149" t="s">
        <v>6714</v>
      </c>
      <c r="B4564" s="150" t="str">
        <f>IFERROR(VLOOKUP(Proc[[#This Row],[App]],Table2[],3,0),"open")</f>
        <v>ok</v>
      </c>
      <c r="C4564" s="149" t="s">
        <v>369</v>
      </c>
      <c r="D4564" t="s">
        <v>6720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6434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78</v>
      </c>
      <c r="R4564" s="165" t="s">
        <v>515</v>
      </c>
      <c r="S4564" s="150"/>
    </row>
    <row r="4565" spans="1:19" hidden="1">
      <c r="A4565" s="149" t="s">
        <v>6714</v>
      </c>
      <c r="B4565" s="150" t="str">
        <f>IFERROR(VLOOKUP(Proc[[#This Row],[App]],Table2[],3,0),"open")</f>
        <v>ok</v>
      </c>
      <c r="C4565" s="149" t="s">
        <v>369</v>
      </c>
      <c r="D4565" t="s">
        <v>6721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6434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78</v>
      </c>
      <c r="R4565" s="165" t="s">
        <v>515</v>
      </c>
      <c r="S4565" s="150"/>
    </row>
    <row r="4566" spans="1:19" hidden="1">
      <c r="A4566" s="149" t="s">
        <v>6714</v>
      </c>
      <c r="B4566" s="150" t="str">
        <f>IFERROR(VLOOKUP(Proc[[#This Row],[App]],Table2[],3,0),"open")</f>
        <v>ok</v>
      </c>
      <c r="C4566" s="149" t="s">
        <v>369</v>
      </c>
      <c r="D4566" t="s">
        <v>6722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6434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78</v>
      </c>
      <c r="R4566" s="165" t="s">
        <v>515</v>
      </c>
      <c r="S4566" s="150"/>
    </row>
    <row r="4567" spans="1:19" hidden="1">
      <c r="A4567" s="149" t="s">
        <v>6714</v>
      </c>
      <c r="B4567" s="150" t="str">
        <f>IFERROR(VLOOKUP(Proc[[#This Row],[App]],Table2[],3,0),"open")</f>
        <v>ok</v>
      </c>
      <c r="C4567" s="149" t="s">
        <v>369</v>
      </c>
      <c r="D4567" t="s">
        <v>6723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6434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78</v>
      </c>
      <c r="R4567" s="165" t="s">
        <v>515</v>
      </c>
      <c r="S4567" s="150"/>
    </row>
    <row r="4568" spans="1:19" hidden="1">
      <c r="A4568" s="149" t="s">
        <v>6714</v>
      </c>
      <c r="B4568" s="150" t="str">
        <f>IFERROR(VLOOKUP(Proc[[#This Row],[App]],Table2[],3,0),"open")</f>
        <v>ok</v>
      </c>
      <c r="C4568" s="149" t="s">
        <v>369</v>
      </c>
      <c r="D4568" t="s">
        <v>6724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6434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78</v>
      </c>
      <c r="R4568" s="165" t="s">
        <v>515</v>
      </c>
      <c r="S4568" s="150"/>
    </row>
    <row r="4569" spans="1:19" hidden="1">
      <c r="A4569" s="149" t="s">
        <v>6714</v>
      </c>
      <c r="B4569" s="150" t="str">
        <f>IFERROR(VLOOKUP(Proc[[#This Row],[App]],Table2[],3,0),"open")</f>
        <v>ok</v>
      </c>
      <c r="C4569" s="149" t="s">
        <v>369</v>
      </c>
      <c r="D4569" t="s">
        <v>6725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6434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78</v>
      </c>
      <c r="R4569" s="165" t="s">
        <v>515</v>
      </c>
      <c r="S4569" s="150"/>
    </row>
    <row r="4570" spans="1:19" hidden="1">
      <c r="A4570" s="149" t="s">
        <v>6714</v>
      </c>
      <c r="B4570" s="150" t="str">
        <f>IFERROR(VLOOKUP(Proc[[#This Row],[App]],Table2[],3,0),"open")</f>
        <v>ok</v>
      </c>
      <c r="C4570" s="149" t="s">
        <v>369</v>
      </c>
      <c r="D4570" t="s">
        <v>6726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6434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78</v>
      </c>
      <c r="R4570" s="165" t="s">
        <v>515</v>
      </c>
      <c r="S4570" s="150"/>
    </row>
    <row r="4571" spans="1:19" hidden="1">
      <c r="A4571" s="149" t="s">
        <v>6714</v>
      </c>
      <c r="B4571" s="150" t="str">
        <f>IFERROR(VLOOKUP(Proc[[#This Row],[App]],Table2[],3,0),"open")</f>
        <v>ok</v>
      </c>
      <c r="C4571" s="149" t="s">
        <v>369</v>
      </c>
      <c r="D4571" t="s">
        <v>6727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6434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78</v>
      </c>
      <c r="R4571" s="165" t="s">
        <v>515</v>
      </c>
      <c r="S4571" s="150"/>
    </row>
    <row r="4572" spans="1:19" hidden="1">
      <c r="A4572" s="149" t="s">
        <v>6714</v>
      </c>
      <c r="B4572" s="150" t="str">
        <f>IFERROR(VLOOKUP(Proc[[#This Row],[App]],Table2[],3,0),"open")</f>
        <v>ok</v>
      </c>
      <c r="C4572" s="149" t="s">
        <v>369</v>
      </c>
      <c r="D4572" t="s">
        <v>6728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6434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78</v>
      </c>
      <c r="R4572" s="165" t="s">
        <v>515</v>
      </c>
      <c r="S4572" s="150"/>
    </row>
    <row r="4573" spans="1:19" hidden="1">
      <c r="A4573" s="149" t="s">
        <v>6714</v>
      </c>
      <c r="B4573" s="150" t="str">
        <f>IFERROR(VLOOKUP(Proc[[#This Row],[App]],Table2[],3,0),"open")</f>
        <v>ok</v>
      </c>
      <c r="C4573" s="149" t="s">
        <v>369</v>
      </c>
      <c r="D4573" t="s">
        <v>6729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6434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78</v>
      </c>
      <c r="R4573" s="165" t="s">
        <v>515</v>
      </c>
      <c r="S4573" s="150"/>
    </row>
    <row r="4574" spans="1:19" hidden="1">
      <c r="A4574" s="149" t="s">
        <v>6714</v>
      </c>
      <c r="B4574" s="150" t="str">
        <f>IFERROR(VLOOKUP(Proc[[#This Row],[App]],Table2[],3,0),"open")</f>
        <v>ok</v>
      </c>
      <c r="C4574" s="149" t="s">
        <v>369</v>
      </c>
      <c r="D4574" t="s">
        <v>6730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6434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78</v>
      </c>
      <c r="R4574" s="165" t="s">
        <v>515</v>
      </c>
      <c r="S4574" s="150"/>
    </row>
    <row r="4575" spans="1:19" hidden="1">
      <c r="A4575" s="149" t="s">
        <v>6714</v>
      </c>
      <c r="B4575" s="150" t="str">
        <f>IFERROR(VLOOKUP(Proc[[#This Row],[App]],Table2[],3,0),"open")</f>
        <v>ok</v>
      </c>
      <c r="C4575" s="149" t="s">
        <v>369</v>
      </c>
      <c r="D4575" t="s">
        <v>6731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6434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78</v>
      </c>
      <c r="R4575" s="165" t="s">
        <v>515</v>
      </c>
      <c r="S4575" s="150"/>
    </row>
    <row r="4576" spans="1:19" hidden="1">
      <c r="A4576" s="149" t="s">
        <v>6714</v>
      </c>
      <c r="B4576" s="150" t="str">
        <f>IFERROR(VLOOKUP(Proc[[#This Row],[App]],Table2[],3,0),"open")</f>
        <v>ok</v>
      </c>
      <c r="C4576" s="149" t="s">
        <v>369</v>
      </c>
      <c r="D4576" t="s">
        <v>6732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6434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78</v>
      </c>
      <c r="R4576" s="165" t="s">
        <v>515</v>
      </c>
      <c r="S4576" s="150"/>
    </row>
    <row r="4577" spans="1:19" hidden="1">
      <c r="A4577" s="149" t="s">
        <v>6714</v>
      </c>
      <c r="B4577" s="150" t="str">
        <f>IFERROR(VLOOKUP(Proc[[#This Row],[App]],Table2[],3,0),"open")</f>
        <v>ok</v>
      </c>
      <c r="C4577" s="149" t="s">
        <v>369</v>
      </c>
      <c r="D4577" t="s">
        <v>6733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6434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78</v>
      </c>
      <c r="R4577" s="165" t="s">
        <v>515</v>
      </c>
      <c r="S4577" s="150"/>
    </row>
    <row r="4578" spans="1:19" hidden="1">
      <c r="A4578" s="149" t="s">
        <v>6714</v>
      </c>
      <c r="B4578" s="150" t="str">
        <f>IFERROR(VLOOKUP(Proc[[#This Row],[App]],Table2[],3,0),"open")</f>
        <v>ok</v>
      </c>
      <c r="C4578" s="149" t="s">
        <v>369</v>
      </c>
      <c r="D4578" t="s">
        <v>6734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6434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78</v>
      </c>
      <c r="R4578" s="165" t="s">
        <v>515</v>
      </c>
      <c r="S4578" s="150"/>
    </row>
    <row r="4579" spans="1:19" hidden="1">
      <c r="A4579" s="149" t="s">
        <v>6714</v>
      </c>
      <c r="B4579" s="150" t="str">
        <f>IFERROR(VLOOKUP(Proc[[#This Row],[App]],Table2[],3,0),"open")</f>
        <v>ok</v>
      </c>
      <c r="C4579" s="149" t="s">
        <v>369</v>
      </c>
      <c r="D4579" t="s">
        <v>6735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6434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78</v>
      </c>
      <c r="R4579" s="165" t="s">
        <v>515</v>
      </c>
      <c r="S4579" s="150"/>
    </row>
    <row r="4580" spans="1:19" hidden="1">
      <c r="A4580" s="149" t="s">
        <v>6714</v>
      </c>
      <c r="B4580" s="150" t="str">
        <f>IFERROR(VLOOKUP(Proc[[#This Row],[App]],Table2[],3,0),"open")</f>
        <v>ok</v>
      </c>
      <c r="C4580" s="149" t="s">
        <v>369</v>
      </c>
      <c r="D4580" t="s">
        <v>6736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6434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78</v>
      </c>
      <c r="R4580" s="165" t="s">
        <v>515</v>
      </c>
      <c r="S4580" s="150"/>
    </row>
    <row r="4581" spans="1:19" hidden="1">
      <c r="A4581" s="149" t="s">
        <v>6714</v>
      </c>
      <c r="B4581" s="150" t="str">
        <f>IFERROR(VLOOKUP(Proc[[#This Row],[App]],Table2[],3,0),"open")</f>
        <v>ok</v>
      </c>
      <c r="C4581" s="149" t="s">
        <v>369</v>
      </c>
      <c r="D4581" t="s">
        <v>6737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6434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78</v>
      </c>
      <c r="R4581" s="165" t="s">
        <v>515</v>
      </c>
      <c r="S4581" s="150"/>
    </row>
    <row r="4582" spans="1:19" hidden="1">
      <c r="A4582" s="149" t="s">
        <v>6714</v>
      </c>
      <c r="B4582" s="150" t="str">
        <f>IFERROR(VLOOKUP(Proc[[#This Row],[App]],Table2[],3,0),"open")</f>
        <v>ok</v>
      </c>
      <c r="C4582" s="149" t="s">
        <v>369</v>
      </c>
      <c r="D4582" t="s">
        <v>6738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6434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78</v>
      </c>
      <c r="R4582" s="165" t="s">
        <v>515</v>
      </c>
      <c r="S4582" s="150"/>
    </row>
    <row r="4583" spans="1:19" hidden="1">
      <c r="A4583" s="149" t="s">
        <v>6714</v>
      </c>
      <c r="B4583" s="150" t="str">
        <f>IFERROR(VLOOKUP(Proc[[#This Row],[App]],Table2[],3,0),"open")</f>
        <v>ok</v>
      </c>
      <c r="C4583" s="149" t="s">
        <v>369</v>
      </c>
      <c r="D4583" t="s">
        <v>6739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6434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78</v>
      </c>
      <c r="R4583" s="165" t="s">
        <v>515</v>
      </c>
      <c r="S4583" s="150"/>
    </row>
    <row r="4584" spans="1:19" hidden="1">
      <c r="A4584" s="149" t="s">
        <v>6714</v>
      </c>
      <c r="B4584" s="150" t="str">
        <f>IFERROR(VLOOKUP(Proc[[#This Row],[App]],Table2[],3,0),"open")</f>
        <v>ok</v>
      </c>
      <c r="C4584" s="149" t="s">
        <v>369</v>
      </c>
      <c r="D4584" t="s">
        <v>6740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6434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78</v>
      </c>
      <c r="R4584" s="165" t="s">
        <v>515</v>
      </c>
      <c r="S4584" s="150"/>
    </row>
    <row r="4585" spans="1:19" hidden="1">
      <c r="A4585" t="s">
        <v>6747</v>
      </c>
      <c r="B4585" s="150" t="str">
        <f>IFERROR(VLOOKUP(Proc[[#This Row],[App]],Table2[],3,0),"open")</f>
        <v>ok</v>
      </c>
      <c r="C4585" s="149" t="s">
        <v>369</v>
      </c>
      <c r="D4585" t="s">
        <v>6748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6434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76</v>
      </c>
      <c r="R4585" s="165" t="s">
        <v>1459</v>
      </c>
      <c r="S4585" s="150"/>
    </row>
    <row r="4586" spans="1:19" hidden="1">
      <c r="A4586" s="149" t="s">
        <v>6747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5568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6779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6434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76</v>
      </c>
      <c r="R4586" s="165" t="s">
        <v>1459</v>
      </c>
      <c r="S4586" s="150"/>
    </row>
    <row r="4587" spans="1:19" hidden="1">
      <c r="A4587" s="149" t="s">
        <v>6747</v>
      </c>
      <c r="B4587" s="150" t="str">
        <f>IFERROR(VLOOKUP(Proc[[#This Row],[App]],Table2[],3,0),"open")</f>
        <v>ok</v>
      </c>
      <c r="C4587" s="149" t="s">
        <v>369</v>
      </c>
      <c r="D4587" t="s">
        <v>6612</v>
      </c>
      <c r="E4587" t="s">
        <v>6625</v>
      </c>
      <c r="F4587" s="150" t="s">
        <v>6625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6434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76</v>
      </c>
      <c r="R4587" s="165" t="s">
        <v>1459</v>
      </c>
      <c r="S4587" s="150"/>
    </row>
    <row r="4588" spans="1:19" hidden="1">
      <c r="A4588" s="149" t="s">
        <v>6747</v>
      </c>
      <c r="B4588" s="150" t="str">
        <f>IFERROR(VLOOKUP(Proc[[#This Row],[App]],Table2[],3,0),"open")</f>
        <v>ok</v>
      </c>
      <c r="C4588" s="149" t="s">
        <v>369</v>
      </c>
      <c r="D4588" t="s">
        <v>5436</v>
      </c>
      <c r="E4588" t="s">
        <v>6445</v>
      </c>
      <c r="F4588" s="150" t="s">
        <v>6445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6434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76</v>
      </c>
      <c r="R4588" s="165" t="s">
        <v>1459</v>
      </c>
      <c r="S4588" s="150"/>
    </row>
    <row r="4589" spans="1:19" hidden="1">
      <c r="A4589" t="s">
        <v>6749</v>
      </c>
      <c r="B4589" s="150" t="str">
        <f>IFERROR(VLOOKUP(Proc[[#This Row],[App]],Table2[],3,0),"open")</f>
        <v>ok</v>
      </c>
      <c r="C4589" s="149" t="s">
        <v>369</v>
      </c>
      <c r="D4589" t="s">
        <v>6750</v>
      </c>
      <c r="E4589" t="s">
        <v>6775</v>
      </c>
      <c r="F4589" s="150" t="s">
        <v>6775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6434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76</v>
      </c>
      <c r="R4589" s="165" t="s">
        <v>5708</v>
      </c>
      <c r="S4589" s="150"/>
    </row>
    <row r="4590" spans="1:19" hidden="1">
      <c r="A4590" s="149" t="s">
        <v>6749</v>
      </c>
      <c r="B4590" s="150" t="str">
        <f>IFERROR(VLOOKUP(Proc[[#This Row],[App]],Table2[],3,0),"open")</f>
        <v>ok</v>
      </c>
      <c r="C4590" s="149" t="s">
        <v>369</v>
      </c>
      <c r="D4590" t="s">
        <v>6751</v>
      </c>
      <c r="E4590" t="s">
        <v>6775</v>
      </c>
      <c r="F4590" s="150" t="s">
        <v>6775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6434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76</v>
      </c>
      <c r="R4590" s="165" t="s">
        <v>5708</v>
      </c>
      <c r="S4590" s="150"/>
    </row>
    <row r="4591" spans="1:19" hidden="1">
      <c r="A4591" s="149" t="s">
        <v>6749</v>
      </c>
      <c r="B4591" s="150" t="str">
        <f>IFERROR(VLOOKUP(Proc[[#This Row],[App]],Table2[],3,0),"open")</f>
        <v>ok</v>
      </c>
      <c r="C4591" s="149" t="s">
        <v>369</v>
      </c>
      <c r="D4591" t="s">
        <v>6752</v>
      </c>
      <c r="E4591" t="s">
        <v>6775</v>
      </c>
      <c r="F4591" s="150" t="s">
        <v>6775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6434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76</v>
      </c>
      <c r="R4591" s="165" t="s">
        <v>5708</v>
      </c>
      <c r="S4591" s="150"/>
    </row>
    <row r="4592" spans="1:19" hidden="1">
      <c r="A4592" s="149" t="s">
        <v>6749</v>
      </c>
      <c r="B4592" s="150" t="str">
        <f>IFERROR(VLOOKUP(Proc[[#This Row],[App]],Table2[],3,0),"open")</f>
        <v>ok</v>
      </c>
      <c r="C4592" s="149" t="s">
        <v>369</v>
      </c>
      <c r="D4592" t="s">
        <v>6753</v>
      </c>
      <c r="E4592" t="s">
        <v>6775</v>
      </c>
      <c r="F4592" s="150" t="s">
        <v>6775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6434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76</v>
      </c>
      <c r="R4592" s="165" t="s">
        <v>5708</v>
      </c>
      <c r="S4592" s="150"/>
    </row>
    <row r="4593" spans="1:19" hidden="1">
      <c r="A4593" s="149" t="s">
        <v>6749</v>
      </c>
      <c r="B4593" s="150" t="str">
        <f>IFERROR(VLOOKUP(Proc[[#This Row],[App]],Table2[],3,0),"open")</f>
        <v>ok</v>
      </c>
      <c r="C4593" s="149" t="s">
        <v>369</v>
      </c>
      <c r="D4593" t="s">
        <v>6754</v>
      </c>
      <c r="E4593" t="s">
        <v>6775</v>
      </c>
      <c r="F4593" s="150" t="s">
        <v>6775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6434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76</v>
      </c>
      <c r="R4593" s="165" t="s">
        <v>5708</v>
      </c>
      <c r="S4593" s="150"/>
    </row>
    <row r="4594" spans="1:19" hidden="1">
      <c r="A4594" s="149" t="s">
        <v>6749</v>
      </c>
      <c r="B4594" s="150" t="str">
        <f>IFERROR(VLOOKUP(Proc[[#This Row],[App]],Table2[],3,0),"open")</f>
        <v>ok</v>
      </c>
      <c r="C4594" s="149" t="s">
        <v>369</v>
      </c>
      <c r="D4594" t="s">
        <v>6755</v>
      </c>
      <c r="E4594" t="s">
        <v>6775</v>
      </c>
      <c r="F4594" s="150" t="s">
        <v>6775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6434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76</v>
      </c>
      <c r="R4594" s="165" t="s">
        <v>5708</v>
      </c>
      <c r="S4594" s="150"/>
    </row>
    <row r="4595" spans="1:19" hidden="1">
      <c r="A4595" s="149" t="s">
        <v>6749</v>
      </c>
      <c r="B4595" s="150" t="str">
        <f>IFERROR(VLOOKUP(Proc[[#This Row],[App]],Table2[],3,0),"open")</f>
        <v>ok</v>
      </c>
      <c r="C4595" s="149" t="s">
        <v>369</v>
      </c>
      <c r="D4595" t="s">
        <v>6756</v>
      </c>
      <c r="E4595" t="s">
        <v>6775</v>
      </c>
      <c r="F4595" s="150" t="s">
        <v>6775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6434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76</v>
      </c>
      <c r="R4595" s="165" t="s">
        <v>5708</v>
      </c>
      <c r="S4595" s="150"/>
    </row>
    <row r="4596" spans="1:19" hidden="1">
      <c r="A4596" s="149" t="s">
        <v>6749</v>
      </c>
      <c r="B4596" s="150" t="str">
        <f>IFERROR(VLOOKUP(Proc[[#This Row],[App]],Table2[],3,0),"open")</f>
        <v>ok</v>
      </c>
      <c r="C4596" s="149" t="s">
        <v>369</v>
      </c>
      <c r="D4596" t="s">
        <v>6757</v>
      </c>
      <c r="E4596" t="s">
        <v>6775</v>
      </c>
      <c r="F4596" s="150" t="s">
        <v>6775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6434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76</v>
      </c>
      <c r="R4596" s="165" t="s">
        <v>5708</v>
      </c>
      <c r="S4596" s="150"/>
    </row>
    <row r="4597" spans="1:19" hidden="1">
      <c r="A4597" s="149" t="s">
        <v>6749</v>
      </c>
      <c r="B4597" s="150" t="str">
        <f>IFERROR(VLOOKUP(Proc[[#This Row],[App]],Table2[],3,0),"open")</f>
        <v>ok</v>
      </c>
      <c r="C4597" s="149" t="s">
        <v>369</v>
      </c>
      <c r="D4597" t="s">
        <v>6758</v>
      </c>
      <c r="E4597" t="s">
        <v>6775</v>
      </c>
      <c r="F4597" s="150" t="s">
        <v>6775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6434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76</v>
      </c>
      <c r="R4597" s="165" t="s">
        <v>5708</v>
      </c>
      <c r="S4597" s="150"/>
    </row>
    <row r="4598" spans="1:19" hidden="1">
      <c r="A4598" s="149" t="s">
        <v>6749</v>
      </c>
      <c r="B4598" s="150" t="str">
        <f>IFERROR(VLOOKUP(Proc[[#This Row],[App]],Table2[],3,0),"open")</f>
        <v>ok</v>
      </c>
      <c r="C4598" s="149" t="s">
        <v>369</v>
      </c>
      <c r="D4598" t="s">
        <v>6759</v>
      </c>
      <c r="E4598" t="s">
        <v>6775</v>
      </c>
      <c r="F4598" s="150" t="s">
        <v>6775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6434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76</v>
      </c>
      <c r="R4598" s="165" t="s">
        <v>5708</v>
      </c>
      <c r="S4598" s="150"/>
    </row>
    <row r="4599" spans="1:19" hidden="1">
      <c r="A4599" s="149" t="s">
        <v>6749</v>
      </c>
      <c r="B4599" s="150" t="str">
        <f>IFERROR(VLOOKUP(Proc[[#This Row],[App]],Table2[],3,0),"open")</f>
        <v>ok</v>
      </c>
      <c r="C4599" s="149" t="s">
        <v>369</v>
      </c>
      <c r="D4599" t="s">
        <v>6760</v>
      </c>
      <c r="E4599" t="s">
        <v>6775</v>
      </c>
      <c r="F4599" s="150" t="s">
        <v>6775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6434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76</v>
      </c>
      <c r="R4599" s="165" t="s">
        <v>5708</v>
      </c>
      <c r="S4599" s="150"/>
    </row>
    <row r="4600" spans="1:19" hidden="1">
      <c r="A4600" s="149" t="s">
        <v>6749</v>
      </c>
      <c r="B4600" s="150" t="str">
        <f>IFERROR(VLOOKUP(Proc[[#This Row],[App]],Table2[],3,0),"open")</f>
        <v>ok</v>
      </c>
      <c r="C4600" s="149" t="s">
        <v>369</v>
      </c>
      <c r="D4600" t="s">
        <v>6761</v>
      </c>
      <c r="E4600" t="s">
        <v>6775</v>
      </c>
      <c r="F4600" s="150" t="s">
        <v>6775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6434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76</v>
      </c>
      <c r="R4600" s="165" t="s">
        <v>5708</v>
      </c>
      <c r="S4600" s="150"/>
    </row>
    <row r="4601" spans="1:19" hidden="1">
      <c r="A4601" s="149" t="s">
        <v>6749</v>
      </c>
      <c r="B4601" s="150" t="str">
        <f>IFERROR(VLOOKUP(Proc[[#This Row],[App]],Table2[],3,0),"open")</f>
        <v>ok</v>
      </c>
      <c r="C4601" s="149" t="s">
        <v>369</v>
      </c>
      <c r="D4601" t="s">
        <v>6762</v>
      </c>
      <c r="E4601" t="s">
        <v>6775</v>
      </c>
      <c r="F4601" s="150" t="s">
        <v>6775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6434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76</v>
      </c>
      <c r="R4601" s="165" t="s">
        <v>5708</v>
      </c>
      <c r="S4601" s="150"/>
    </row>
    <row r="4602" spans="1:19" hidden="1">
      <c r="A4602" s="149" t="s">
        <v>6749</v>
      </c>
      <c r="B4602" s="150" t="str">
        <f>IFERROR(VLOOKUP(Proc[[#This Row],[App]],Table2[],3,0),"open")</f>
        <v>ok</v>
      </c>
      <c r="C4602" s="149" t="s">
        <v>369</v>
      </c>
      <c r="D4602" t="s">
        <v>6763</v>
      </c>
      <c r="E4602" t="s">
        <v>6775</v>
      </c>
      <c r="F4602" s="150" t="s">
        <v>6775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6434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76</v>
      </c>
      <c r="R4602" s="165" t="s">
        <v>5708</v>
      </c>
      <c r="S4602" s="150"/>
    </row>
    <row r="4603" spans="1:19" hidden="1">
      <c r="A4603" s="149" t="s">
        <v>6749</v>
      </c>
      <c r="B4603" s="150" t="str">
        <f>IFERROR(VLOOKUP(Proc[[#This Row],[App]],Table2[],3,0),"open")</f>
        <v>ok</v>
      </c>
      <c r="C4603" s="149" t="s">
        <v>369</v>
      </c>
      <c r="D4603" t="s">
        <v>6764</v>
      </c>
      <c r="E4603" t="s">
        <v>6775</v>
      </c>
      <c r="F4603" s="150" t="s">
        <v>6775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6434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76</v>
      </c>
      <c r="R4603" s="165" t="s">
        <v>5708</v>
      </c>
      <c r="S4603" s="150"/>
    </row>
    <row r="4604" spans="1:19" hidden="1">
      <c r="A4604" s="149" t="s">
        <v>6749</v>
      </c>
      <c r="B4604" s="150" t="str">
        <f>IFERROR(VLOOKUP(Proc[[#This Row],[App]],Table2[],3,0),"open")</f>
        <v>ok</v>
      </c>
      <c r="C4604" s="149" t="s">
        <v>369</v>
      </c>
      <c r="D4604" t="s">
        <v>6765</v>
      </c>
      <c r="E4604" t="s">
        <v>6775</v>
      </c>
      <c r="F4604" s="150" t="s">
        <v>6775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6434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76</v>
      </c>
      <c r="R4604" s="165" t="s">
        <v>5708</v>
      </c>
      <c r="S4604" s="150"/>
    </row>
    <row r="4605" spans="1:19" hidden="1">
      <c r="A4605" s="149" t="s">
        <v>6749</v>
      </c>
      <c r="B4605" s="150" t="str">
        <f>IFERROR(VLOOKUP(Proc[[#This Row],[App]],Table2[],3,0),"open")</f>
        <v>ok</v>
      </c>
      <c r="C4605" s="149" t="s">
        <v>369</v>
      </c>
      <c r="D4605" t="s">
        <v>6766</v>
      </c>
      <c r="E4605" t="s">
        <v>6775</v>
      </c>
      <c r="F4605" s="150" t="s">
        <v>6775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6434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76</v>
      </c>
      <c r="R4605" s="165" t="s">
        <v>5708</v>
      </c>
      <c r="S4605" s="150"/>
    </row>
    <row r="4606" spans="1:19" hidden="1">
      <c r="A4606" s="149" t="s">
        <v>6749</v>
      </c>
      <c r="B4606" s="150" t="str">
        <f>IFERROR(VLOOKUP(Proc[[#This Row],[App]],Table2[],3,0),"open")</f>
        <v>ok</v>
      </c>
      <c r="C4606" s="149" t="s">
        <v>369</v>
      </c>
      <c r="D4606" t="s">
        <v>6767</v>
      </c>
      <c r="E4606" t="s">
        <v>6775</v>
      </c>
      <c r="F4606" s="150" t="s">
        <v>6775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6434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76</v>
      </c>
      <c r="R4606" s="165" t="s">
        <v>5708</v>
      </c>
      <c r="S4606" s="150"/>
    </row>
    <row r="4607" spans="1:19" hidden="1">
      <c r="A4607" s="149" t="s">
        <v>6749</v>
      </c>
      <c r="B4607" s="150" t="str">
        <f>IFERROR(VLOOKUP(Proc[[#This Row],[App]],Table2[],3,0),"open")</f>
        <v>ok</v>
      </c>
      <c r="C4607" s="149" t="s">
        <v>369</v>
      </c>
      <c r="D4607" t="s">
        <v>6768</v>
      </c>
      <c r="E4607" t="s">
        <v>6775</v>
      </c>
      <c r="F4607" s="150" t="s">
        <v>6775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6434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76</v>
      </c>
      <c r="R4607" s="165" t="s">
        <v>5708</v>
      </c>
      <c r="S4607" s="150"/>
    </row>
    <row r="4608" spans="1:19" hidden="1">
      <c r="A4608" s="149" t="s">
        <v>6749</v>
      </c>
      <c r="B4608" s="150" t="str">
        <f>IFERROR(VLOOKUP(Proc[[#This Row],[App]],Table2[],3,0),"open")</f>
        <v>ok</v>
      </c>
      <c r="C4608" s="149" t="s">
        <v>369</v>
      </c>
      <c r="D4608" t="s">
        <v>6769</v>
      </c>
      <c r="E4608" t="s">
        <v>6775</v>
      </c>
      <c r="F4608" s="150" t="s">
        <v>6775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6434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76</v>
      </c>
      <c r="R4608" s="165" t="s">
        <v>5708</v>
      </c>
      <c r="S4608" s="150"/>
    </row>
    <row r="4609" spans="1:19" hidden="1">
      <c r="A4609" s="149" t="s">
        <v>6749</v>
      </c>
      <c r="B4609" s="150" t="str">
        <f>IFERROR(VLOOKUP(Proc[[#This Row],[App]],Table2[],3,0),"open")</f>
        <v>ok</v>
      </c>
      <c r="C4609" s="149" t="s">
        <v>369</v>
      </c>
      <c r="D4609" t="s">
        <v>6770</v>
      </c>
      <c r="E4609" t="s">
        <v>6775</v>
      </c>
      <c r="F4609" s="150" t="s">
        <v>6775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6434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76</v>
      </c>
      <c r="R4609" s="165" t="s">
        <v>5708</v>
      </c>
      <c r="S4609" s="150"/>
    </row>
    <row r="4610" spans="1:19" hidden="1">
      <c r="A4610" s="149" t="s">
        <v>6749</v>
      </c>
      <c r="B4610" s="150" t="str">
        <f>IFERROR(VLOOKUP(Proc[[#This Row],[App]],Table2[],3,0),"open")</f>
        <v>ok</v>
      </c>
      <c r="C4610" s="149" t="s">
        <v>369</v>
      </c>
      <c r="D4610" t="s">
        <v>6771</v>
      </c>
      <c r="E4610" t="s">
        <v>6775</v>
      </c>
      <c r="F4610" s="150" t="s">
        <v>6775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6434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76</v>
      </c>
      <c r="R4610" s="165" t="s">
        <v>5708</v>
      </c>
      <c r="S4610" s="150"/>
    </row>
    <row r="4611" spans="1:19" hidden="1">
      <c r="A4611" s="149" t="s">
        <v>6749</v>
      </c>
      <c r="B4611" s="150" t="str">
        <f>IFERROR(VLOOKUP(Proc[[#This Row],[App]],Table2[],3,0),"open")</f>
        <v>ok</v>
      </c>
      <c r="C4611" s="149" t="s">
        <v>369</v>
      </c>
      <c r="D4611" t="s">
        <v>6772</v>
      </c>
      <c r="E4611" t="s">
        <v>6775</v>
      </c>
      <c r="F4611" s="150" t="s">
        <v>6775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6434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76</v>
      </c>
      <c r="R4611" s="165" t="s">
        <v>5708</v>
      </c>
      <c r="S4611" s="150"/>
    </row>
    <row r="4612" spans="1:19" hidden="1">
      <c r="A4612" s="149" t="s">
        <v>6749</v>
      </c>
      <c r="B4612" s="150" t="str">
        <f>IFERROR(VLOOKUP(Proc[[#This Row],[App]],Table2[],3,0),"open")</f>
        <v>ok</v>
      </c>
      <c r="C4612" s="149" t="s">
        <v>369</v>
      </c>
      <c r="D4612" t="s">
        <v>6773</v>
      </c>
      <c r="E4612" t="s">
        <v>6775</v>
      </c>
      <c r="F4612" s="150" t="s">
        <v>6775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6434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76</v>
      </c>
      <c r="R4612" s="165" t="s">
        <v>5708</v>
      </c>
      <c r="S4612" s="150"/>
    </row>
    <row r="4613" spans="1:19" hidden="1">
      <c r="A4613" s="149" t="s">
        <v>6749</v>
      </c>
      <c r="B4613" s="150" t="str">
        <f>IFERROR(VLOOKUP(Proc[[#This Row],[App]],Table2[],3,0),"open")</f>
        <v>ok</v>
      </c>
      <c r="C4613" s="149" t="s">
        <v>369</v>
      </c>
      <c r="D4613" t="s">
        <v>6774</v>
      </c>
      <c r="E4613" t="s">
        <v>6775</v>
      </c>
      <c r="F4613" s="150" t="s">
        <v>6775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6434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76</v>
      </c>
      <c r="R4613" s="165" t="s">
        <v>5708</v>
      </c>
      <c r="S4613" s="150"/>
    </row>
    <row r="4614" spans="1:19" hidden="1">
      <c r="A4614" t="s">
        <v>6776</v>
      </c>
      <c r="B4614" s="150" t="str">
        <f>IFERROR(VLOOKUP(Proc[[#This Row],[App]],Table2[],3,0),"open")</f>
        <v>ok</v>
      </c>
      <c r="C4614" t="s">
        <v>369</v>
      </c>
      <c r="D4614" t="s">
        <v>6777</v>
      </c>
      <c r="E4614" t="s">
        <v>6778</v>
      </c>
      <c r="F4614" s="150" t="s">
        <v>6778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6434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75</v>
      </c>
      <c r="R4614" s="167" t="s">
        <v>1013</v>
      </c>
      <c r="S4614" s="150"/>
    </row>
    <row r="4615" spans="1:19" hidden="1">
      <c r="A4615" t="s">
        <v>6780</v>
      </c>
      <c r="B4615" s="150" t="str">
        <f>IFERROR(VLOOKUP(Proc[[#This Row],[App]],Table2[],3,0),"open")</f>
        <v>ok</v>
      </c>
      <c r="C4615" t="s">
        <v>369</v>
      </c>
      <c r="D4615" t="s">
        <v>6781</v>
      </c>
      <c r="E4615" t="s">
        <v>6912</v>
      </c>
      <c r="F4615" s="150" t="s">
        <v>6912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6434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73</v>
      </c>
      <c r="R4615" s="168" t="s">
        <v>515</v>
      </c>
      <c r="S4615" s="150"/>
    </row>
    <row r="4616" spans="1:19" hidden="1">
      <c r="A4616" t="s">
        <v>6783</v>
      </c>
      <c r="B4616" s="150" t="str">
        <f>IFERROR(VLOOKUP(Proc[[#This Row],[App]],Table2[],3,0),"open")</f>
        <v>ok</v>
      </c>
      <c r="C4616" s="149" t="s">
        <v>369</v>
      </c>
      <c r="D4616" t="s">
        <v>6782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6434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73</v>
      </c>
      <c r="R4616" s="168" t="s">
        <v>1459</v>
      </c>
      <c r="S4616" s="150"/>
    </row>
    <row r="4617" spans="1:19" hidden="1">
      <c r="A4617" t="s">
        <v>6784</v>
      </c>
      <c r="B4617" s="150" t="str">
        <f>IFERROR(VLOOKUP(Proc[[#This Row],[App]],Table2[],3,0),"open")</f>
        <v>ok</v>
      </c>
      <c r="C4617" s="149" t="s">
        <v>369</v>
      </c>
      <c r="D4617" t="s">
        <v>6785</v>
      </c>
      <c r="E4617" t="s">
        <v>6786</v>
      </c>
      <c r="F4617" s="150" t="s">
        <v>6786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6434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73</v>
      </c>
      <c r="R4617" s="168" t="s">
        <v>410</v>
      </c>
      <c r="S4617" s="150"/>
    </row>
    <row r="4618" spans="1:19" hidden="1">
      <c r="A4618" t="s">
        <v>6787</v>
      </c>
      <c r="B4618" s="150" t="str">
        <f>IFERROR(VLOOKUP(Proc[[#This Row],[App]],Table2[],3,0),"open")</f>
        <v>ok</v>
      </c>
      <c r="C4618" s="149" t="s">
        <v>369</v>
      </c>
      <c r="D4618" t="s">
        <v>6788</v>
      </c>
      <c r="E4618" t="s">
        <v>6826</v>
      </c>
      <c r="F4618" s="150" t="s">
        <v>6826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6826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6434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70</v>
      </c>
      <c r="R4618" s="168" t="s">
        <v>5708</v>
      </c>
      <c r="S4618" s="150"/>
    </row>
    <row r="4619" spans="1:19" hidden="1">
      <c r="A4619" s="149" t="s">
        <v>6787</v>
      </c>
      <c r="B4619" s="150" t="str">
        <f>IFERROR(VLOOKUP(Proc[[#This Row],[App]],Table2[],3,0),"open")</f>
        <v>ok</v>
      </c>
      <c r="C4619" s="149" t="s">
        <v>369</v>
      </c>
      <c r="D4619" t="s">
        <v>6789</v>
      </c>
      <c r="E4619" t="s">
        <v>6826</v>
      </c>
      <c r="F4619" s="150" t="s">
        <v>6826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6826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6434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70</v>
      </c>
      <c r="R4619" s="168" t="s">
        <v>5708</v>
      </c>
      <c r="S4619" s="150"/>
    </row>
    <row r="4620" spans="1:19" hidden="1">
      <c r="A4620" s="149" t="s">
        <v>6787</v>
      </c>
      <c r="B4620" s="150" t="str">
        <f>IFERROR(VLOOKUP(Proc[[#This Row],[App]],Table2[],3,0),"open")</f>
        <v>ok</v>
      </c>
      <c r="C4620" s="149" t="s">
        <v>369</v>
      </c>
      <c r="D4620" t="s">
        <v>6790</v>
      </c>
      <c r="E4620" t="s">
        <v>6826</v>
      </c>
      <c r="F4620" s="150" t="s">
        <v>6826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6826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6434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70</v>
      </c>
      <c r="R4620" s="168" t="s">
        <v>5708</v>
      </c>
      <c r="S4620" s="150"/>
    </row>
    <row r="4621" spans="1:19" hidden="1">
      <c r="A4621" s="149" t="s">
        <v>6787</v>
      </c>
      <c r="B4621" s="150" t="str">
        <f>IFERROR(VLOOKUP(Proc[[#This Row],[App]],Table2[],3,0),"open")</f>
        <v>ok</v>
      </c>
      <c r="C4621" s="149" t="s">
        <v>369</v>
      </c>
      <c r="D4621" t="s">
        <v>6791</v>
      </c>
      <c r="E4621" t="s">
        <v>6826</v>
      </c>
      <c r="F4621" s="150" t="s">
        <v>6826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6826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6434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70</v>
      </c>
      <c r="R4621" s="168" t="s">
        <v>5708</v>
      </c>
      <c r="S4621" s="150"/>
    </row>
    <row r="4622" spans="1:19" hidden="1">
      <c r="A4622" s="149" t="s">
        <v>6787</v>
      </c>
      <c r="B4622" s="150" t="str">
        <f>IFERROR(VLOOKUP(Proc[[#This Row],[App]],Table2[],3,0),"open")</f>
        <v>ok</v>
      </c>
      <c r="C4622" s="149" t="s">
        <v>369</v>
      </c>
      <c r="D4622" t="s">
        <v>6792</v>
      </c>
      <c r="E4622" t="s">
        <v>6826</v>
      </c>
      <c r="F4622" s="150" t="s">
        <v>6826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6826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6434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70</v>
      </c>
      <c r="R4622" s="168" t="s">
        <v>5708</v>
      </c>
      <c r="S4622" s="150"/>
    </row>
    <row r="4623" spans="1:19" hidden="1">
      <c r="A4623" s="149" t="s">
        <v>6787</v>
      </c>
      <c r="B4623" s="150" t="str">
        <f>IFERROR(VLOOKUP(Proc[[#This Row],[App]],Table2[],3,0),"open")</f>
        <v>ok</v>
      </c>
      <c r="C4623" s="149" t="s">
        <v>369</v>
      </c>
      <c r="D4623" t="s">
        <v>6793</v>
      </c>
      <c r="E4623" t="s">
        <v>6826</v>
      </c>
      <c r="F4623" s="150" t="s">
        <v>6826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6826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6434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70</v>
      </c>
      <c r="R4623" s="168" t="s">
        <v>5708</v>
      </c>
      <c r="S4623" s="150"/>
    </row>
    <row r="4624" spans="1:19" hidden="1">
      <c r="A4624" s="149" t="s">
        <v>6787</v>
      </c>
      <c r="B4624" s="150" t="str">
        <f>IFERROR(VLOOKUP(Proc[[#This Row],[App]],Table2[],3,0),"open")</f>
        <v>ok</v>
      </c>
      <c r="C4624" s="149" t="s">
        <v>369</v>
      </c>
      <c r="D4624" t="s">
        <v>6794</v>
      </c>
      <c r="E4624" t="s">
        <v>6826</v>
      </c>
      <c r="F4624" s="150" t="s">
        <v>6826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6826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6434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70</v>
      </c>
      <c r="R4624" s="168" t="s">
        <v>5708</v>
      </c>
      <c r="S4624" s="150"/>
    </row>
    <row r="4625" spans="1:19" hidden="1">
      <c r="A4625" s="149" t="s">
        <v>6787</v>
      </c>
      <c r="B4625" s="150" t="str">
        <f>IFERROR(VLOOKUP(Proc[[#This Row],[App]],Table2[],3,0),"open")</f>
        <v>ok</v>
      </c>
      <c r="C4625" s="149" t="s">
        <v>369</v>
      </c>
      <c r="D4625" t="s">
        <v>6795</v>
      </c>
      <c r="E4625" t="s">
        <v>6826</v>
      </c>
      <c r="F4625" s="150" t="s">
        <v>6826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6826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6434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70</v>
      </c>
      <c r="R4625" s="168" t="s">
        <v>5708</v>
      </c>
      <c r="S4625" s="150"/>
    </row>
    <row r="4626" spans="1:19" hidden="1">
      <c r="A4626" s="149" t="s">
        <v>6787</v>
      </c>
      <c r="B4626" s="150" t="str">
        <f>IFERROR(VLOOKUP(Proc[[#This Row],[App]],Table2[],3,0),"open")</f>
        <v>ok</v>
      </c>
      <c r="C4626" s="149" t="s">
        <v>369</v>
      </c>
      <c r="D4626" t="s">
        <v>6796</v>
      </c>
      <c r="E4626" t="s">
        <v>6826</v>
      </c>
      <c r="F4626" s="150" t="s">
        <v>6826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6826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6434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70</v>
      </c>
      <c r="R4626" s="168" t="s">
        <v>5708</v>
      </c>
      <c r="S4626" s="150"/>
    </row>
    <row r="4627" spans="1:19" hidden="1">
      <c r="A4627" s="149" t="s">
        <v>6787</v>
      </c>
      <c r="B4627" s="150" t="str">
        <f>IFERROR(VLOOKUP(Proc[[#This Row],[App]],Table2[],3,0),"open")</f>
        <v>ok</v>
      </c>
      <c r="C4627" s="149" t="s">
        <v>369</v>
      </c>
      <c r="D4627" t="s">
        <v>6797</v>
      </c>
      <c r="E4627" t="s">
        <v>6826</v>
      </c>
      <c r="F4627" s="150" t="s">
        <v>6826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6826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6434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70</v>
      </c>
      <c r="R4627" s="168" t="s">
        <v>5708</v>
      </c>
      <c r="S4627" s="150"/>
    </row>
    <row r="4628" spans="1:19" hidden="1">
      <c r="A4628" s="149" t="s">
        <v>6787</v>
      </c>
      <c r="B4628" s="150" t="str">
        <f>IFERROR(VLOOKUP(Proc[[#This Row],[App]],Table2[],3,0),"open")</f>
        <v>ok</v>
      </c>
      <c r="C4628" s="149" t="s">
        <v>369</v>
      </c>
      <c r="D4628" t="s">
        <v>6798</v>
      </c>
      <c r="E4628" t="s">
        <v>6826</v>
      </c>
      <c r="F4628" s="150" t="s">
        <v>6826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6826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6434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70</v>
      </c>
      <c r="R4628" s="168" t="s">
        <v>5708</v>
      </c>
      <c r="S4628" s="150"/>
    </row>
    <row r="4629" spans="1:19" hidden="1">
      <c r="A4629" s="149" t="s">
        <v>6787</v>
      </c>
      <c r="B4629" s="150" t="str">
        <f>IFERROR(VLOOKUP(Proc[[#This Row],[App]],Table2[],3,0),"open")</f>
        <v>ok</v>
      </c>
      <c r="C4629" s="149" t="s">
        <v>369</v>
      </c>
      <c r="D4629" t="s">
        <v>6799</v>
      </c>
      <c r="E4629" t="s">
        <v>6826</v>
      </c>
      <c r="F4629" s="150" t="s">
        <v>6826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6826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6434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70</v>
      </c>
      <c r="R4629" s="168" t="s">
        <v>5708</v>
      </c>
      <c r="S4629" s="150"/>
    </row>
    <row r="4630" spans="1:19" hidden="1">
      <c r="A4630" s="149" t="s">
        <v>6787</v>
      </c>
      <c r="B4630" s="150" t="str">
        <f>IFERROR(VLOOKUP(Proc[[#This Row],[App]],Table2[],3,0),"open")</f>
        <v>ok</v>
      </c>
      <c r="C4630" s="149" t="s">
        <v>369</v>
      </c>
      <c r="D4630" t="s">
        <v>6800</v>
      </c>
      <c r="E4630" t="s">
        <v>6826</v>
      </c>
      <c r="F4630" s="150" t="s">
        <v>6826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6826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6434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70</v>
      </c>
      <c r="R4630" s="168" t="s">
        <v>5708</v>
      </c>
      <c r="S4630" s="150"/>
    </row>
    <row r="4631" spans="1:19" hidden="1">
      <c r="A4631" s="149" t="s">
        <v>6787</v>
      </c>
      <c r="B4631" s="150" t="str">
        <f>IFERROR(VLOOKUP(Proc[[#This Row],[App]],Table2[],3,0),"open")</f>
        <v>ok</v>
      </c>
      <c r="C4631" s="149" t="s">
        <v>369</v>
      </c>
      <c r="D4631" t="s">
        <v>6801</v>
      </c>
      <c r="E4631" t="s">
        <v>6826</v>
      </c>
      <c r="F4631" s="150" t="s">
        <v>6826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6826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6434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70</v>
      </c>
      <c r="R4631" s="168" t="s">
        <v>5708</v>
      </c>
      <c r="S4631" s="150"/>
    </row>
    <row r="4632" spans="1:19" hidden="1">
      <c r="A4632" s="149" t="s">
        <v>6787</v>
      </c>
      <c r="B4632" s="150" t="str">
        <f>IFERROR(VLOOKUP(Proc[[#This Row],[App]],Table2[],3,0),"open")</f>
        <v>ok</v>
      </c>
      <c r="C4632" s="149" t="s">
        <v>369</v>
      </c>
      <c r="D4632" t="s">
        <v>6802</v>
      </c>
      <c r="E4632" t="s">
        <v>6826</v>
      </c>
      <c r="F4632" s="150" t="s">
        <v>6826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6826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6434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70</v>
      </c>
      <c r="R4632" s="168" t="s">
        <v>5708</v>
      </c>
      <c r="S4632" s="150"/>
    </row>
    <row r="4633" spans="1:19" hidden="1">
      <c r="A4633" s="149" t="s">
        <v>6787</v>
      </c>
      <c r="B4633" s="150" t="str">
        <f>IFERROR(VLOOKUP(Proc[[#This Row],[App]],Table2[],3,0),"open")</f>
        <v>ok</v>
      </c>
      <c r="C4633" s="149" t="s">
        <v>369</v>
      </c>
      <c r="D4633" t="s">
        <v>6803</v>
      </c>
      <c r="E4633" t="s">
        <v>6826</v>
      </c>
      <c r="F4633" s="150" t="s">
        <v>6826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6826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6434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70</v>
      </c>
      <c r="R4633" s="168" t="s">
        <v>5708</v>
      </c>
      <c r="S4633" s="150"/>
    </row>
    <row r="4634" spans="1:19" hidden="1">
      <c r="A4634" s="149" t="s">
        <v>6787</v>
      </c>
      <c r="B4634" s="150" t="str">
        <f>IFERROR(VLOOKUP(Proc[[#This Row],[App]],Table2[],3,0),"open")</f>
        <v>ok</v>
      </c>
      <c r="C4634" s="149" t="s">
        <v>369</v>
      </c>
      <c r="D4634" t="s">
        <v>6804</v>
      </c>
      <c r="E4634" t="s">
        <v>6826</v>
      </c>
      <c r="F4634" s="150" t="s">
        <v>6826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6826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6434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70</v>
      </c>
      <c r="R4634" s="168" t="s">
        <v>5708</v>
      </c>
      <c r="S4634" s="150"/>
    </row>
    <row r="4635" spans="1:19" hidden="1">
      <c r="A4635" s="149" t="s">
        <v>6787</v>
      </c>
      <c r="B4635" s="150" t="str">
        <f>IFERROR(VLOOKUP(Proc[[#This Row],[App]],Table2[],3,0),"open")</f>
        <v>ok</v>
      </c>
      <c r="C4635" s="149" t="s">
        <v>369</v>
      </c>
      <c r="D4635" t="s">
        <v>6805</v>
      </c>
      <c r="E4635" t="s">
        <v>6826</v>
      </c>
      <c r="F4635" s="150" t="s">
        <v>6826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6826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6434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70</v>
      </c>
      <c r="R4635" s="168" t="s">
        <v>5708</v>
      </c>
      <c r="S4635" s="150"/>
    </row>
    <row r="4636" spans="1:19" hidden="1">
      <c r="A4636" s="149" t="s">
        <v>6787</v>
      </c>
      <c r="B4636" s="150" t="str">
        <f>IFERROR(VLOOKUP(Proc[[#This Row],[App]],Table2[],3,0),"open")</f>
        <v>ok</v>
      </c>
      <c r="C4636" s="149" t="s">
        <v>369</v>
      </c>
      <c r="D4636" t="s">
        <v>6806</v>
      </c>
      <c r="E4636" t="s">
        <v>6826</v>
      </c>
      <c r="F4636" s="150" t="s">
        <v>6826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6826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6434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70</v>
      </c>
      <c r="R4636" s="168" t="s">
        <v>5708</v>
      </c>
      <c r="S4636" s="150"/>
    </row>
    <row r="4637" spans="1:19" hidden="1">
      <c r="A4637" s="149" t="s">
        <v>6787</v>
      </c>
      <c r="B4637" s="150" t="str">
        <f>IFERROR(VLOOKUP(Proc[[#This Row],[App]],Table2[],3,0),"open")</f>
        <v>ok</v>
      </c>
      <c r="C4637" s="149" t="s">
        <v>369</v>
      </c>
      <c r="D4637" t="s">
        <v>6807</v>
      </c>
      <c r="E4637" t="s">
        <v>6826</v>
      </c>
      <c r="F4637" s="150" t="s">
        <v>6826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6826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6434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70</v>
      </c>
      <c r="R4637" s="168" t="s">
        <v>5708</v>
      </c>
      <c r="S4637" s="150"/>
    </row>
    <row r="4638" spans="1:19" hidden="1">
      <c r="A4638" s="149" t="s">
        <v>6787</v>
      </c>
      <c r="B4638" s="150" t="str">
        <f>IFERROR(VLOOKUP(Proc[[#This Row],[App]],Table2[],3,0),"open")</f>
        <v>ok</v>
      </c>
      <c r="C4638" s="149" t="s">
        <v>369</v>
      </c>
      <c r="D4638" t="s">
        <v>6808</v>
      </c>
      <c r="E4638" t="s">
        <v>6826</v>
      </c>
      <c r="F4638" s="150" t="s">
        <v>6826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6826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6434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70</v>
      </c>
      <c r="R4638" s="168" t="s">
        <v>5708</v>
      </c>
      <c r="S4638" s="150"/>
    </row>
    <row r="4639" spans="1:19" hidden="1">
      <c r="A4639" s="149" t="s">
        <v>6787</v>
      </c>
      <c r="B4639" s="150" t="str">
        <f>IFERROR(VLOOKUP(Proc[[#This Row],[App]],Table2[],3,0),"open")</f>
        <v>ok</v>
      </c>
      <c r="C4639" s="149" t="s">
        <v>369</v>
      </c>
      <c r="D4639" t="s">
        <v>6809</v>
      </c>
      <c r="E4639" t="s">
        <v>6826</v>
      </c>
      <c r="F4639" s="150" t="s">
        <v>6826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6826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6434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70</v>
      </c>
      <c r="R4639" s="168" t="s">
        <v>5708</v>
      </c>
      <c r="S4639" s="150"/>
    </row>
    <row r="4640" spans="1:19" hidden="1">
      <c r="A4640" s="149" t="s">
        <v>6787</v>
      </c>
      <c r="B4640" s="150" t="str">
        <f>IFERROR(VLOOKUP(Proc[[#This Row],[App]],Table2[],3,0),"open")</f>
        <v>ok</v>
      </c>
      <c r="C4640" s="149" t="s">
        <v>369</v>
      </c>
      <c r="D4640" t="s">
        <v>6810</v>
      </c>
      <c r="E4640" t="s">
        <v>6826</v>
      </c>
      <c r="F4640" s="150" t="s">
        <v>6826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6826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6434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70</v>
      </c>
      <c r="R4640" s="168" t="s">
        <v>5708</v>
      </c>
      <c r="S4640" s="150"/>
    </row>
    <row r="4641" spans="1:19" hidden="1">
      <c r="A4641" s="149" t="s">
        <v>6787</v>
      </c>
      <c r="B4641" s="150" t="str">
        <f>IFERROR(VLOOKUP(Proc[[#This Row],[App]],Table2[],3,0),"open")</f>
        <v>ok</v>
      </c>
      <c r="C4641" s="149" t="s">
        <v>369</v>
      </c>
      <c r="D4641" t="s">
        <v>6811</v>
      </c>
      <c r="E4641" t="s">
        <v>6826</v>
      </c>
      <c r="F4641" s="150" t="s">
        <v>6826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6826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6434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70</v>
      </c>
      <c r="R4641" s="168" t="s">
        <v>5708</v>
      </c>
      <c r="S4641" s="150"/>
    </row>
    <row r="4642" spans="1:19" hidden="1">
      <c r="A4642" s="149" t="s">
        <v>6787</v>
      </c>
      <c r="B4642" s="150" t="str">
        <f>IFERROR(VLOOKUP(Proc[[#This Row],[App]],Table2[],3,0),"open")</f>
        <v>ok</v>
      </c>
      <c r="C4642" s="149" t="s">
        <v>369</v>
      </c>
      <c r="D4642" t="s">
        <v>6812</v>
      </c>
      <c r="E4642" t="s">
        <v>6826</v>
      </c>
      <c r="F4642" s="150" t="s">
        <v>6826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6826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6434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70</v>
      </c>
      <c r="R4642" s="168" t="s">
        <v>5708</v>
      </c>
      <c r="S4642" s="150"/>
    </row>
    <row r="4643" spans="1:19" hidden="1">
      <c r="A4643" s="149" t="s">
        <v>6787</v>
      </c>
      <c r="B4643" s="150" t="str">
        <f>IFERROR(VLOOKUP(Proc[[#This Row],[App]],Table2[],3,0),"open")</f>
        <v>ok</v>
      </c>
      <c r="C4643" s="149" t="s">
        <v>369</v>
      </c>
      <c r="D4643" t="s">
        <v>6813</v>
      </c>
      <c r="E4643" t="s">
        <v>6826</v>
      </c>
      <c r="F4643" s="150" t="s">
        <v>6826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6826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6434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70</v>
      </c>
      <c r="R4643" s="168" t="s">
        <v>5708</v>
      </c>
      <c r="S4643" s="150"/>
    </row>
    <row r="4644" spans="1:19" hidden="1">
      <c r="A4644" s="149" t="s">
        <v>6787</v>
      </c>
      <c r="B4644" s="150" t="str">
        <f>IFERROR(VLOOKUP(Proc[[#This Row],[App]],Table2[],3,0),"open")</f>
        <v>ok</v>
      </c>
      <c r="C4644" s="149" t="s">
        <v>369</v>
      </c>
      <c r="D4644" t="s">
        <v>6814</v>
      </c>
      <c r="E4644" t="s">
        <v>6826</v>
      </c>
      <c r="F4644" s="150" t="s">
        <v>6826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6826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6434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70</v>
      </c>
      <c r="R4644" s="168" t="s">
        <v>5708</v>
      </c>
      <c r="S4644" s="150"/>
    </row>
    <row r="4645" spans="1:19" hidden="1">
      <c r="A4645" s="149" t="s">
        <v>6787</v>
      </c>
      <c r="B4645" s="150" t="str">
        <f>IFERROR(VLOOKUP(Proc[[#This Row],[App]],Table2[],3,0),"open")</f>
        <v>ok</v>
      </c>
      <c r="C4645" s="149" t="s">
        <v>369</v>
      </c>
      <c r="D4645" t="s">
        <v>6815</v>
      </c>
      <c r="E4645" t="s">
        <v>6826</v>
      </c>
      <c r="F4645" s="150" t="s">
        <v>6826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6826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6434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70</v>
      </c>
      <c r="R4645" s="168" t="s">
        <v>5708</v>
      </c>
      <c r="S4645" s="150"/>
    </row>
    <row r="4646" spans="1:19" hidden="1">
      <c r="A4646" s="149" t="s">
        <v>6787</v>
      </c>
      <c r="B4646" s="150" t="str">
        <f>IFERROR(VLOOKUP(Proc[[#This Row],[App]],Table2[],3,0),"open")</f>
        <v>ok</v>
      </c>
      <c r="C4646" s="149" t="s">
        <v>369</v>
      </c>
      <c r="D4646" t="s">
        <v>6816</v>
      </c>
      <c r="E4646" t="s">
        <v>6826</v>
      </c>
      <c r="F4646" s="150" t="s">
        <v>6826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6826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6434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70</v>
      </c>
      <c r="R4646" s="168" t="s">
        <v>5708</v>
      </c>
      <c r="S4646" s="150"/>
    </row>
    <row r="4647" spans="1:19" hidden="1">
      <c r="A4647" s="149" t="s">
        <v>6787</v>
      </c>
      <c r="B4647" s="150" t="str">
        <f>IFERROR(VLOOKUP(Proc[[#This Row],[App]],Table2[],3,0),"open")</f>
        <v>ok</v>
      </c>
      <c r="C4647" s="149" t="s">
        <v>369</v>
      </c>
      <c r="D4647" t="s">
        <v>6817</v>
      </c>
      <c r="E4647" t="s">
        <v>6826</v>
      </c>
      <c r="F4647" s="150" t="s">
        <v>6826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6826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6434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70</v>
      </c>
      <c r="R4647" s="168" t="s">
        <v>5708</v>
      </c>
      <c r="S4647" s="150"/>
    </row>
    <row r="4648" spans="1:19" hidden="1">
      <c r="A4648" s="149" t="s">
        <v>6787</v>
      </c>
      <c r="B4648" s="150" t="str">
        <f>IFERROR(VLOOKUP(Proc[[#This Row],[App]],Table2[],3,0),"open")</f>
        <v>ok</v>
      </c>
      <c r="C4648" s="149" t="s">
        <v>369</v>
      </c>
      <c r="D4648" t="s">
        <v>6818</v>
      </c>
      <c r="E4648" t="s">
        <v>6826</v>
      </c>
      <c r="F4648" s="150" t="s">
        <v>6826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6826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6434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70</v>
      </c>
      <c r="R4648" s="168" t="s">
        <v>5708</v>
      </c>
      <c r="S4648" s="150"/>
    </row>
    <row r="4649" spans="1:19" hidden="1">
      <c r="A4649" s="149" t="s">
        <v>6787</v>
      </c>
      <c r="B4649" s="150" t="str">
        <f>IFERROR(VLOOKUP(Proc[[#This Row],[App]],Table2[],3,0),"open")</f>
        <v>ok</v>
      </c>
      <c r="C4649" s="149" t="s">
        <v>369</v>
      </c>
      <c r="D4649" t="s">
        <v>6819</v>
      </c>
      <c r="E4649" t="s">
        <v>6826</v>
      </c>
      <c r="F4649" s="150" t="s">
        <v>6826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6826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6434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70</v>
      </c>
      <c r="R4649" s="168" t="s">
        <v>5708</v>
      </c>
      <c r="S4649" s="150"/>
    </row>
    <row r="4650" spans="1:19" hidden="1">
      <c r="A4650" s="149" t="s">
        <v>6787</v>
      </c>
      <c r="B4650" s="150" t="str">
        <f>IFERROR(VLOOKUP(Proc[[#This Row],[App]],Table2[],3,0),"open")</f>
        <v>ok</v>
      </c>
      <c r="C4650" s="149" t="s">
        <v>369</v>
      </c>
      <c r="D4650" t="s">
        <v>6820</v>
      </c>
      <c r="E4650" t="s">
        <v>6826</v>
      </c>
      <c r="F4650" s="150" t="s">
        <v>6826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6826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6434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70</v>
      </c>
      <c r="R4650" s="168" t="s">
        <v>5708</v>
      </c>
      <c r="S4650" s="150"/>
    </row>
    <row r="4651" spans="1:19" hidden="1">
      <c r="A4651" s="149" t="s">
        <v>6787</v>
      </c>
      <c r="B4651" s="150" t="str">
        <f>IFERROR(VLOOKUP(Proc[[#This Row],[App]],Table2[],3,0),"open")</f>
        <v>ok</v>
      </c>
      <c r="C4651" s="149" t="s">
        <v>369</v>
      </c>
      <c r="D4651" t="s">
        <v>6821</v>
      </c>
      <c r="E4651" t="s">
        <v>6827</v>
      </c>
      <c r="F4651" s="150" t="s">
        <v>6827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6827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6434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70</v>
      </c>
      <c r="R4651" s="168" t="s">
        <v>5708</v>
      </c>
      <c r="S4651" s="150"/>
    </row>
    <row r="4652" spans="1:19" hidden="1">
      <c r="A4652" s="149" t="s">
        <v>6787</v>
      </c>
      <c r="B4652" s="150" t="str">
        <f>IFERROR(VLOOKUP(Proc[[#This Row],[App]],Table2[],3,0),"open")</f>
        <v>ok</v>
      </c>
      <c r="C4652" s="149" t="s">
        <v>369</v>
      </c>
      <c r="D4652" t="s">
        <v>6822</v>
      </c>
      <c r="E4652" t="s">
        <v>6827</v>
      </c>
      <c r="F4652" s="150" t="s">
        <v>6827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6827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6434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70</v>
      </c>
      <c r="R4652" s="168" t="s">
        <v>5708</v>
      </c>
      <c r="S4652" s="150"/>
    </row>
    <row r="4653" spans="1:19" hidden="1">
      <c r="A4653" s="149" t="s">
        <v>6787</v>
      </c>
      <c r="B4653" s="150" t="str">
        <f>IFERROR(VLOOKUP(Proc[[#This Row],[App]],Table2[],3,0),"open")</f>
        <v>ok</v>
      </c>
      <c r="C4653" s="149" t="s">
        <v>369</v>
      </c>
      <c r="D4653" t="s">
        <v>6823</v>
      </c>
      <c r="E4653" t="s">
        <v>6827</v>
      </c>
      <c r="F4653" s="150" t="s">
        <v>6827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6827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6434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70</v>
      </c>
      <c r="R4653" s="168" t="s">
        <v>5708</v>
      </c>
      <c r="S4653" s="150"/>
    </row>
    <row r="4654" spans="1:19" hidden="1">
      <c r="A4654" s="149" t="s">
        <v>6787</v>
      </c>
      <c r="B4654" s="150" t="str">
        <f>IFERROR(VLOOKUP(Proc[[#This Row],[App]],Table2[],3,0),"open")</f>
        <v>ok</v>
      </c>
      <c r="C4654" s="149" t="s">
        <v>369</v>
      </c>
      <c r="D4654" t="s">
        <v>6824</v>
      </c>
      <c r="E4654" t="s">
        <v>6827</v>
      </c>
      <c r="F4654" s="150" t="s">
        <v>6827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6827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6434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70</v>
      </c>
      <c r="R4654" s="168" t="s">
        <v>5708</v>
      </c>
      <c r="S4654" s="150"/>
    </row>
    <row r="4655" spans="1:19" hidden="1">
      <c r="A4655" s="149" t="s">
        <v>6787</v>
      </c>
      <c r="B4655" s="150" t="str">
        <f>IFERROR(VLOOKUP(Proc[[#This Row],[App]],Table2[],3,0),"open")</f>
        <v>ok</v>
      </c>
      <c r="C4655" s="149" t="s">
        <v>369</v>
      </c>
      <c r="D4655" t="s">
        <v>6825</v>
      </c>
      <c r="E4655" t="s">
        <v>6827</v>
      </c>
      <c r="F4655" s="150" t="s">
        <v>6827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6827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6434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70</v>
      </c>
      <c r="R4655" s="168" t="s">
        <v>5708</v>
      </c>
      <c r="S4655" s="150"/>
    </row>
    <row r="4656" spans="1:19" hidden="1">
      <c r="A4656" t="s">
        <v>6852</v>
      </c>
      <c r="B4656" s="150" t="str">
        <f>IFERROR(VLOOKUP(Proc[[#This Row],[App]],Table2[],3,0),"open")</f>
        <v>ok</v>
      </c>
      <c r="C4656" s="149" t="s">
        <v>369</v>
      </c>
      <c r="D4656" t="s">
        <v>6828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6434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70</v>
      </c>
      <c r="R4656" s="168" t="s">
        <v>489</v>
      </c>
      <c r="S4656" s="150"/>
    </row>
    <row r="4657" spans="1:19" hidden="1">
      <c r="A4657" s="149" t="s">
        <v>6852</v>
      </c>
      <c r="B4657" s="150" t="str">
        <f>IFERROR(VLOOKUP(Proc[[#This Row],[App]],Table2[],3,0),"open")</f>
        <v>ok</v>
      </c>
      <c r="C4657" s="149" t="s">
        <v>369</v>
      </c>
      <c r="D4657" t="s">
        <v>6829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6434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70</v>
      </c>
      <c r="R4657" s="168" t="s">
        <v>489</v>
      </c>
      <c r="S4657" s="150"/>
    </row>
    <row r="4658" spans="1:19" hidden="1">
      <c r="A4658" s="149" t="s">
        <v>6852</v>
      </c>
      <c r="B4658" s="150" t="str">
        <f>IFERROR(VLOOKUP(Proc[[#This Row],[App]],Table2[],3,0),"open")</f>
        <v>ok</v>
      </c>
      <c r="C4658" s="149" t="s">
        <v>369</v>
      </c>
      <c r="D4658" t="s">
        <v>6830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6434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70</v>
      </c>
      <c r="R4658" s="168" t="s">
        <v>489</v>
      </c>
      <c r="S4658" s="150"/>
    </row>
    <row r="4659" spans="1:19" hidden="1">
      <c r="A4659" s="149" t="s">
        <v>6852</v>
      </c>
      <c r="B4659" s="150" t="str">
        <f>IFERROR(VLOOKUP(Proc[[#This Row],[App]],Table2[],3,0),"open")</f>
        <v>ok</v>
      </c>
      <c r="C4659" s="149" t="s">
        <v>369</v>
      </c>
      <c r="D4659" t="s">
        <v>6831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6434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70</v>
      </c>
      <c r="R4659" s="168" t="s">
        <v>489</v>
      </c>
      <c r="S4659" s="150"/>
    </row>
    <row r="4660" spans="1:19" hidden="1">
      <c r="A4660" s="149" t="s">
        <v>6852</v>
      </c>
      <c r="B4660" s="150" t="str">
        <f>IFERROR(VLOOKUP(Proc[[#This Row],[App]],Table2[],3,0),"open")</f>
        <v>ok</v>
      </c>
      <c r="C4660" s="149" t="s">
        <v>369</v>
      </c>
      <c r="D4660" t="s">
        <v>6832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6434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70</v>
      </c>
      <c r="R4660" s="168" t="s">
        <v>489</v>
      </c>
      <c r="S4660" s="150"/>
    </row>
    <row r="4661" spans="1:19" hidden="1">
      <c r="A4661" s="149" t="s">
        <v>6852</v>
      </c>
      <c r="B4661" s="150" t="str">
        <f>IFERROR(VLOOKUP(Proc[[#This Row],[App]],Table2[],3,0),"open")</f>
        <v>ok</v>
      </c>
      <c r="C4661" s="149" t="s">
        <v>369</v>
      </c>
      <c r="D4661" t="s">
        <v>6833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6434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70</v>
      </c>
      <c r="R4661" s="168" t="s">
        <v>489</v>
      </c>
      <c r="S4661" s="150"/>
    </row>
    <row r="4662" spans="1:19" hidden="1">
      <c r="A4662" s="149" t="s">
        <v>6852</v>
      </c>
      <c r="B4662" s="150" t="str">
        <f>IFERROR(VLOOKUP(Proc[[#This Row],[App]],Table2[],3,0),"open")</f>
        <v>ok</v>
      </c>
      <c r="C4662" s="149" t="s">
        <v>369</v>
      </c>
      <c r="D4662" t="s">
        <v>6834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6434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70</v>
      </c>
      <c r="R4662" s="168" t="s">
        <v>489</v>
      </c>
      <c r="S4662" s="150"/>
    </row>
    <row r="4663" spans="1:19" hidden="1">
      <c r="A4663" s="149" t="s">
        <v>6852</v>
      </c>
      <c r="B4663" s="150" t="str">
        <f>IFERROR(VLOOKUP(Proc[[#This Row],[App]],Table2[],3,0),"open")</f>
        <v>ok</v>
      </c>
      <c r="C4663" s="149" t="s">
        <v>369</v>
      </c>
      <c r="D4663" t="s">
        <v>6835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6434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70</v>
      </c>
      <c r="R4663" s="168" t="s">
        <v>489</v>
      </c>
      <c r="S4663" s="150"/>
    </row>
    <row r="4664" spans="1:19" hidden="1">
      <c r="A4664" s="149" t="s">
        <v>6852</v>
      </c>
      <c r="B4664" s="150" t="str">
        <f>IFERROR(VLOOKUP(Proc[[#This Row],[App]],Table2[],3,0),"open")</f>
        <v>ok</v>
      </c>
      <c r="C4664" s="149" t="s">
        <v>369</v>
      </c>
      <c r="D4664" t="s">
        <v>6836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6434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70</v>
      </c>
      <c r="R4664" s="168" t="s">
        <v>489</v>
      </c>
      <c r="S4664" s="150"/>
    </row>
    <row r="4665" spans="1:19" hidden="1">
      <c r="A4665" s="149" t="s">
        <v>6852</v>
      </c>
      <c r="B4665" s="150" t="str">
        <f>IFERROR(VLOOKUP(Proc[[#This Row],[App]],Table2[],3,0),"open")</f>
        <v>ok</v>
      </c>
      <c r="C4665" s="149" t="s">
        <v>369</v>
      </c>
      <c r="D4665" t="s">
        <v>6837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6434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70</v>
      </c>
      <c r="R4665" s="168" t="s">
        <v>489</v>
      </c>
      <c r="S4665" s="150"/>
    </row>
    <row r="4666" spans="1:19" hidden="1">
      <c r="A4666" s="149" t="s">
        <v>6852</v>
      </c>
      <c r="B4666" s="150" t="str">
        <f>IFERROR(VLOOKUP(Proc[[#This Row],[App]],Table2[],3,0),"open")</f>
        <v>ok</v>
      </c>
      <c r="C4666" s="149" t="s">
        <v>369</v>
      </c>
      <c r="D4666" t="s">
        <v>6838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6434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70</v>
      </c>
      <c r="R4666" s="168" t="s">
        <v>489</v>
      </c>
      <c r="S4666" s="150"/>
    </row>
    <row r="4667" spans="1:19" hidden="1">
      <c r="A4667" s="149" t="s">
        <v>6852</v>
      </c>
      <c r="B4667" s="150" t="str">
        <f>IFERROR(VLOOKUP(Proc[[#This Row],[App]],Table2[],3,0),"open")</f>
        <v>ok</v>
      </c>
      <c r="C4667" s="149" t="s">
        <v>369</v>
      </c>
      <c r="D4667" t="s">
        <v>6839</v>
      </c>
      <c r="E4667" t="s">
        <v>6847</v>
      </c>
      <c r="F4667" s="150" t="s">
        <v>6847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6434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70</v>
      </c>
      <c r="R4667" s="168" t="s">
        <v>489</v>
      </c>
      <c r="S4667" s="150"/>
    </row>
    <row r="4668" spans="1:19" hidden="1">
      <c r="A4668" s="149" t="s">
        <v>6852</v>
      </c>
      <c r="B4668" s="150" t="str">
        <f>IFERROR(VLOOKUP(Proc[[#This Row],[App]],Table2[],3,0),"open")</f>
        <v>ok</v>
      </c>
      <c r="C4668" s="149" t="s">
        <v>369</v>
      </c>
      <c r="D4668" t="s">
        <v>6840</v>
      </c>
      <c r="E4668" t="s">
        <v>6848</v>
      </c>
      <c r="F4668" s="150" t="s">
        <v>6848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6434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70</v>
      </c>
      <c r="R4668" s="168" t="s">
        <v>489</v>
      </c>
      <c r="S4668" s="150"/>
    </row>
    <row r="4669" spans="1:19" hidden="1">
      <c r="A4669" s="149" t="s">
        <v>6852</v>
      </c>
      <c r="B4669" s="150" t="str">
        <f>IFERROR(VLOOKUP(Proc[[#This Row],[App]],Table2[],3,0),"open")</f>
        <v>ok</v>
      </c>
      <c r="C4669" s="149" t="s">
        <v>369</v>
      </c>
      <c r="D4669" t="s">
        <v>6841</v>
      </c>
      <c r="E4669" t="s">
        <v>6530</v>
      </c>
      <c r="F4669" s="150" t="s">
        <v>6530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6434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70</v>
      </c>
      <c r="R4669" s="168" t="s">
        <v>489</v>
      </c>
      <c r="S4669" s="150"/>
    </row>
    <row r="4670" spans="1:19" hidden="1">
      <c r="A4670" s="149" t="s">
        <v>6852</v>
      </c>
      <c r="B4670" s="150" t="str">
        <f>IFERROR(VLOOKUP(Proc[[#This Row],[App]],Table2[],3,0),"open")</f>
        <v>ok</v>
      </c>
      <c r="C4670" s="149" t="s">
        <v>369</v>
      </c>
      <c r="D4670" t="s">
        <v>6842</v>
      </c>
      <c r="E4670" t="s">
        <v>6849</v>
      </c>
      <c r="F4670" s="150" t="s">
        <v>6849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6434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70</v>
      </c>
      <c r="R4670" s="168" t="s">
        <v>489</v>
      </c>
      <c r="S4670" s="150"/>
    </row>
    <row r="4671" spans="1:19" hidden="1">
      <c r="A4671" s="149" t="s">
        <v>6852</v>
      </c>
      <c r="B4671" s="150" t="str">
        <f>IFERROR(VLOOKUP(Proc[[#This Row],[App]],Table2[],3,0),"open")</f>
        <v>ok</v>
      </c>
      <c r="C4671" s="149" t="s">
        <v>369</v>
      </c>
      <c r="D4671" t="s">
        <v>6843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6434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70</v>
      </c>
      <c r="R4671" s="168" t="s">
        <v>489</v>
      </c>
      <c r="S4671" s="150"/>
    </row>
    <row r="4672" spans="1:19" hidden="1">
      <c r="A4672" s="149" t="s">
        <v>6852</v>
      </c>
      <c r="B4672" s="150" t="str">
        <f>IFERROR(VLOOKUP(Proc[[#This Row],[App]],Table2[],3,0),"open")</f>
        <v>ok</v>
      </c>
      <c r="C4672" s="149" t="s">
        <v>369</v>
      </c>
      <c r="D4672" t="s">
        <v>6844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6434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70</v>
      </c>
      <c r="R4672" s="168" t="s">
        <v>489</v>
      </c>
      <c r="S4672" s="150"/>
    </row>
    <row r="4673" spans="1:19" hidden="1">
      <c r="A4673" s="149" t="s">
        <v>6852</v>
      </c>
      <c r="B4673" s="150" t="str">
        <f>IFERROR(VLOOKUP(Proc[[#This Row],[App]],Table2[],3,0),"open")</f>
        <v>ok</v>
      </c>
      <c r="C4673" s="149" t="s">
        <v>369</v>
      </c>
      <c r="D4673" t="s">
        <v>6845</v>
      </c>
      <c r="E4673" t="s">
        <v>6850</v>
      </c>
      <c r="F4673" s="150" t="s">
        <v>6850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6434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70</v>
      </c>
      <c r="R4673" s="168" t="s">
        <v>489</v>
      </c>
      <c r="S4673" s="150"/>
    </row>
    <row r="4674" spans="1:19" hidden="1">
      <c r="A4674" s="149" t="s">
        <v>6852</v>
      </c>
      <c r="B4674" s="150" t="str">
        <f>IFERROR(VLOOKUP(Proc[[#This Row],[App]],Table2[],3,0),"open")</f>
        <v>ok</v>
      </c>
      <c r="C4674" s="149" t="s">
        <v>369</v>
      </c>
      <c r="D4674" t="s">
        <v>6846</v>
      </c>
      <c r="E4674" t="s">
        <v>6851</v>
      </c>
      <c r="F4674" s="149" t="s">
        <v>6851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6434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70</v>
      </c>
      <c r="R4674" s="168" t="s">
        <v>489</v>
      </c>
      <c r="S4674" s="150"/>
    </row>
    <row r="4675" spans="1:19" hidden="1">
      <c r="A4675" s="149" t="s">
        <v>6852</v>
      </c>
      <c r="B4675" s="150" t="str">
        <f>IFERROR(VLOOKUP(Proc[[#This Row],[App]],Table2[],3,0),"open")</f>
        <v>ok</v>
      </c>
      <c r="C4675" s="149" t="s">
        <v>369</v>
      </c>
      <c r="D4675" t="s">
        <v>6830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6434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70</v>
      </c>
      <c r="R4675" s="168" t="s">
        <v>489</v>
      </c>
      <c r="S4675" s="150"/>
    </row>
    <row r="4676" spans="1:19" hidden="1">
      <c r="A4676" s="149" t="s">
        <v>6852</v>
      </c>
      <c r="B4676" s="150" t="str">
        <f>IFERROR(VLOOKUP(Proc[[#This Row],[App]],Table2[],3,0),"open")</f>
        <v>ok</v>
      </c>
      <c r="C4676" s="149" t="s">
        <v>369</v>
      </c>
      <c r="D4676" t="s">
        <v>6831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6434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70</v>
      </c>
      <c r="R4676" s="168" t="s">
        <v>489</v>
      </c>
      <c r="S4676" s="150"/>
    </row>
    <row r="4677" spans="1:19" hidden="1">
      <c r="A4677" t="s">
        <v>6853</v>
      </c>
      <c r="B4677" s="150" t="str">
        <f>IFERROR(VLOOKUP(Proc[[#This Row],[App]],Table2[],3,0),"open")</f>
        <v>ok</v>
      </c>
      <c r="C4677" s="149" t="s">
        <v>369</v>
      </c>
      <c r="D4677" t="s">
        <v>6854</v>
      </c>
      <c r="E4677" t="s">
        <v>6913</v>
      </c>
      <c r="F4677" s="150" t="s">
        <v>6913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6434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67</v>
      </c>
      <c r="R4677" s="170" t="s">
        <v>6861</v>
      </c>
      <c r="S4677" s="150"/>
    </row>
    <row r="4678" spans="1:19" hidden="1">
      <c r="A4678" t="s">
        <v>6853</v>
      </c>
      <c r="B4678" s="150" t="str">
        <f>IFERROR(VLOOKUP(Proc[[#This Row],[App]],Table2[],3,0),"open")</f>
        <v>ok</v>
      </c>
      <c r="C4678" s="149" t="s">
        <v>369</v>
      </c>
      <c r="D4678" t="s">
        <v>6855</v>
      </c>
      <c r="E4678" t="s">
        <v>6914</v>
      </c>
      <c r="F4678" s="150" t="s">
        <v>6914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6434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67</v>
      </c>
      <c r="R4678" s="170" t="s">
        <v>6861</v>
      </c>
      <c r="S4678" s="150"/>
    </row>
    <row r="4679" spans="1:19" hidden="1">
      <c r="A4679" s="149" t="s">
        <v>6853</v>
      </c>
      <c r="B4679" s="150" t="str">
        <f>IFERROR(VLOOKUP(Proc[[#This Row],[App]],Table2[],3,0),"open")</f>
        <v>ok</v>
      </c>
      <c r="C4679" s="149" t="s">
        <v>369</v>
      </c>
      <c r="D4679" t="s">
        <v>6856</v>
      </c>
      <c r="E4679" t="s">
        <v>6913</v>
      </c>
      <c r="F4679" s="150" t="s">
        <v>6913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6434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67</v>
      </c>
      <c r="R4679" s="170" t="s">
        <v>6861</v>
      </c>
      <c r="S4679" s="150"/>
    </row>
    <row r="4680" spans="1:19" hidden="1">
      <c r="A4680" s="149" t="s">
        <v>6853</v>
      </c>
      <c r="B4680" s="150" t="str">
        <f>IFERROR(VLOOKUP(Proc[[#This Row],[App]],Table2[],3,0),"open")</f>
        <v>ok</v>
      </c>
      <c r="C4680" s="149" t="s">
        <v>369</v>
      </c>
      <c r="D4680" t="s">
        <v>6857</v>
      </c>
      <c r="E4680" t="s">
        <v>6913</v>
      </c>
      <c r="F4680" s="150" t="s">
        <v>6913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6434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67</v>
      </c>
      <c r="R4680" s="170" t="s">
        <v>6861</v>
      </c>
      <c r="S4680" s="150"/>
    </row>
    <row r="4681" spans="1:19" hidden="1">
      <c r="A4681" s="149" t="s">
        <v>6853</v>
      </c>
      <c r="B4681" s="150" t="str">
        <f>IFERROR(VLOOKUP(Proc[[#This Row],[App]],Table2[],3,0),"open")</f>
        <v>ok</v>
      </c>
      <c r="C4681" s="149" t="s">
        <v>369</v>
      </c>
      <c r="D4681" t="s">
        <v>6858</v>
      </c>
      <c r="E4681" t="s">
        <v>6915</v>
      </c>
      <c r="F4681" s="150" t="s">
        <v>6915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6434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67</v>
      </c>
      <c r="R4681" s="170" t="s">
        <v>6861</v>
      </c>
      <c r="S4681" s="150"/>
    </row>
    <row r="4682" spans="1:19" hidden="1">
      <c r="A4682" s="149" t="s">
        <v>6853</v>
      </c>
      <c r="B4682" s="150" t="str">
        <f>IFERROR(VLOOKUP(Proc[[#This Row],[App]],Table2[],3,0),"open")</f>
        <v>ok</v>
      </c>
      <c r="C4682" s="149" t="s">
        <v>369</v>
      </c>
      <c r="D4682" t="s">
        <v>6859</v>
      </c>
      <c r="E4682" t="s">
        <v>6916</v>
      </c>
      <c r="F4682" s="150" t="s">
        <v>6916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6434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67</v>
      </c>
      <c r="R4682" s="170" t="s">
        <v>6861</v>
      </c>
      <c r="S4682" s="150"/>
    </row>
    <row r="4683" spans="1:19" hidden="1">
      <c r="A4683" s="149" t="s">
        <v>6853</v>
      </c>
      <c r="B4683" s="150" t="str">
        <f>IFERROR(VLOOKUP(Proc[[#This Row],[App]],Table2[],3,0),"open")</f>
        <v>ok</v>
      </c>
      <c r="C4683" s="149" t="s">
        <v>369</v>
      </c>
      <c r="D4683" t="s">
        <v>6860</v>
      </c>
      <c r="E4683" t="s">
        <v>6913</v>
      </c>
      <c r="F4683" s="149" t="s">
        <v>6913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6434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67</v>
      </c>
      <c r="R4683" s="170" t="s">
        <v>6861</v>
      </c>
      <c r="S4683" s="150"/>
    </row>
    <row r="4684" spans="1:19" hidden="1">
      <c r="A4684" t="s">
        <v>6863</v>
      </c>
      <c r="B4684" s="150" t="str">
        <f>IFERROR(VLOOKUP(Proc[[#This Row],[App]],Table2[],3,0),"open")</f>
        <v>ok</v>
      </c>
      <c r="C4684" s="149" t="s">
        <v>369</v>
      </c>
      <c r="D4684" t="s">
        <v>6862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6434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67</v>
      </c>
      <c r="R4684" s="170" t="s">
        <v>515</v>
      </c>
      <c r="S4684" s="150"/>
    </row>
    <row r="4685" spans="1:19" hidden="1">
      <c r="A4685" t="s">
        <v>6865</v>
      </c>
      <c r="B4685" s="150" t="str">
        <f>IFERROR(VLOOKUP(Proc[[#This Row],[App]],Table2[],3,0),"open")</f>
        <v>ok</v>
      </c>
      <c r="C4685" s="149" t="s">
        <v>369</v>
      </c>
      <c r="D4685" t="s">
        <v>6864</v>
      </c>
      <c r="E4685" t="s">
        <v>6871</v>
      </c>
      <c r="F4685" s="150" t="s">
        <v>6871</v>
      </c>
      <c r="G4685" s="149" t="s">
        <v>400</v>
      </c>
      <c r="H4685" s="150" t="str">
        <f>IF(Proc[[#This Row],[type]]="LFF (MDG-F)",MID(Proc[[#This Row],[Obj]],13,10),"")</f>
        <v/>
      </c>
      <c r="I4685" t="s">
        <v>6918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6434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67</v>
      </c>
      <c r="R4685" s="170" t="s">
        <v>5681</v>
      </c>
      <c r="S4685" s="150"/>
    </row>
    <row r="4686" spans="1:19" hidden="1">
      <c r="A4686" t="s">
        <v>6867</v>
      </c>
      <c r="B4686" s="150" t="str">
        <f>IFERROR(VLOOKUP(Proc[[#This Row],[App]],Table2[],3,0),"open")</f>
        <v>ok</v>
      </c>
      <c r="C4686" s="149" t="s">
        <v>369</v>
      </c>
      <c r="D4686" t="s">
        <v>6866</v>
      </c>
      <c r="E4686" t="s">
        <v>6919</v>
      </c>
      <c r="F4686" s="150" t="s">
        <v>6919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6918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6434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67</v>
      </c>
      <c r="R4686" s="170" t="s">
        <v>478</v>
      </c>
      <c r="S4686" s="150"/>
    </row>
    <row r="4687" spans="1:19" hidden="1">
      <c r="A4687" t="s">
        <v>6869</v>
      </c>
      <c r="B4687" s="150" t="str">
        <f>IFERROR(VLOOKUP(Proc[[#This Row],[App]],Table2[],3,0),"open")</f>
        <v>ok</v>
      </c>
      <c r="C4687" s="149" t="s">
        <v>369</v>
      </c>
      <c r="D4687" t="s">
        <v>6868</v>
      </c>
      <c r="E4687" t="s">
        <v>6870</v>
      </c>
      <c r="F4687" s="150" t="s">
        <v>6870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6434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67</v>
      </c>
      <c r="R4687" s="170" t="s">
        <v>5681</v>
      </c>
      <c r="S4687" s="150"/>
    </row>
    <row r="4688" spans="1:19" hidden="1">
      <c r="A4688" t="s">
        <v>6883</v>
      </c>
      <c r="B4688" s="150" t="str">
        <f>IFERROR(VLOOKUP(Proc[[#This Row],[App]],Table2[],3,0),"open")</f>
        <v>ok</v>
      </c>
      <c r="C4688" s="149" t="s">
        <v>369</v>
      </c>
      <c r="D4688" t="s">
        <v>6872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6434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67</v>
      </c>
      <c r="R4688" s="170" t="s">
        <v>738</v>
      </c>
      <c r="S4688" s="150"/>
    </row>
    <row r="4689" spans="1:19" hidden="1">
      <c r="A4689" t="s">
        <v>6883</v>
      </c>
      <c r="B4689" s="150" t="str">
        <f>IFERROR(VLOOKUP(Proc[[#This Row],[App]],Table2[],3,0),"open")</f>
        <v>ok</v>
      </c>
      <c r="C4689" s="149" t="s">
        <v>369</v>
      </c>
      <c r="D4689" t="s">
        <v>6873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6434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67</v>
      </c>
      <c r="R4689" s="170" t="s">
        <v>738</v>
      </c>
      <c r="S4689" s="150"/>
    </row>
    <row r="4690" spans="1:19" hidden="1">
      <c r="A4690" s="149" t="s">
        <v>6883</v>
      </c>
      <c r="B4690" s="150" t="str">
        <f>IFERROR(VLOOKUP(Proc[[#This Row],[App]],Table2[],3,0),"open")</f>
        <v>ok</v>
      </c>
      <c r="C4690" s="149" t="s">
        <v>369</v>
      </c>
      <c r="D4690" t="s">
        <v>6874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6434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67</v>
      </c>
      <c r="R4690" s="170" t="s">
        <v>738</v>
      </c>
      <c r="S4690" s="150"/>
    </row>
    <row r="4691" spans="1:19" hidden="1">
      <c r="A4691" s="149" t="s">
        <v>6883</v>
      </c>
      <c r="B4691" s="150" t="str">
        <f>IFERROR(VLOOKUP(Proc[[#This Row],[App]],Table2[],3,0),"open")</f>
        <v>ok</v>
      </c>
      <c r="C4691" s="149" t="s">
        <v>369</v>
      </c>
      <c r="D4691" t="s">
        <v>6875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6434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67</v>
      </c>
      <c r="R4691" s="170" t="s">
        <v>738</v>
      </c>
      <c r="S4691" s="150"/>
    </row>
    <row r="4692" spans="1:19" hidden="1">
      <c r="A4692" s="149" t="s">
        <v>6883</v>
      </c>
      <c r="B4692" s="150" t="str">
        <f>IFERROR(VLOOKUP(Proc[[#This Row],[App]],Table2[],3,0),"open")</f>
        <v>ok</v>
      </c>
      <c r="C4692" s="149" t="s">
        <v>369</v>
      </c>
      <c r="D4692" t="s">
        <v>6876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6434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67</v>
      </c>
      <c r="R4692" s="170" t="s">
        <v>738</v>
      </c>
      <c r="S4692" s="150"/>
    </row>
    <row r="4693" spans="1:19" hidden="1">
      <c r="A4693" s="149" t="s">
        <v>6883</v>
      </c>
      <c r="B4693" s="150" t="str">
        <f>IFERROR(VLOOKUP(Proc[[#This Row],[App]],Table2[],3,0),"open")</f>
        <v>ok</v>
      </c>
      <c r="C4693" s="149" t="s">
        <v>369</v>
      </c>
      <c r="D4693" t="s">
        <v>6877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6434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67</v>
      </c>
      <c r="R4693" s="170" t="s">
        <v>738</v>
      </c>
      <c r="S4693" s="150"/>
    </row>
    <row r="4694" spans="1:19" hidden="1">
      <c r="A4694" s="149" t="s">
        <v>6883</v>
      </c>
      <c r="B4694" s="150" t="str">
        <f>IFERROR(VLOOKUP(Proc[[#This Row],[App]],Table2[],3,0),"open")</f>
        <v>ok</v>
      </c>
      <c r="C4694" s="149" t="s">
        <v>369</v>
      </c>
      <c r="D4694" t="s">
        <v>6878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6434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67</v>
      </c>
      <c r="R4694" s="170" t="s">
        <v>738</v>
      </c>
      <c r="S4694" s="150"/>
    </row>
    <row r="4695" spans="1:19" hidden="1">
      <c r="A4695" s="149" t="s">
        <v>6883</v>
      </c>
      <c r="B4695" s="150" t="str">
        <f>IFERROR(VLOOKUP(Proc[[#This Row],[App]],Table2[],3,0),"open")</f>
        <v>ok</v>
      </c>
      <c r="C4695" s="149" t="s">
        <v>369</v>
      </c>
      <c r="D4695" t="s">
        <v>6879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6434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67</v>
      </c>
      <c r="R4695" s="170" t="s">
        <v>738</v>
      </c>
      <c r="S4695" s="150"/>
    </row>
    <row r="4696" spans="1:19" hidden="1">
      <c r="A4696" s="149" t="s">
        <v>6883</v>
      </c>
      <c r="B4696" s="150" t="str">
        <f>IFERROR(VLOOKUP(Proc[[#This Row],[App]],Table2[],3,0),"open")</f>
        <v>ok</v>
      </c>
      <c r="C4696" s="149" t="s">
        <v>369</v>
      </c>
      <c r="D4696" t="s">
        <v>6880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6434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67</v>
      </c>
      <c r="R4696" s="170" t="s">
        <v>738</v>
      </c>
      <c r="S4696" s="150"/>
    </row>
    <row r="4697" spans="1:19" hidden="1">
      <c r="A4697" s="149" t="s">
        <v>6883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6434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67</v>
      </c>
      <c r="R4697" s="170" t="s">
        <v>738</v>
      </c>
      <c r="S4697" s="150"/>
    </row>
    <row r="4698" spans="1:19" hidden="1">
      <c r="A4698" s="149" t="s">
        <v>6883</v>
      </c>
      <c r="B4698" s="150" t="str">
        <f>IFERROR(VLOOKUP(Proc[[#This Row],[App]],Table2[],3,0),"open")</f>
        <v>ok</v>
      </c>
      <c r="C4698" s="149" t="s">
        <v>369</v>
      </c>
      <c r="D4698" t="s">
        <v>6881</v>
      </c>
      <c r="E4698" t="s">
        <v>5719</v>
      </c>
      <c r="F4698" s="150" t="s">
        <v>5719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6434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67</v>
      </c>
      <c r="R4698" s="170" t="s">
        <v>738</v>
      </c>
      <c r="S4698" s="150"/>
    </row>
    <row r="4699" spans="1:19" hidden="1">
      <c r="A4699" s="149" t="s">
        <v>6883</v>
      </c>
      <c r="B4699" s="150" t="str">
        <f>IFERROR(VLOOKUP(Proc[[#This Row],[App]],Table2[],3,0),"open")</f>
        <v>ok</v>
      </c>
      <c r="C4699" s="149" t="s">
        <v>369</v>
      </c>
      <c r="D4699" t="s">
        <v>6882</v>
      </c>
      <c r="E4699" t="s">
        <v>6917</v>
      </c>
      <c r="F4699" s="150" t="s">
        <v>6917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6434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67</v>
      </c>
      <c r="R4699" s="170" t="s">
        <v>738</v>
      </c>
      <c r="S4699" s="150"/>
    </row>
    <row r="4700" spans="1:19" hidden="1">
      <c r="A4700" t="s">
        <v>6884</v>
      </c>
      <c r="B4700" s="150" t="str">
        <f>IFERROR(VLOOKUP(Proc[[#This Row],[App]],Table2[],3,0),"open")</f>
        <v>ok</v>
      </c>
      <c r="C4700" s="149" t="s">
        <v>369</v>
      </c>
      <c r="D4700" t="s">
        <v>6885</v>
      </c>
      <c r="E4700" t="s">
        <v>6886</v>
      </c>
      <c r="F4700" s="150" t="s">
        <v>6886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6434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67</v>
      </c>
      <c r="R4700" s="170" t="s">
        <v>484</v>
      </c>
      <c r="S4700" s="150"/>
    </row>
    <row r="4701" spans="1:19" hidden="1">
      <c r="A4701" t="s">
        <v>6887</v>
      </c>
      <c r="B4701" s="150" t="str">
        <f>IFERROR(VLOOKUP(Proc[[#This Row],[App]],Table2[],3,0),"open")</f>
        <v>ok</v>
      </c>
      <c r="C4701" s="149" t="s">
        <v>369</v>
      </c>
      <c r="D4701" t="s">
        <v>6888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6434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66</v>
      </c>
      <c r="R4701" s="170" t="s">
        <v>484</v>
      </c>
      <c r="S4701" s="150"/>
    </row>
    <row r="4702" spans="1:19" hidden="1">
      <c r="A4702" t="s">
        <v>6887</v>
      </c>
      <c r="B4702" s="150" t="str">
        <f>IFERROR(VLOOKUP(Proc[[#This Row],[App]],Table2[],3,0),"open")</f>
        <v>ok</v>
      </c>
      <c r="C4702" s="149" t="s">
        <v>369</v>
      </c>
      <c r="D4702" t="s">
        <v>6889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6434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66</v>
      </c>
      <c r="R4702" s="170" t="s">
        <v>484</v>
      </c>
      <c r="S4702" s="150"/>
    </row>
    <row r="4703" spans="1:19" hidden="1">
      <c r="A4703" t="s">
        <v>6891</v>
      </c>
      <c r="B4703" s="150" t="str">
        <f>IFERROR(VLOOKUP(Proc[[#This Row],[App]],Table2[],3,0),"open")</f>
        <v>ok</v>
      </c>
      <c r="C4703" s="149" t="s">
        <v>369</v>
      </c>
      <c r="D4703" t="s">
        <v>6890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6434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66</v>
      </c>
      <c r="R4703" s="170" t="s">
        <v>478</v>
      </c>
      <c r="S4703" s="150"/>
    </row>
    <row r="4704" spans="1:19" hidden="1">
      <c r="A4704" t="s">
        <v>6892</v>
      </c>
      <c r="B4704" s="150" t="str">
        <f>IFERROR(VLOOKUP(Proc[[#This Row],[App]],Table2[],3,0),"open")</f>
        <v>ok</v>
      </c>
      <c r="C4704" s="149" t="s">
        <v>369</v>
      </c>
      <c r="D4704" t="s">
        <v>6893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6434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66</v>
      </c>
      <c r="R4704" s="170" t="s">
        <v>478</v>
      </c>
      <c r="S4704" s="150"/>
    </row>
    <row r="4705" spans="1:19" hidden="1">
      <c r="A4705" t="s">
        <v>6895</v>
      </c>
      <c r="B4705" s="150" t="str">
        <f>IFERROR(VLOOKUP(Proc[[#This Row],[App]],Table2[],3,0),"open")</f>
        <v>ok</v>
      </c>
      <c r="C4705" s="149" t="s">
        <v>369</v>
      </c>
      <c r="D4705" t="s">
        <v>6894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6434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66</v>
      </c>
      <c r="R4705" s="170" t="s">
        <v>478</v>
      </c>
      <c r="S4705" s="150"/>
    </row>
    <row r="4706" spans="1:19" hidden="1">
      <c r="A4706" t="s">
        <v>6897</v>
      </c>
      <c r="B4706" s="150" t="str">
        <f>IFERROR(VLOOKUP(Proc[[#This Row],[App]],Table2[],3,0),"open")</f>
        <v>ok</v>
      </c>
      <c r="C4706" s="149" t="s">
        <v>369</v>
      </c>
      <c r="D4706" t="s">
        <v>6896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6434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66</v>
      </c>
      <c r="R4706" s="170" t="s">
        <v>478</v>
      </c>
      <c r="S4706" s="150"/>
    </row>
    <row r="4707" spans="1:19" hidden="1">
      <c r="A4707" t="s">
        <v>6898</v>
      </c>
      <c r="B4707" s="150" t="str">
        <f>IFERROR(VLOOKUP(Proc[[#This Row],[App]],Table2[],3,0),"open")</f>
        <v>ok</v>
      </c>
      <c r="C4707" s="149" t="s">
        <v>369</v>
      </c>
      <c r="D4707" t="s">
        <v>6899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6434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66</v>
      </c>
      <c r="R4707" s="170" t="s">
        <v>478</v>
      </c>
      <c r="S4707" s="150"/>
    </row>
    <row r="4708" spans="1:19" hidden="1">
      <c r="A4708" t="s">
        <v>6901</v>
      </c>
      <c r="B4708" s="150" t="str">
        <f>IFERROR(VLOOKUP(Proc[[#This Row],[App]],Table2[],3,0),"open")</f>
        <v>ok</v>
      </c>
      <c r="C4708" s="149" t="s">
        <v>369</v>
      </c>
      <c r="D4708" t="s">
        <v>6900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6434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66</v>
      </c>
      <c r="R4708" s="170" t="s">
        <v>478</v>
      </c>
      <c r="S4708" s="150"/>
    </row>
    <row r="4709" spans="1:19" hidden="1">
      <c r="A4709" t="s">
        <v>6903</v>
      </c>
      <c r="B4709" s="150" t="str">
        <f>IFERROR(VLOOKUP(Proc[[#This Row],[App]],Table2[],3,0),"open")</f>
        <v>ok</v>
      </c>
      <c r="C4709" s="149" t="s">
        <v>369</v>
      </c>
      <c r="D4709" t="s">
        <v>6902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6434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66</v>
      </c>
      <c r="R4709" s="170" t="s">
        <v>478</v>
      </c>
      <c r="S4709" s="150"/>
    </row>
    <row r="4710" spans="1:19" hidden="1">
      <c r="A4710" t="s">
        <v>6904</v>
      </c>
      <c r="B4710" s="150" t="str">
        <f>IFERROR(VLOOKUP(Proc[[#This Row],[App]],Table2[],3,0),"open")</f>
        <v>ok</v>
      </c>
      <c r="C4710" s="149" t="s">
        <v>369</v>
      </c>
      <c r="D4710" t="s">
        <v>6905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6434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66</v>
      </c>
      <c r="R4710" s="170" t="s">
        <v>478</v>
      </c>
      <c r="S4710" s="150"/>
    </row>
    <row r="4711" spans="1:19" hidden="1">
      <c r="A4711" t="s">
        <v>6907</v>
      </c>
      <c r="B4711" s="150" t="str">
        <f>IFERROR(VLOOKUP(Proc[[#This Row],[App]],Table2[],3,0),"open")</f>
        <v>ok</v>
      </c>
      <c r="C4711" s="149" t="s">
        <v>369</v>
      </c>
      <c r="D4711" t="s">
        <v>6906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6434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66</v>
      </c>
      <c r="R4711" s="170" t="s">
        <v>478</v>
      </c>
      <c r="S4711" s="150"/>
    </row>
    <row r="4712" spans="1:19" hidden="1">
      <c r="A4712" t="s">
        <v>6909</v>
      </c>
      <c r="B4712" s="150" t="str">
        <f>IFERROR(VLOOKUP(Proc[[#This Row],[App]],Table2[],3,0),"open")</f>
        <v>ok</v>
      </c>
      <c r="C4712" s="149" t="s">
        <v>369</v>
      </c>
      <c r="D4712" t="s">
        <v>6908</v>
      </c>
      <c r="E4712" t="s">
        <v>6910</v>
      </c>
      <c r="F4712" s="150" t="s">
        <v>6910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6434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66</v>
      </c>
      <c r="R4712" s="170" t="s">
        <v>478</v>
      </c>
      <c r="S4712" s="150"/>
    </row>
    <row r="4713" spans="1:19" hidden="1">
      <c r="A4713" t="s">
        <v>6911</v>
      </c>
      <c r="B4713" s="150" t="str">
        <f>IFERROR(VLOOKUP(Proc[[#This Row],[App]],Table2[],3,0),"open")</f>
        <v>ok</v>
      </c>
      <c r="C4713" s="149" t="s">
        <v>369</v>
      </c>
      <c r="D4713" t="s">
        <v>6864</v>
      </c>
      <c r="E4713" t="s">
        <v>6871</v>
      </c>
      <c r="F4713" s="150" t="s">
        <v>6871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6434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66</v>
      </c>
      <c r="R4713" s="170" t="s">
        <v>478</v>
      </c>
      <c r="S4713" s="150"/>
    </row>
    <row r="4714" spans="1:19" hidden="1">
      <c r="A4714" t="s">
        <v>6867</v>
      </c>
      <c r="B4714" s="150" t="str">
        <f>IFERROR(VLOOKUP(Proc[[#This Row],[App]],Table2[],3,0),"open")</f>
        <v>ok</v>
      </c>
      <c r="C4714" s="149" t="s">
        <v>369</v>
      </c>
      <c r="D4714" t="s">
        <v>6866</v>
      </c>
      <c r="E4714" t="s">
        <v>6919</v>
      </c>
      <c r="F4714" s="150" t="s">
        <v>6919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6434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66</v>
      </c>
      <c r="R4714" s="170" t="s">
        <v>478</v>
      </c>
      <c r="S4714" s="150"/>
    </row>
    <row r="4715" spans="1:19" hidden="1">
      <c r="A4715" t="s">
        <v>6927</v>
      </c>
      <c r="B4715" s="150" t="str">
        <f>IFERROR(VLOOKUP(Proc[[#This Row],[App]],Table2[],3,0),"open")</f>
        <v>ok</v>
      </c>
      <c r="C4715" s="149" t="s">
        <v>369</v>
      </c>
      <c r="D4715" t="s">
        <v>6920</v>
      </c>
      <c r="E4715" t="s">
        <v>6925</v>
      </c>
      <c r="F4715" s="150" t="s">
        <v>6925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6434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64</v>
      </c>
      <c r="R4715" s="170" t="s">
        <v>515</v>
      </c>
      <c r="S4715" s="150"/>
    </row>
    <row r="4716" spans="1:19" hidden="1">
      <c r="A4716" s="149" t="s">
        <v>6927</v>
      </c>
      <c r="B4716" s="150" t="str">
        <f>IFERROR(VLOOKUP(Proc[[#This Row],[App]],Table2[],3,0),"open")</f>
        <v>ok</v>
      </c>
      <c r="C4716" s="149" t="s">
        <v>369</v>
      </c>
      <c r="D4716" t="s">
        <v>6921</v>
      </c>
      <c r="E4716" t="s">
        <v>6926</v>
      </c>
      <c r="F4716" s="150" t="s">
        <v>6926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6434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64</v>
      </c>
      <c r="R4716" s="170" t="s">
        <v>515</v>
      </c>
      <c r="S4716" s="150"/>
    </row>
    <row r="4717" spans="1:19" hidden="1">
      <c r="A4717" s="149" t="s">
        <v>6927</v>
      </c>
      <c r="B4717" s="150" t="str">
        <f>IFERROR(VLOOKUP(Proc[[#This Row],[App]],Table2[],3,0),"open")</f>
        <v>ok</v>
      </c>
      <c r="C4717" s="149" t="s">
        <v>369</v>
      </c>
      <c r="D4717" t="s">
        <v>6922</v>
      </c>
      <c r="E4717" t="s">
        <v>6925</v>
      </c>
      <c r="F4717" s="150" t="s">
        <v>6925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6434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64</v>
      </c>
      <c r="R4717" s="170" t="s">
        <v>515</v>
      </c>
      <c r="S4717" s="150"/>
    </row>
    <row r="4718" spans="1:19" hidden="1">
      <c r="A4718" s="149" t="s">
        <v>6927</v>
      </c>
      <c r="B4718" s="150" t="str">
        <f>IFERROR(VLOOKUP(Proc[[#This Row],[App]],Table2[],3,0),"open")</f>
        <v>ok</v>
      </c>
      <c r="C4718" s="149" t="s">
        <v>369</v>
      </c>
      <c r="D4718" t="s">
        <v>6923</v>
      </c>
      <c r="E4718" t="s">
        <v>6925</v>
      </c>
      <c r="F4718" s="150" t="s">
        <v>6925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6434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64</v>
      </c>
      <c r="R4718" s="170" t="s">
        <v>515</v>
      </c>
      <c r="S4718" s="150"/>
    </row>
    <row r="4719" spans="1:19" hidden="1">
      <c r="A4719" s="149" t="s">
        <v>6927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6926</v>
      </c>
      <c r="F4719" s="150" t="s">
        <v>6926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6434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64</v>
      </c>
      <c r="R4719" s="170" t="s">
        <v>515</v>
      </c>
      <c r="S4719" s="150"/>
    </row>
    <row r="4720" spans="1:19" hidden="1">
      <c r="A4720" s="149" t="s">
        <v>6927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6926</v>
      </c>
      <c r="F4720" s="150" t="s">
        <v>6926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6434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64</v>
      </c>
      <c r="R4720" s="170" t="s">
        <v>515</v>
      </c>
      <c r="S4720" s="150"/>
    </row>
    <row r="4721" spans="1:19" hidden="1">
      <c r="A4721" s="149" t="s">
        <v>6927</v>
      </c>
      <c r="B4721" s="150" t="str">
        <f>IFERROR(VLOOKUP(Proc[[#This Row],[App]],Table2[],3,0),"open")</f>
        <v>ok</v>
      </c>
      <c r="C4721" s="149" t="s">
        <v>369</v>
      </c>
      <c r="D4721" t="s">
        <v>6924</v>
      </c>
      <c r="E4721" t="s">
        <v>6925</v>
      </c>
      <c r="F4721" s="150" t="s">
        <v>6925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6434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64</v>
      </c>
      <c r="R4721" s="170" t="s">
        <v>515</v>
      </c>
      <c r="S4721" s="150"/>
    </row>
    <row r="4722" spans="1:19" hidden="1">
      <c r="A4722" t="s">
        <v>6928</v>
      </c>
      <c r="B4722" s="150" t="str">
        <f>IFERROR(VLOOKUP(Proc[[#This Row],[App]],Table2[],3,0),"open")</f>
        <v>ok</v>
      </c>
      <c r="C4722" s="149" t="s">
        <v>369</v>
      </c>
      <c r="D4722" t="s">
        <v>6846</v>
      </c>
      <c r="E4722" t="s">
        <v>6851</v>
      </c>
      <c r="F4722" s="150" t="s">
        <v>6851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6434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62</v>
      </c>
      <c r="R4722" s="170" t="s">
        <v>489</v>
      </c>
      <c r="S4722" s="150"/>
    </row>
    <row r="4723" spans="1:19" hidden="1">
      <c r="A4723" s="149" t="s">
        <v>6928</v>
      </c>
      <c r="B4723" s="150" t="str">
        <f>IFERROR(VLOOKUP(Proc[[#This Row],[App]],Table2[],3,0),"open")</f>
        <v>ok</v>
      </c>
      <c r="C4723" s="149" t="s">
        <v>369</v>
      </c>
      <c r="D4723" t="s">
        <v>6830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6434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62</v>
      </c>
      <c r="R4723" s="170" t="s">
        <v>489</v>
      </c>
      <c r="S4723" s="150"/>
    </row>
    <row r="4724" spans="1:19" hidden="1">
      <c r="A4724" s="149" t="s">
        <v>6928</v>
      </c>
      <c r="B4724" s="150" t="str">
        <f>IFERROR(VLOOKUP(Proc[[#This Row],[App]],Table2[],3,0),"open")</f>
        <v>ok</v>
      </c>
      <c r="C4724" s="149" t="s">
        <v>369</v>
      </c>
      <c r="D4724" t="s">
        <v>6831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6434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62</v>
      </c>
      <c r="R4724" s="170" t="s">
        <v>489</v>
      </c>
      <c r="S4724" s="150"/>
    </row>
    <row r="4725" spans="1:19" hidden="1">
      <c r="A4725" s="149" t="s">
        <v>6928</v>
      </c>
      <c r="B4725" s="150" t="str">
        <f>IFERROR(VLOOKUP(Proc[[#This Row],[App]],Table2[],3,0),"open")</f>
        <v>ok</v>
      </c>
      <c r="C4725" s="149" t="s">
        <v>369</v>
      </c>
      <c r="D4725" t="s">
        <v>6929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6434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62</v>
      </c>
      <c r="R4725" s="170" t="s">
        <v>489</v>
      </c>
      <c r="S4725" s="150"/>
    </row>
    <row r="4726" spans="1:19" hidden="1">
      <c r="A4726" s="149" t="s">
        <v>6928</v>
      </c>
      <c r="B4726" s="150" t="str">
        <f>IFERROR(VLOOKUP(Proc[[#This Row],[App]],Table2[],3,0),"open")</f>
        <v>ok</v>
      </c>
      <c r="C4726" s="149" t="s">
        <v>369</v>
      </c>
      <c r="D4726" t="s">
        <v>6966</v>
      </c>
      <c r="E4726" t="s">
        <v>6931</v>
      </c>
      <c r="F4726" s="150" t="s">
        <v>6931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6434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62</v>
      </c>
      <c r="R4726" s="170" t="s">
        <v>489</v>
      </c>
      <c r="S4726" s="150"/>
    </row>
    <row r="4727" spans="1:19" hidden="1">
      <c r="A4727" s="149" t="s">
        <v>6928</v>
      </c>
      <c r="B4727" s="150" t="str">
        <f>IFERROR(VLOOKUP(Proc[[#This Row],[App]],Table2[],3,0),"open")</f>
        <v>ok</v>
      </c>
      <c r="C4727" s="149" t="s">
        <v>369</v>
      </c>
      <c r="D4727" t="s">
        <v>6930</v>
      </c>
      <c r="E4727" t="s">
        <v>6932</v>
      </c>
      <c r="F4727" s="150" t="s">
        <v>6932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6434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62</v>
      </c>
      <c r="R4727" s="170" t="s">
        <v>489</v>
      </c>
      <c r="S4727" s="150"/>
    </row>
    <row r="4728" spans="1:19" hidden="1">
      <c r="A4728" t="s">
        <v>6933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6434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62</v>
      </c>
      <c r="R4728" s="170" t="s">
        <v>489</v>
      </c>
      <c r="S4728" s="150"/>
    </row>
    <row r="4729" spans="1:19" hidden="1">
      <c r="A4729" s="149" t="s">
        <v>6933</v>
      </c>
      <c r="B4729" s="150" t="str">
        <f>IFERROR(VLOOKUP(Proc[[#This Row],[App]],Table2[],3,0),"open")</f>
        <v>ok</v>
      </c>
      <c r="C4729" s="149" t="s">
        <v>369</v>
      </c>
      <c r="D4729" t="s">
        <v>6934</v>
      </c>
      <c r="E4729" t="s">
        <v>6953</v>
      </c>
      <c r="F4729" s="150" t="s">
        <v>6953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6434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62</v>
      </c>
      <c r="R4729" s="170" t="s">
        <v>489</v>
      </c>
      <c r="S4729" s="150"/>
    </row>
    <row r="4730" spans="1:19" hidden="1">
      <c r="A4730" s="149" t="s">
        <v>6933</v>
      </c>
      <c r="B4730" s="150" t="str">
        <f>IFERROR(VLOOKUP(Proc[[#This Row],[App]],Table2[],3,0),"open")</f>
        <v>ok</v>
      </c>
      <c r="C4730" s="149" t="s">
        <v>369</v>
      </c>
      <c r="D4730" t="s">
        <v>6935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6434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62</v>
      </c>
      <c r="R4730" s="170" t="s">
        <v>489</v>
      </c>
      <c r="S4730" s="150"/>
    </row>
    <row r="4731" spans="1:19" hidden="1">
      <c r="A4731" s="149" t="s">
        <v>6933</v>
      </c>
      <c r="B4731" s="150" t="str">
        <f>IFERROR(VLOOKUP(Proc[[#This Row],[App]],Table2[],3,0),"open")</f>
        <v>ok</v>
      </c>
      <c r="C4731" s="149" t="s">
        <v>369</v>
      </c>
      <c r="D4731" t="s">
        <v>6936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6434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62</v>
      </c>
      <c r="R4731" s="170" t="s">
        <v>489</v>
      </c>
      <c r="S4731" s="150"/>
    </row>
    <row r="4732" spans="1:19" hidden="1">
      <c r="A4732" s="149" t="s">
        <v>6933</v>
      </c>
      <c r="B4732" s="150" t="str">
        <f>IFERROR(VLOOKUP(Proc[[#This Row],[App]],Table2[],3,0),"open")</f>
        <v>ok</v>
      </c>
      <c r="C4732" s="149" t="s">
        <v>369</v>
      </c>
      <c r="D4732" t="s">
        <v>6937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6434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62</v>
      </c>
      <c r="R4732" s="170" t="s">
        <v>489</v>
      </c>
      <c r="S4732" s="150"/>
    </row>
    <row r="4733" spans="1:19" hidden="1">
      <c r="A4733" s="149" t="s">
        <v>6933</v>
      </c>
      <c r="B4733" s="150" t="str">
        <f>IFERROR(VLOOKUP(Proc[[#This Row],[App]],Table2[],3,0),"open")</f>
        <v>ok</v>
      </c>
      <c r="C4733" s="149" t="s">
        <v>369</v>
      </c>
      <c r="D4733" t="s">
        <v>5788</v>
      </c>
      <c r="E4733" t="s">
        <v>6954</v>
      </c>
      <c r="F4733" s="150" t="s">
        <v>6954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6434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62</v>
      </c>
      <c r="R4733" s="170" t="s">
        <v>489</v>
      </c>
      <c r="S4733" s="150"/>
    </row>
    <row r="4734" spans="1:19" hidden="1">
      <c r="A4734" s="149" t="s">
        <v>6933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6434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62</v>
      </c>
      <c r="R4734" s="170" t="s">
        <v>489</v>
      </c>
      <c r="S4734" s="150"/>
    </row>
    <row r="4735" spans="1:19" hidden="1">
      <c r="A4735" s="149" t="s">
        <v>6933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6955</v>
      </c>
      <c r="F4735" s="150" t="s">
        <v>6955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6434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62</v>
      </c>
      <c r="R4735" s="170" t="s">
        <v>489</v>
      </c>
      <c r="S4735" s="150"/>
    </row>
    <row r="4736" spans="1:19" hidden="1">
      <c r="A4736" s="149" t="s">
        <v>6933</v>
      </c>
      <c r="B4736" s="150" t="str">
        <f>IFERROR(VLOOKUP(Proc[[#This Row],[App]],Table2[],3,0),"open")</f>
        <v>ok</v>
      </c>
      <c r="C4736" s="149" t="s">
        <v>369</v>
      </c>
      <c r="D4736" t="s">
        <v>6938</v>
      </c>
      <c r="E4736" t="s">
        <v>6956</v>
      </c>
      <c r="F4736" s="150" t="s">
        <v>6956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6434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62</v>
      </c>
      <c r="R4736" s="170" t="s">
        <v>489</v>
      </c>
      <c r="S4736" s="150"/>
    </row>
    <row r="4737" spans="1:19" hidden="1">
      <c r="A4737" s="149" t="s">
        <v>6933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6957</v>
      </c>
      <c r="F4737" s="150" t="s">
        <v>6957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6434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62</v>
      </c>
      <c r="R4737" s="170" t="s">
        <v>489</v>
      </c>
      <c r="S4737" s="150"/>
    </row>
    <row r="4738" spans="1:19" hidden="1">
      <c r="A4738" s="149" t="s">
        <v>6933</v>
      </c>
      <c r="B4738" s="150" t="str">
        <f>IFERROR(VLOOKUP(Proc[[#This Row],[App]],Table2[],3,0),"open")</f>
        <v>ok</v>
      </c>
      <c r="C4738" s="149" t="s">
        <v>369</v>
      </c>
      <c r="D4738" t="s">
        <v>6939</v>
      </c>
      <c r="E4738" t="s">
        <v>6958</v>
      </c>
      <c r="F4738" s="150" t="s">
        <v>6958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6434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62</v>
      </c>
      <c r="R4738" s="170" t="s">
        <v>489</v>
      </c>
      <c r="S4738" s="150"/>
    </row>
    <row r="4739" spans="1:19" hidden="1">
      <c r="A4739" s="149" t="s">
        <v>6933</v>
      </c>
      <c r="B4739" s="150" t="str">
        <f>IFERROR(VLOOKUP(Proc[[#This Row],[App]],Table2[],3,0),"open")</f>
        <v>ok</v>
      </c>
      <c r="C4739" s="149" t="s">
        <v>369</v>
      </c>
      <c r="D4739" t="s">
        <v>6940</v>
      </c>
      <c r="E4739" t="s">
        <v>6959</v>
      </c>
      <c r="F4739" s="150" t="s">
        <v>6959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6434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62</v>
      </c>
      <c r="R4739" s="170" t="s">
        <v>489</v>
      </c>
      <c r="S4739" s="150"/>
    </row>
    <row r="4740" spans="1:19" hidden="1">
      <c r="A4740" s="149" t="s">
        <v>6933</v>
      </c>
      <c r="B4740" s="150" t="str">
        <f>IFERROR(VLOOKUP(Proc[[#This Row],[App]],Table2[],3,0),"open")</f>
        <v>ok</v>
      </c>
      <c r="C4740" s="149" t="s">
        <v>369</v>
      </c>
      <c r="D4740" t="s">
        <v>6941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6434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62</v>
      </c>
      <c r="R4740" s="170" t="s">
        <v>489</v>
      </c>
      <c r="S4740" s="150"/>
    </row>
    <row r="4741" spans="1:19" hidden="1">
      <c r="A4741" s="149" t="s">
        <v>6933</v>
      </c>
      <c r="B4741" s="150" t="str">
        <f>IFERROR(VLOOKUP(Proc[[#This Row],[App]],Table2[],3,0),"open")</f>
        <v>ok</v>
      </c>
      <c r="C4741" s="149" t="s">
        <v>369</v>
      </c>
      <c r="D4741" t="s">
        <v>6942</v>
      </c>
      <c r="E4741" t="s">
        <v>6960</v>
      </c>
      <c r="F4741" s="150" t="s">
        <v>6960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6434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62</v>
      </c>
      <c r="R4741" s="170" t="s">
        <v>489</v>
      </c>
      <c r="S4741" s="150"/>
    </row>
    <row r="4742" spans="1:19" hidden="1">
      <c r="A4742" s="149" t="s">
        <v>6933</v>
      </c>
      <c r="B4742" s="150" t="str">
        <f>IFERROR(VLOOKUP(Proc[[#This Row],[App]],Table2[],3,0),"open")</f>
        <v>ok</v>
      </c>
      <c r="C4742" s="149" t="s">
        <v>369</v>
      </c>
      <c r="D4742" t="s">
        <v>6943</v>
      </c>
      <c r="E4742" t="s">
        <v>6961</v>
      </c>
      <c r="F4742" s="150" t="s">
        <v>6961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6434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62</v>
      </c>
      <c r="R4742" s="170" t="s">
        <v>489</v>
      </c>
      <c r="S4742" s="150"/>
    </row>
    <row r="4743" spans="1:19" hidden="1">
      <c r="A4743" s="149" t="s">
        <v>6933</v>
      </c>
      <c r="B4743" s="150" t="str">
        <f>IFERROR(VLOOKUP(Proc[[#This Row],[App]],Table2[],3,0),"open")</f>
        <v>ok</v>
      </c>
      <c r="C4743" s="149" t="s">
        <v>369</v>
      </c>
      <c r="D4743" t="s">
        <v>6944</v>
      </c>
      <c r="E4743" t="s">
        <v>6962</v>
      </c>
      <c r="F4743" s="150" t="s">
        <v>6962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6434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62</v>
      </c>
      <c r="R4743" s="170" t="s">
        <v>489</v>
      </c>
      <c r="S4743" s="150"/>
    </row>
    <row r="4744" spans="1:19" hidden="1">
      <c r="A4744" s="149" t="s">
        <v>6933</v>
      </c>
      <c r="B4744" s="150" t="str">
        <f>IFERROR(VLOOKUP(Proc[[#This Row],[App]],Table2[],3,0),"open")</f>
        <v>ok</v>
      </c>
      <c r="C4744" s="149" t="s">
        <v>369</v>
      </c>
      <c r="D4744" t="s">
        <v>6945</v>
      </c>
      <c r="E4744" t="s">
        <v>6962</v>
      </c>
      <c r="F4744" s="150" t="s">
        <v>6962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6434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62</v>
      </c>
      <c r="R4744" s="170" t="s">
        <v>489</v>
      </c>
      <c r="S4744" s="150"/>
    </row>
    <row r="4745" spans="1:19" hidden="1">
      <c r="A4745" s="149" t="s">
        <v>6933</v>
      </c>
      <c r="B4745" s="150" t="str">
        <f>IFERROR(VLOOKUP(Proc[[#This Row],[App]],Table2[],3,0),"open")</f>
        <v>ok</v>
      </c>
      <c r="C4745" s="149" t="s">
        <v>369</v>
      </c>
      <c r="D4745" t="s">
        <v>6946</v>
      </c>
      <c r="E4745" t="s">
        <v>6963</v>
      </c>
      <c r="F4745" s="150" t="s">
        <v>6963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6434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62</v>
      </c>
      <c r="R4745" s="170" t="s">
        <v>489</v>
      </c>
      <c r="S4745" s="150"/>
    </row>
    <row r="4746" spans="1:19" hidden="1">
      <c r="A4746" s="149" t="s">
        <v>6933</v>
      </c>
      <c r="B4746" s="150" t="str">
        <f>IFERROR(VLOOKUP(Proc[[#This Row],[App]],Table2[],3,0),"open")</f>
        <v>ok</v>
      </c>
      <c r="C4746" s="149" t="s">
        <v>369</v>
      </c>
      <c r="D4746" t="s">
        <v>6947</v>
      </c>
      <c r="E4746" t="s">
        <v>6964</v>
      </c>
      <c r="F4746" s="150" t="s">
        <v>6964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6434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62</v>
      </c>
      <c r="R4746" s="170" t="s">
        <v>489</v>
      </c>
      <c r="S4746" s="150"/>
    </row>
    <row r="4747" spans="1:19" hidden="1">
      <c r="A4747" s="149" t="s">
        <v>6933</v>
      </c>
      <c r="B4747" s="150" t="str">
        <f>IFERROR(VLOOKUP(Proc[[#This Row],[App]],Table2[],3,0),"open")</f>
        <v>ok</v>
      </c>
      <c r="C4747" s="149" t="s">
        <v>369</v>
      </c>
      <c r="D4747" t="s">
        <v>6948</v>
      </c>
      <c r="E4747" t="s">
        <v>6965</v>
      </c>
      <c r="F4747" s="150" t="s">
        <v>6965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6434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62</v>
      </c>
      <c r="R4747" s="170" t="s">
        <v>489</v>
      </c>
      <c r="S4747" s="150"/>
    </row>
    <row r="4748" spans="1:19" hidden="1">
      <c r="A4748" s="149" t="s">
        <v>6933</v>
      </c>
      <c r="B4748" s="150" t="str">
        <f>IFERROR(VLOOKUP(Proc[[#This Row],[App]],Table2[],3,0),"open")</f>
        <v>ok</v>
      </c>
      <c r="C4748" s="149" t="s">
        <v>369</v>
      </c>
      <c r="D4748" t="s">
        <v>6949</v>
      </c>
      <c r="E4748" t="s">
        <v>6965</v>
      </c>
      <c r="F4748" s="150" t="s">
        <v>6965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6434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62</v>
      </c>
      <c r="R4748" s="170" t="s">
        <v>489</v>
      </c>
      <c r="S4748" s="150"/>
    </row>
    <row r="4749" spans="1:19" hidden="1">
      <c r="A4749" s="149" t="s">
        <v>6933</v>
      </c>
      <c r="B4749" s="150" t="str">
        <f>IFERROR(VLOOKUP(Proc[[#This Row],[App]],Table2[],3,0),"open")</f>
        <v>ok</v>
      </c>
      <c r="C4749" s="149" t="s">
        <v>369</v>
      </c>
      <c r="D4749" t="s">
        <v>6950</v>
      </c>
      <c r="E4749" t="s">
        <v>4796</v>
      </c>
      <c r="F4749" s="150" t="s">
        <v>4796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6434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62</v>
      </c>
      <c r="R4749" s="170" t="s">
        <v>489</v>
      </c>
      <c r="S4749" s="150"/>
    </row>
    <row r="4750" spans="1:19" hidden="1">
      <c r="A4750" s="149" t="s">
        <v>6933</v>
      </c>
      <c r="B4750" s="150" t="str">
        <f>IFERROR(VLOOKUP(Proc[[#This Row],[App]],Table2[],3,0),"open")</f>
        <v>ok</v>
      </c>
      <c r="C4750" s="149" t="s">
        <v>369</v>
      </c>
      <c r="D4750" t="s">
        <v>6951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6434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62</v>
      </c>
      <c r="R4750" s="170" t="s">
        <v>489</v>
      </c>
      <c r="S4750" s="150"/>
    </row>
    <row r="4751" spans="1:19" hidden="1">
      <c r="A4751" s="149" t="s">
        <v>6933</v>
      </c>
      <c r="B4751" s="150" t="str">
        <f>IFERROR(VLOOKUP(Proc[[#This Row],[App]],Table2[],3,0),"open")</f>
        <v>ok</v>
      </c>
      <c r="C4751" s="149" t="s">
        <v>369</v>
      </c>
      <c r="D4751" t="s">
        <v>6952</v>
      </c>
      <c r="E4751" t="s">
        <v>6472</v>
      </c>
      <c r="F4751" s="150" t="s">
        <v>6472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6434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62</v>
      </c>
      <c r="R4751" s="170" t="s">
        <v>489</v>
      </c>
      <c r="S4751" s="150"/>
    </row>
    <row r="4752" spans="1:19" hidden="1">
      <c r="A4752" t="s">
        <v>6967</v>
      </c>
      <c r="B4752" s="150" t="str">
        <f>IFERROR(VLOOKUP(Proc[[#This Row],[App]],Table2[],3,0),"open")</f>
        <v>ok</v>
      </c>
      <c r="C4752" s="149" t="s">
        <v>369</v>
      </c>
      <c r="D4752" t="s">
        <v>6968</v>
      </c>
      <c r="E4752" t="s">
        <v>6971</v>
      </c>
      <c r="F4752" s="150" t="s">
        <v>6971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6434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62</v>
      </c>
      <c r="R4752" s="172" t="s">
        <v>515</v>
      </c>
      <c r="S4752" s="150"/>
    </row>
    <row r="4753" spans="1:19" hidden="1">
      <c r="A4753" t="s">
        <v>6967</v>
      </c>
      <c r="B4753" s="150" t="str">
        <f>IFERROR(VLOOKUP(Proc[[#This Row],[App]],Table2[],3,0),"open")</f>
        <v>ok</v>
      </c>
      <c r="C4753" s="149" t="s">
        <v>369</v>
      </c>
      <c r="D4753" t="s">
        <v>6969</v>
      </c>
      <c r="E4753" t="s">
        <v>6972</v>
      </c>
      <c r="F4753" s="150" t="s">
        <v>6972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6434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62</v>
      </c>
      <c r="R4753" s="172" t="s">
        <v>515</v>
      </c>
      <c r="S4753" s="150"/>
    </row>
    <row r="4754" spans="1:19" hidden="1">
      <c r="A4754" t="s">
        <v>6967</v>
      </c>
      <c r="B4754" s="150" t="str">
        <f>IFERROR(VLOOKUP(Proc[[#This Row],[App]],Table2[],3,0),"open")</f>
        <v>ok</v>
      </c>
      <c r="C4754" s="149" t="s">
        <v>369</v>
      </c>
      <c r="D4754" t="s">
        <v>6970</v>
      </c>
      <c r="E4754" t="s">
        <v>6972</v>
      </c>
      <c r="F4754" s="150" t="s">
        <v>6972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6434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62</v>
      </c>
      <c r="R4754" s="172" t="s">
        <v>515</v>
      </c>
      <c r="S4754" s="150"/>
    </row>
    <row r="4755" spans="1:19" hidden="1">
      <c r="A4755" t="s">
        <v>6973</v>
      </c>
      <c r="B4755" s="150" t="str">
        <f>IFERROR(VLOOKUP(Proc[[#This Row],[App]],Table2[],3,0),"open")</f>
        <v>ok</v>
      </c>
      <c r="C4755" s="149" t="s">
        <v>369</v>
      </c>
      <c r="D4755" t="s">
        <v>6750</v>
      </c>
      <c r="E4755" t="s">
        <v>6982</v>
      </c>
      <c r="F4755" s="150" t="s">
        <v>6982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6434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62</v>
      </c>
      <c r="R4755" s="172" t="s">
        <v>5708</v>
      </c>
      <c r="S4755" s="150"/>
    </row>
    <row r="4756" spans="1:19" hidden="1">
      <c r="A4756" t="s">
        <v>6973</v>
      </c>
      <c r="B4756" s="150" t="str">
        <f>IFERROR(VLOOKUP(Proc[[#This Row],[App]],Table2[],3,0),"open")</f>
        <v>ok</v>
      </c>
      <c r="C4756" s="149" t="s">
        <v>369</v>
      </c>
      <c r="D4756" t="s">
        <v>6751</v>
      </c>
      <c r="E4756" s="149" t="s">
        <v>6982</v>
      </c>
      <c r="F4756" s="150" t="s">
        <v>6982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6434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62</v>
      </c>
      <c r="R4756" s="172" t="s">
        <v>5708</v>
      </c>
      <c r="S4756" s="150"/>
    </row>
    <row r="4757" spans="1:19" hidden="1">
      <c r="A4757" s="149" t="s">
        <v>6973</v>
      </c>
      <c r="B4757" s="150" t="str">
        <f>IFERROR(VLOOKUP(Proc[[#This Row],[App]],Table2[],3,0),"open")</f>
        <v>ok</v>
      </c>
      <c r="C4757" s="149" t="s">
        <v>369</v>
      </c>
      <c r="D4757" t="s">
        <v>6752</v>
      </c>
      <c r="E4757" s="149" t="s">
        <v>6982</v>
      </c>
      <c r="F4757" s="150" t="s">
        <v>6982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6434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62</v>
      </c>
      <c r="R4757" s="172" t="s">
        <v>5708</v>
      </c>
      <c r="S4757" s="150"/>
    </row>
    <row r="4758" spans="1:19" hidden="1">
      <c r="A4758" s="149" t="s">
        <v>6973</v>
      </c>
      <c r="B4758" s="150" t="str">
        <f>IFERROR(VLOOKUP(Proc[[#This Row],[App]],Table2[],3,0),"open")</f>
        <v>ok</v>
      </c>
      <c r="C4758" s="149" t="s">
        <v>369</v>
      </c>
      <c r="D4758" t="s">
        <v>6753</v>
      </c>
      <c r="E4758" s="149" t="s">
        <v>6982</v>
      </c>
      <c r="F4758" s="150" t="s">
        <v>6982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6434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62</v>
      </c>
      <c r="R4758" s="172" t="s">
        <v>5708</v>
      </c>
      <c r="S4758" s="150"/>
    </row>
    <row r="4759" spans="1:19" hidden="1">
      <c r="A4759" s="149" t="s">
        <v>6973</v>
      </c>
      <c r="B4759" s="150" t="str">
        <f>IFERROR(VLOOKUP(Proc[[#This Row],[App]],Table2[],3,0),"open")</f>
        <v>ok</v>
      </c>
      <c r="C4759" s="149" t="s">
        <v>369</v>
      </c>
      <c r="D4759" t="s">
        <v>6754</v>
      </c>
      <c r="E4759" s="149" t="s">
        <v>6982</v>
      </c>
      <c r="F4759" s="150" t="s">
        <v>6982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6434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62</v>
      </c>
      <c r="R4759" s="172" t="s">
        <v>5708</v>
      </c>
      <c r="S4759" s="150"/>
    </row>
    <row r="4760" spans="1:19" hidden="1">
      <c r="A4760" s="149" t="s">
        <v>6973</v>
      </c>
      <c r="B4760" s="150" t="str">
        <f>IFERROR(VLOOKUP(Proc[[#This Row],[App]],Table2[],3,0),"open")</f>
        <v>ok</v>
      </c>
      <c r="C4760" s="149" t="s">
        <v>369</v>
      </c>
      <c r="D4760" t="s">
        <v>6755</v>
      </c>
      <c r="E4760" s="149" t="s">
        <v>6982</v>
      </c>
      <c r="F4760" s="150" t="s">
        <v>6982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6434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62</v>
      </c>
      <c r="R4760" s="172" t="s">
        <v>5708</v>
      </c>
      <c r="S4760" s="150"/>
    </row>
    <row r="4761" spans="1:19" hidden="1">
      <c r="A4761" s="149" t="s">
        <v>6973</v>
      </c>
      <c r="B4761" s="150" t="str">
        <f>IFERROR(VLOOKUP(Proc[[#This Row],[App]],Table2[],3,0),"open")</f>
        <v>ok</v>
      </c>
      <c r="C4761" s="149" t="s">
        <v>369</v>
      </c>
      <c r="D4761" t="s">
        <v>6756</v>
      </c>
      <c r="E4761" s="149" t="s">
        <v>6982</v>
      </c>
      <c r="F4761" s="150" t="s">
        <v>6982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6434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62</v>
      </c>
      <c r="R4761" s="172" t="s">
        <v>5708</v>
      </c>
      <c r="S4761" s="150"/>
    </row>
    <row r="4762" spans="1:19" hidden="1">
      <c r="A4762" s="149" t="s">
        <v>6973</v>
      </c>
      <c r="B4762" s="150" t="str">
        <f>IFERROR(VLOOKUP(Proc[[#This Row],[App]],Table2[],3,0),"open")</f>
        <v>ok</v>
      </c>
      <c r="C4762" s="149" t="s">
        <v>369</v>
      </c>
      <c r="D4762" t="s">
        <v>6757</v>
      </c>
      <c r="E4762" s="149" t="s">
        <v>6982</v>
      </c>
      <c r="F4762" s="150" t="s">
        <v>6982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6434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62</v>
      </c>
      <c r="R4762" s="172" t="s">
        <v>5708</v>
      </c>
      <c r="S4762" s="150"/>
    </row>
    <row r="4763" spans="1:19" hidden="1">
      <c r="A4763" s="149" t="s">
        <v>6973</v>
      </c>
      <c r="B4763" s="150" t="str">
        <f>IFERROR(VLOOKUP(Proc[[#This Row],[App]],Table2[],3,0),"open")</f>
        <v>ok</v>
      </c>
      <c r="C4763" s="149" t="s">
        <v>369</v>
      </c>
      <c r="D4763" t="s">
        <v>6758</v>
      </c>
      <c r="E4763" s="149" t="s">
        <v>6982</v>
      </c>
      <c r="F4763" s="150" t="s">
        <v>6982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6434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62</v>
      </c>
      <c r="R4763" s="172" t="s">
        <v>5708</v>
      </c>
      <c r="S4763" s="150"/>
    </row>
    <row r="4764" spans="1:19" hidden="1">
      <c r="A4764" s="149" t="s">
        <v>6973</v>
      </c>
      <c r="B4764" s="150" t="str">
        <f>IFERROR(VLOOKUP(Proc[[#This Row],[App]],Table2[],3,0),"open")</f>
        <v>ok</v>
      </c>
      <c r="C4764" s="149" t="s">
        <v>369</v>
      </c>
      <c r="D4764" t="s">
        <v>6759</v>
      </c>
      <c r="E4764" s="149" t="s">
        <v>6982</v>
      </c>
      <c r="F4764" s="150" t="s">
        <v>6982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6434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62</v>
      </c>
      <c r="R4764" s="172" t="s">
        <v>5708</v>
      </c>
      <c r="S4764" s="150"/>
    </row>
    <row r="4765" spans="1:19" hidden="1">
      <c r="A4765" s="149" t="s">
        <v>6973</v>
      </c>
      <c r="B4765" s="150" t="str">
        <f>IFERROR(VLOOKUP(Proc[[#This Row],[App]],Table2[],3,0),"open")</f>
        <v>ok</v>
      </c>
      <c r="C4765" s="149" t="s">
        <v>369</v>
      </c>
      <c r="D4765" t="s">
        <v>6760</v>
      </c>
      <c r="E4765" s="149" t="s">
        <v>6982</v>
      </c>
      <c r="F4765" s="150" t="s">
        <v>6982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6434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62</v>
      </c>
      <c r="R4765" s="172" t="s">
        <v>5708</v>
      </c>
      <c r="S4765" s="150"/>
    </row>
    <row r="4766" spans="1:19" hidden="1">
      <c r="A4766" s="149" t="s">
        <v>6973</v>
      </c>
      <c r="B4766" s="150" t="str">
        <f>IFERROR(VLOOKUP(Proc[[#This Row],[App]],Table2[],3,0),"open")</f>
        <v>ok</v>
      </c>
      <c r="C4766" s="149" t="s">
        <v>369</v>
      </c>
      <c r="D4766" t="s">
        <v>6761</v>
      </c>
      <c r="E4766" s="149" t="s">
        <v>6982</v>
      </c>
      <c r="F4766" s="150" t="s">
        <v>6982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6434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62</v>
      </c>
      <c r="R4766" s="172" t="s">
        <v>5708</v>
      </c>
      <c r="S4766" s="150"/>
    </row>
    <row r="4767" spans="1:19" hidden="1">
      <c r="A4767" s="149" t="s">
        <v>6973</v>
      </c>
      <c r="B4767" s="150" t="str">
        <f>IFERROR(VLOOKUP(Proc[[#This Row],[App]],Table2[],3,0),"open")</f>
        <v>ok</v>
      </c>
      <c r="C4767" s="149" t="s">
        <v>369</v>
      </c>
      <c r="D4767" t="s">
        <v>6762</v>
      </c>
      <c r="E4767" s="149" t="s">
        <v>6982</v>
      </c>
      <c r="F4767" s="150" t="s">
        <v>6982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6434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62</v>
      </c>
      <c r="R4767" s="172" t="s">
        <v>5708</v>
      </c>
      <c r="S4767" s="150"/>
    </row>
    <row r="4768" spans="1:19" hidden="1">
      <c r="A4768" s="149" t="s">
        <v>6973</v>
      </c>
      <c r="B4768" s="150" t="str">
        <f>IFERROR(VLOOKUP(Proc[[#This Row],[App]],Table2[],3,0),"open")</f>
        <v>ok</v>
      </c>
      <c r="C4768" s="149" t="s">
        <v>369</v>
      </c>
      <c r="D4768" t="s">
        <v>6763</v>
      </c>
      <c r="E4768" s="149" t="s">
        <v>6982</v>
      </c>
      <c r="F4768" s="150" t="s">
        <v>6982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6434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62</v>
      </c>
      <c r="R4768" s="172" t="s">
        <v>5708</v>
      </c>
      <c r="S4768" s="150"/>
    </row>
    <row r="4769" spans="1:19" hidden="1">
      <c r="A4769" s="149" t="s">
        <v>6973</v>
      </c>
      <c r="B4769" s="150" t="str">
        <f>IFERROR(VLOOKUP(Proc[[#This Row],[App]],Table2[],3,0),"open")</f>
        <v>ok</v>
      </c>
      <c r="C4769" s="149" t="s">
        <v>369</v>
      </c>
      <c r="D4769" t="s">
        <v>6764</v>
      </c>
      <c r="E4769" s="149" t="s">
        <v>6982</v>
      </c>
      <c r="F4769" s="150" t="s">
        <v>6982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6434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62</v>
      </c>
      <c r="R4769" s="172" t="s">
        <v>5708</v>
      </c>
      <c r="S4769" s="150"/>
    </row>
    <row r="4770" spans="1:19" hidden="1">
      <c r="A4770" s="149" t="s">
        <v>6973</v>
      </c>
      <c r="B4770" s="150" t="str">
        <f>IFERROR(VLOOKUP(Proc[[#This Row],[App]],Table2[],3,0),"open")</f>
        <v>ok</v>
      </c>
      <c r="C4770" s="149" t="s">
        <v>369</v>
      </c>
      <c r="D4770" t="s">
        <v>6765</v>
      </c>
      <c r="E4770" s="149" t="s">
        <v>6982</v>
      </c>
      <c r="F4770" s="150" t="s">
        <v>6982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6434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62</v>
      </c>
      <c r="R4770" s="172" t="s">
        <v>5708</v>
      </c>
      <c r="S4770" s="150"/>
    </row>
    <row r="4771" spans="1:19" hidden="1">
      <c r="A4771" s="149" t="s">
        <v>6973</v>
      </c>
      <c r="B4771" s="150" t="str">
        <f>IFERROR(VLOOKUP(Proc[[#This Row],[App]],Table2[],3,0),"open")</f>
        <v>ok</v>
      </c>
      <c r="C4771" s="149" t="s">
        <v>369</v>
      </c>
      <c r="D4771" t="s">
        <v>6766</v>
      </c>
      <c r="E4771" s="149" t="s">
        <v>6982</v>
      </c>
      <c r="F4771" s="150" t="s">
        <v>6982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6434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62</v>
      </c>
      <c r="R4771" s="172" t="s">
        <v>5708</v>
      </c>
      <c r="S4771" s="150"/>
    </row>
    <row r="4772" spans="1:19" hidden="1">
      <c r="A4772" s="149" t="s">
        <v>6973</v>
      </c>
      <c r="B4772" s="150" t="str">
        <f>IFERROR(VLOOKUP(Proc[[#This Row],[App]],Table2[],3,0),"open")</f>
        <v>ok</v>
      </c>
      <c r="C4772" s="149" t="s">
        <v>369</v>
      </c>
      <c r="D4772" t="s">
        <v>6767</v>
      </c>
      <c r="E4772" s="149" t="s">
        <v>6982</v>
      </c>
      <c r="F4772" s="150" t="s">
        <v>6982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6434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62</v>
      </c>
      <c r="R4772" s="172" t="s">
        <v>5708</v>
      </c>
      <c r="S4772" s="150"/>
    </row>
    <row r="4773" spans="1:19" hidden="1">
      <c r="A4773" s="149" t="s">
        <v>6973</v>
      </c>
      <c r="B4773" s="150" t="str">
        <f>IFERROR(VLOOKUP(Proc[[#This Row],[App]],Table2[],3,0),"open")</f>
        <v>ok</v>
      </c>
      <c r="C4773" s="149" t="s">
        <v>369</v>
      </c>
      <c r="D4773" t="s">
        <v>6768</v>
      </c>
      <c r="E4773" s="149" t="s">
        <v>6982</v>
      </c>
      <c r="F4773" s="150" t="s">
        <v>6982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6434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62</v>
      </c>
      <c r="R4773" s="172" t="s">
        <v>5708</v>
      </c>
      <c r="S4773" s="150"/>
    </row>
    <row r="4774" spans="1:19" hidden="1">
      <c r="A4774" s="149" t="s">
        <v>6973</v>
      </c>
      <c r="B4774" s="150" t="str">
        <f>IFERROR(VLOOKUP(Proc[[#This Row],[App]],Table2[],3,0),"open")</f>
        <v>ok</v>
      </c>
      <c r="C4774" s="149" t="s">
        <v>369</v>
      </c>
      <c r="D4774" t="s">
        <v>6769</v>
      </c>
      <c r="E4774" s="149" t="s">
        <v>6982</v>
      </c>
      <c r="F4774" s="150" t="s">
        <v>6982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6434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62</v>
      </c>
      <c r="R4774" s="172" t="s">
        <v>5708</v>
      </c>
      <c r="S4774" s="150"/>
    </row>
    <row r="4775" spans="1:19" hidden="1">
      <c r="A4775" s="149" t="s">
        <v>6973</v>
      </c>
      <c r="B4775" s="150" t="str">
        <f>IFERROR(VLOOKUP(Proc[[#This Row],[App]],Table2[],3,0),"open")</f>
        <v>ok</v>
      </c>
      <c r="C4775" s="149" t="s">
        <v>369</v>
      </c>
      <c r="D4775" t="s">
        <v>6770</v>
      </c>
      <c r="E4775" s="149" t="s">
        <v>6982</v>
      </c>
      <c r="F4775" s="150" t="s">
        <v>6982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6434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62</v>
      </c>
      <c r="R4775" s="172" t="s">
        <v>5708</v>
      </c>
      <c r="S4775" s="150"/>
    </row>
    <row r="4776" spans="1:19" hidden="1">
      <c r="A4776" s="149" t="s">
        <v>6973</v>
      </c>
      <c r="B4776" s="150" t="str">
        <f>IFERROR(VLOOKUP(Proc[[#This Row],[App]],Table2[],3,0),"open")</f>
        <v>ok</v>
      </c>
      <c r="C4776" s="149" t="s">
        <v>369</v>
      </c>
      <c r="D4776" t="s">
        <v>6771</v>
      </c>
      <c r="E4776" s="149" t="s">
        <v>6982</v>
      </c>
      <c r="F4776" s="150" t="s">
        <v>6982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6434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62</v>
      </c>
      <c r="R4776" s="172" t="s">
        <v>5708</v>
      </c>
      <c r="S4776" s="150"/>
    </row>
    <row r="4777" spans="1:19" hidden="1">
      <c r="A4777" s="149" t="s">
        <v>6973</v>
      </c>
      <c r="B4777" s="150" t="str">
        <f>IFERROR(VLOOKUP(Proc[[#This Row],[App]],Table2[],3,0),"open")</f>
        <v>ok</v>
      </c>
      <c r="C4777" s="149" t="s">
        <v>369</v>
      </c>
      <c r="D4777" t="s">
        <v>6772</v>
      </c>
      <c r="E4777" s="149" t="s">
        <v>6982</v>
      </c>
      <c r="F4777" s="150" t="s">
        <v>6982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6434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62</v>
      </c>
      <c r="R4777" s="172" t="s">
        <v>5708</v>
      </c>
      <c r="S4777" s="150"/>
    </row>
    <row r="4778" spans="1:19" hidden="1">
      <c r="A4778" s="149" t="s">
        <v>6973</v>
      </c>
      <c r="B4778" s="150" t="str">
        <f>IFERROR(VLOOKUP(Proc[[#This Row],[App]],Table2[],3,0),"open")</f>
        <v>ok</v>
      </c>
      <c r="C4778" s="149" t="s">
        <v>369</v>
      </c>
      <c r="D4778" t="s">
        <v>6773</v>
      </c>
      <c r="E4778" s="149" t="s">
        <v>6982</v>
      </c>
      <c r="F4778" s="150" t="s">
        <v>6982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6434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62</v>
      </c>
      <c r="R4778" s="172" t="s">
        <v>5708</v>
      </c>
      <c r="S4778" s="150"/>
    </row>
    <row r="4779" spans="1:19" hidden="1">
      <c r="A4779" s="149" t="s">
        <v>6973</v>
      </c>
      <c r="B4779" s="150" t="str">
        <f>IFERROR(VLOOKUP(Proc[[#This Row],[App]],Table2[],3,0),"open")</f>
        <v>ok</v>
      </c>
      <c r="C4779" s="149" t="s">
        <v>369</v>
      </c>
      <c r="D4779" t="s">
        <v>6774</v>
      </c>
      <c r="E4779" s="149" t="s">
        <v>6982</v>
      </c>
      <c r="F4779" s="150" t="s">
        <v>6982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6434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62</v>
      </c>
      <c r="R4779" s="172" t="s">
        <v>5708</v>
      </c>
      <c r="S4779" s="150"/>
    </row>
    <row r="4780" spans="1:19" hidden="1">
      <c r="A4780" t="s">
        <v>6974</v>
      </c>
      <c r="B4780" s="150" t="str">
        <f>IFERROR(VLOOKUP(Proc[[#This Row],[App]],Table2[],3,0),"open")</f>
        <v>ok</v>
      </c>
      <c r="C4780" s="149" t="s">
        <v>369</v>
      </c>
      <c r="D4780" t="s">
        <v>6975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6434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62</v>
      </c>
      <c r="R4780" s="172" t="s">
        <v>6981</v>
      </c>
      <c r="S4780" s="150"/>
    </row>
    <row r="4781" spans="1:19" hidden="1">
      <c r="A4781" t="s">
        <v>6974</v>
      </c>
      <c r="B4781" s="150" t="str">
        <f>IFERROR(VLOOKUP(Proc[[#This Row],[App]],Table2[],3,0),"open")</f>
        <v>ok</v>
      </c>
      <c r="C4781" s="149" t="s">
        <v>369</v>
      </c>
      <c r="D4781" t="s">
        <v>6976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6434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62</v>
      </c>
      <c r="R4781" s="172" t="s">
        <v>6981</v>
      </c>
      <c r="S4781" s="150"/>
    </row>
    <row r="4782" spans="1:19" hidden="1">
      <c r="A4782" s="149" t="s">
        <v>6974</v>
      </c>
      <c r="B4782" s="150" t="str">
        <f>IFERROR(VLOOKUP(Proc[[#This Row],[App]],Table2[],3,0),"open")</f>
        <v>ok</v>
      </c>
      <c r="C4782" s="149" t="s">
        <v>369</v>
      </c>
      <c r="D4782" t="s">
        <v>6977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6434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62</v>
      </c>
      <c r="R4782" s="172" t="s">
        <v>6981</v>
      </c>
      <c r="S4782" s="150"/>
    </row>
    <row r="4783" spans="1:19" hidden="1">
      <c r="A4783" s="149" t="s">
        <v>6974</v>
      </c>
      <c r="B4783" s="150" t="str">
        <f>IFERROR(VLOOKUP(Proc[[#This Row],[App]],Table2[],3,0),"open")</f>
        <v>ok</v>
      </c>
      <c r="C4783" s="149" t="s">
        <v>369</v>
      </c>
      <c r="D4783" t="s">
        <v>6978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6434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62</v>
      </c>
      <c r="R4783" s="172" t="s">
        <v>6981</v>
      </c>
      <c r="S4783" s="150"/>
    </row>
    <row r="4784" spans="1:19" hidden="1">
      <c r="A4784" s="149" t="s">
        <v>6974</v>
      </c>
      <c r="B4784" s="150" t="str">
        <f>IFERROR(VLOOKUP(Proc[[#This Row],[App]],Table2[],3,0),"open")</f>
        <v>ok</v>
      </c>
      <c r="C4784" s="149" t="s">
        <v>369</v>
      </c>
      <c r="D4784" t="s">
        <v>6979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6434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62</v>
      </c>
      <c r="R4784" s="172" t="s">
        <v>6981</v>
      </c>
      <c r="S4784" s="150"/>
    </row>
    <row r="4785" spans="1:19" hidden="1">
      <c r="A4785" s="149" t="s">
        <v>6974</v>
      </c>
      <c r="B4785" s="150" t="str">
        <f>IFERROR(VLOOKUP(Proc[[#This Row],[App]],Table2[],3,0),"open")</f>
        <v>ok</v>
      </c>
      <c r="C4785" s="149" t="s">
        <v>369</v>
      </c>
      <c r="D4785" t="s">
        <v>6980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6434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62</v>
      </c>
      <c r="R4785" s="172" t="s">
        <v>6981</v>
      </c>
      <c r="S4785" s="150"/>
    </row>
    <row r="4786" spans="1:19" hidden="1">
      <c r="A4786" t="s">
        <v>6983</v>
      </c>
      <c r="B4786" s="150" t="str">
        <f>IFERROR(VLOOKUP(Proc[[#This Row],[App]],Table2[],3,0),"open")</f>
        <v>ok</v>
      </c>
      <c r="C4786" s="149" t="s">
        <v>369</v>
      </c>
      <c r="D4786" t="s">
        <v>6984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6434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61</v>
      </c>
      <c r="R4786" s="173" t="s">
        <v>6989</v>
      </c>
      <c r="S4786" s="150"/>
    </row>
    <row r="4787" spans="1:19" hidden="1">
      <c r="A4787" t="s">
        <v>6983</v>
      </c>
      <c r="B4787" s="150" t="str">
        <f>IFERROR(VLOOKUP(Proc[[#This Row],[App]],Table2[],3,0),"open")</f>
        <v>ok</v>
      </c>
      <c r="C4787" s="149" t="s">
        <v>369</v>
      </c>
      <c r="D4787" t="s">
        <v>6985</v>
      </c>
      <c r="E4787" t="s">
        <v>6743</v>
      </c>
      <c r="F4787" s="150" t="s">
        <v>6743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6434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61</v>
      </c>
      <c r="R4787" s="173" t="s">
        <v>6989</v>
      </c>
      <c r="S4787" s="150"/>
    </row>
    <row r="4788" spans="1:19" hidden="1">
      <c r="A4788" s="149" t="s">
        <v>6983</v>
      </c>
      <c r="B4788" s="150" t="str">
        <f>IFERROR(VLOOKUP(Proc[[#This Row],[App]],Table2[],3,0),"open")</f>
        <v>ok</v>
      </c>
      <c r="C4788" s="149" t="s">
        <v>369</v>
      </c>
      <c r="D4788" t="s">
        <v>6986</v>
      </c>
      <c r="E4788" t="s">
        <v>6988</v>
      </c>
      <c r="F4788" s="150" t="s">
        <v>6988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6434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61</v>
      </c>
      <c r="R4788" s="173" t="s">
        <v>6989</v>
      </c>
      <c r="S4788" s="150"/>
    </row>
    <row r="4789" spans="1:19" hidden="1">
      <c r="A4789" s="149" t="s">
        <v>6983</v>
      </c>
      <c r="B4789" s="150" t="str">
        <f>IFERROR(VLOOKUP(Proc[[#This Row],[App]],Table2[],3,0),"open")</f>
        <v>ok</v>
      </c>
      <c r="C4789" s="149" t="s">
        <v>369</v>
      </c>
      <c r="D4789" t="s">
        <v>6987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6434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61</v>
      </c>
      <c r="R4789" s="173" t="s">
        <v>6989</v>
      </c>
      <c r="S4789" s="150"/>
    </row>
    <row r="4790" spans="1:19" hidden="1">
      <c r="A4790" t="s">
        <v>6990</v>
      </c>
      <c r="B4790" s="150" t="str">
        <f>IFERROR(VLOOKUP(Proc[[#This Row],[App]],Table2[],3,0),"open")</f>
        <v>ok</v>
      </c>
      <c r="C4790" s="149" t="s">
        <v>369</v>
      </c>
      <c r="D4790" t="s">
        <v>6991</v>
      </c>
      <c r="E4790" t="s">
        <v>6996</v>
      </c>
      <c r="F4790" s="150" t="s">
        <v>6996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6434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61</v>
      </c>
      <c r="R4790" s="172" t="s">
        <v>515</v>
      </c>
      <c r="S4790" s="150"/>
    </row>
    <row r="4791" spans="1:19" hidden="1">
      <c r="A4791" s="149" t="s">
        <v>6990</v>
      </c>
      <c r="B4791" s="150" t="str">
        <f>IFERROR(VLOOKUP(Proc[[#This Row],[App]],Table2[],3,0),"open")</f>
        <v>ok</v>
      </c>
      <c r="C4791" s="149" t="s">
        <v>369</v>
      </c>
      <c r="D4791" t="s">
        <v>6992</v>
      </c>
      <c r="E4791" t="s">
        <v>6996</v>
      </c>
      <c r="F4791" s="150" t="s">
        <v>6996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6434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61</v>
      </c>
      <c r="R4791" s="172" t="s">
        <v>515</v>
      </c>
      <c r="S4791" s="150"/>
    </row>
    <row r="4792" spans="1:19" hidden="1">
      <c r="A4792" s="149" t="s">
        <v>6990</v>
      </c>
      <c r="B4792" s="150" t="str">
        <f>IFERROR(VLOOKUP(Proc[[#This Row],[App]],Table2[],3,0),"open")</f>
        <v>ok</v>
      </c>
      <c r="C4792" s="149" t="s">
        <v>369</v>
      </c>
      <c r="D4792" t="s">
        <v>6993</v>
      </c>
      <c r="E4792" t="s">
        <v>6996</v>
      </c>
      <c r="F4792" s="150" t="s">
        <v>6996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6434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61</v>
      </c>
      <c r="R4792" s="172" t="s">
        <v>515</v>
      </c>
      <c r="S4792" s="150"/>
    </row>
    <row r="4793" spans="1:19" hidden="1">
      <c r="A4793" s="149" t="s">
        <v>6990</v>
      </c>
      <c r="B4793" s="150" t="str">
        <f>IFERROR(VLOOKUP(Proc[[#This Row],[App]],Table2[],3,0),"open")</f>
        <v>ok</v>
      </c>
      <c r="C4793" s="149" t="s">
        <v>369</v>
      </c>
      <c r="D4793" t="s">
        <v>6994</v>
      </c>
      <c r="E4793" t="s">
        <v>6996</v>
      </c>
      <c r="F4793" s="150" t="s">
        <v>6996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6434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61</v>
      </c>
      <c r="R4793" s="172" t="s">
        <v>515</v>
      </c>
      <c r="S4793" s="150"/>
    </row>
    <row r="4794" spans="1:19" hidden="1">
      <c r="A4794" s="149" t="s">
        <v>6990</v>
      </c>
      <c r="B4794" s="150" t="str">
        <f>IFERROR(VLOOKUP(Proc[[#This Row],[App]],Table2[],3,0),"open")</f>
        <v>ok</v>
      </c>
      <c r="C4794" s="149" t="s">
        <v>369</v>
      </c>
      <c r="D4794" t="s">
        <v>6995</v>
      </c>
      <c r="E4794" t="s">
        <v>6996</v>
      </c>
      <c r="F4794" s="150" t="s">
        <v>6996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6434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61</v>
      </c>
      <c r="R4794" s="172" t="s">
        <v>515</v>
      </c>
      <c r="S4794" s="150"/>
    </row>
    <row r="4795" spans="1:19" hidden="1">
      <c r="A4795" t="s">
        <v>6998</v>
      </c>
      <c r="B4795" s="150" t="str">
        <f>IFERROR(VLOOKUP(Proc[[#This Row],[App]],Table2[],3,0),"open")</f>
        <v>ok</v>
      </c>
      <c r="C4795" s="149" t="s">
        <v>369</v>
      </c>
      <c r="D4795" t="s">
        <v>6999</v>
      </c>
      <c r="E4795" t="s">
        <v>6497</v>
      </c>
      <c r="F4795" s="150" t="s">
        <v>6497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6434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61</v>
      </c>
      <c r="R4795" s="173" t="s">
        <v>489</v>
      </c>
      <c r="S4795" s="150"/>
    </row>
    <row r="4796" spans="1:19" hidden="1">
      <c r="A4796" t="s">
        <v>7000</v>
      </c>
      <c r="B4796" s="150" t="str">
        <f>IFERROR(VLOOKUP(Proc[[#This Row],[App]],Table2[],3,0),"open")</f>
        <v>ok</v>
      </c>
      <c r="C4796" s="149" t="s">
        <v>369</v>
      </c>
      <c r="D4796" t="s">
        <v>7004</v>
      </c>
      <c r="E4796" t="s">
        <v>7001</v>
      </c>
      <c r="F4796" s="150" t="s">
        <v>7001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6434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59</v>
      </c>
      <c r="R4796" s="174" t="s">
        <v>485</v>
      </c>
      <c r="S4796" s="150"/>
    </row>
    <row r="4797" spans="1:19" hidden="1">
      <c r="A4797" t="s">
        <v>7000</v>
      </c>
      <c r="B4797" s="150" t="str">
        <f>IFERROR(VLOOKUP(Proc[[#This Row],[App]],Table2[],3,0),"open")</f>
        <v>ok</v>
      </c>
      <c r="C4797" s="149" t="s">
        <v>369</v>
      </c>
      <c r="D4797" t="s">
        <v>7005</v>
      </c>
      <c r="E4797" t="s">
        <v>7002</v>
      </c>
      <c r="F4797" s="150" t="s">
        <v>7002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6434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59</v>
      </c>
      <c r="R4797" s="174" t="s">
        <v>485</v>
      </c>
      <c r="S4797" s="150"/>
    </row>
    <row r="4798" spans="1:19" hidden="1">
      <c r="A4798" s="149" t="s">
        <v>7000</v>
      </c>
      <c r="B4798" s="150" t="str">
        <f>IFERROR(VLOOKUP(Proc[[#This Row],[App]],Table2[],3,0),"open")</f>
        <v>ok</v>
      </c>
      <c r="C4798" s="149" t="s">
        <v>369</v>
      </c>
      <c r="D4798" t="s">
        <v>7006</v>
      </c>
      <c r="E4798" t="s">
        <v>7002</v>
      </c>
      <c r="F4798" s="150" t="s">
        <v>7002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6434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59</v>
      </c>
      <c r="R4798" s="174" t="s">
        <v>485</v>
      </c>
      <c r="S4798" s="150"/>
    </row>
    <row r="4799" spans="1:19" hidden="1">
      <c r="A4799" s="149" t="s">
        <v>7000</v>
      </c>
      <c r="B4799" s="150" t="str">
        <f>IFERROR(VLOOKUP(Proc[[#This Row],[App]],Table2[],3,0),"open")</f>
        <v>ok</v>
      </c>
      <c r="C4799" s="149" t="s">
        <v>369</v>
      </c>
      <c r="D4799" t="s">
        <v>7007</v>
      </c>
      <c r="E4799" t="s">
        <v>7002</v>
      </c>
      <c r="F4799" s="150" t="s">
        <v>7002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6434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59</v>
      </c>
      <c r="R4799" s="174" t="s">
        <v>485</v>
      </c>
      <c r="S4799" s="150"/>
    </row>
    <row r="4800" spans="1:19" hidden="1">
      <c r="A4800" s="149" t="s">
        <v>7000</v>
      </c>
      <c r="B4800" s="150" t="str">
        <f>IFERROR(VLOOKUP(Proc[[#This Row],[App]],Table2[],3,0),"open")</f>
        <v>ok</v>
      </c>
      <c r="C4800" s="149" t="s">
        <v>369</v>
      </c>
      <c r="D4800" t="s">
        <v>7008</v>
      </c>
      <c r="E4800" t="s">
        <v>7002</v>
      </c>
      <c r="F4800" s="150" t="s">
        <v>7002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6434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59</v>
      </c>
      <c r="R4800" s="174" t="s">
        <v>485</v>
      </c>
      <c r="S4800" s="150"/>
    </row>
    <row r="4801" spans="1:19" hidden="1">
      <c r="A4801" s="149" t="s">
        <v>7000</v>
      </c>
      <c r="B4801" s="150" t="str">
        <f>IFERROR(VLOOKUP(Proc[[#This Row],[App]],Table2[],3,0),"open")</f>
        <v>ok</v>
      </c>
      <c r="C4801" s="149" t="s">
        <v>369</v>
      </c>
      <c r="D4801" t="s">
        <v>7009</v>
      </c>
      <c r="E4801" t="s">
        <v>7002</v>
      </c>
      <c r="F4801" s="150" t="s">
        <v>7002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6434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59</v>
      </c>
      <c r="R4801" s="174" t="s">
        <v>485</v>
      </c>
      <c r="S4801" s="150"/>
    </row>
    <row r="4802" spans="1:19" hidden="1">
      <c r="A4802" s="149" t="s">
        <v>7000</v>
      </c>
      <c r="B4802" s="150" t="str">
        <f>IFERROR(VLOOKUP(Proc[[#This Row],[App]],Table2[],3,0),"open")</f>
        <v>ok</v>
      </c>
      <c r="C4802" s="149" t="s">
        <v>369</v>
      </c>
      <c r="D4802" t="s">
        <v>7010</v>
      </c>
      <c r="E4802" t="s">
        <v>7002</v>
      </c>
      <c r="F4802" s="150" t="s">
        <v>7002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6434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59</v>
      </c>
      <c r="R4802" s="174" t="s">
        <v>485</v>
      </c>
      <c r="S4802" s="150"/>
    </row>
    <row r="4803" spans="1:19" hidden="1">
      <c r="A4803" s="149" t="s">
        <v>7000</v>
      </c>
      <c r="B4803" s="150" t="str">
        <f>IFERROR(VLOOKUP(Proc[[#This Row],[App]],Table2[],3,0),"open")</f>
        <v>ok</v>
      </c>
      <c r="C4803" s="149" t="s">
        <v>369</v>
      </c>
      <c r="D4803" t="s">
        <v>7011</v>
      </c>
      <c r="E4803" t="s">
        <v>7002</v>
      </c>
      <c r="F4803" s="150" t="s">
        <v>7002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6434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59</v>
      </c>
      <c r="R4803" s="174" t="s">
        <v>485</v>
      </c>
      <c r="S4803" s="150"/>
    </row>
    <row r="4804" spans="1:19" hidden="1">
      <c r="A4804" s="149" t="s">
        <v>7000</v>
      </c>
      <c r="B4804" s="150" t="str">
        <f>IFERROR(VLOOKUP(Proc[[#This Row],[App]],Table2[],3,0),"open")</f>
        <v>ok</v>
      </c>
      <c r="C4804" s="149" t="s">
        <v>369</v>
      </c>
      <c r="D4804" t="s">
        <v>7012</v>
      </c>
      <c r="E4804" t="s">
        <v>7002</v>
      </c>
      <c r="F4804" s="150" t="s">
        <v>7002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6434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59</v>
      </c>
      <c r="R4804" s="174" t="s">
        <v>485</v>
      </c>
      <c r="S4804" s="150"/>
    </row>
    <row r="4805" spans="1:19" hidden="1">
      <c r="A4805" s="149" t="s">
        <v>7000</v>
      </c>
      <c r="B4805" s="150" t="str">
        <f>IFERROR(VLOOKUP(Proc[[#This Row],[App]],Table2[],3,0),"open")</f>
        <v>ok</v>
      </c>
      <c r="C4805" s="149" t="s">
        <v>369</v>
      </c>
      <c r="D4805" t="s">
        <v>7013</v>
      </c>
      <c r="E4805" t="s">
        <v>7001</v>
      </c>
      <c r="F4805" s="150" t="s">
        <v>7001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6434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59</v>
      </c>
      <c r="R4805" s="174" t="s">
        <v>485</v>
      </c>
      <c r="S4805" s="150"/>
    </row>
    <row r="4806" spans="1:19" hidden="1">
      <c r="A4806" s="149" t="s">
        <v>7000</v>
      </c>
      <c r="B4806" s="150" t="str">
        <f>IFERROR(VLOOKUP(Proc[[#This Row],[App]],Table2[],3,0),"open")</f>
        <v>ok</v>
      </c>
      <c r="C4806" s="149" t="s">
        <v>369</v>
      </c>
      <c r="D4806" t="s">
        <v>7014</v>
      </c>
      <c r="E4806" t="s">
        <v>7001</v>
      </c>
      <c r="F4806" s="150" t="s">
        <v>7001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6434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59</v>
      </c>
      <c r="R4806" s="174" t="s">
        <v>485</v>
      </c>
      <c r="S4806" s="150"/>
    </row>
    <row r="4807" spans="1:19" hidden="1">
      <c r="A4807" s="149" t="s">
        <v>7000</v>
      </c>
      <c r="B4807" s="150" t="str">
        <f>IFERROR(VLOOKUP(Proc[[#This Row],[App]],Table2[],3,0),"open")</f>
        <v>ok</v>
      </c>
      <c r="C4807" s="149" t="s">
        <v>369</v>
      </c>
      <c r="D4807" t="s">
        <v>7015</v>
      </c>
      <c r="E4807" t="s">
        <v>7001</v>
      </c>
      <c r="F4807" s="150" t="s">
        <v>7001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6434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59</v>
      </c>
      <c r="R4807" s="174" t="s">
        <v>485</v>
      </c>
      <c r="S4807" s="150"/>
    </row>
    <row r="4808" spans="1:19" hidden="1">
      <c r="A4808" s="149" t="s">
        <v>7000</v>
      </c>
      <c r="B4808" s="150" t="str">
        <f>IFERROR(VLOOKUP(Proc[[#This Row],[App]],Table2[],3,0),"open")</f>
        <v>ok</v>
      </c>
      <c r="C4808" s="149" t="s">
        <v>369</v>
      </c>
      <c r="D4808" t="s">
        <v>7016</v>
      </c>
      <c r="E4808" t="s">
        <v>7003</v>
      </c>
      <c r="F4808" s="150" t="s">
        <v>7003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6434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59</v>
      </c>
      <c r="R4808" s="174" t="s">
        <v>485</v>
      </c>
      <c r="S4808" s="150"/>
    </row>
    <row r="4809" spans="1:19" hidden="1">
      <c r="A4809" s="149" t="s">
        <v>7000</v>
      </c>
      <c r="B4809" s="150" t="str">
        <f>IFERROR(VLOOKUP(Proc[[#This Row],[App]],Table2[],3,0),"open")</f>
        <v>ok</v>
      </c>
      <c r="C4809" s="149" t="s">
        <v>369</v>
      </c>
      <c r="D4809" t="s">
        <v>7017</v>
      </c>
      <c r="E4809" t="s">
        <v>7001</v>
      </c>
      <c r="F4809" s="150" t="s">
        <v>7001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6434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59</v>
      </c>
      <c r="R4809" s="174" t="s">
        <v>485</v>
      </c>
      <c r="S4809" s="150"/>
    </row>
    <row r="4810" spans="1:19" hidden="1">
      <c r="A4810" s="149" t="s">
        <v>7000</v>
      </c>
      <c r="B4810" s="150" t="str">
        <f>IFERROR(VLOOKUP(Proc[[#This Row],[App]],Table2[],3,0),"open")</f>
        <v>ok</v>
      </c>
      <c r="C4810" s="149" t="s">
        <v>369</v>
      </c>
      <c r="D4810" t="s">
        <v>7018</v>
      </c>
      <c r="E4810" t="s">
        <v>7001</v>
      </c>
      <c r="F4810" s="150" t="s">
        <v>7001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6434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59</v>
      </c>
      <c r="R4810" s="174" t="s">
        <v>485</v>
      </c>
      <c r="S4810" s="150"/>
    </row>
    <row r="4811" spans="1:19" hidden="1">
      <c r="A4811" s="149" t="s">
        <v>7000</v>
      </c>
      <c r="B4811" s="150" t="str">
        <f>IFERROR(VLOOKUP(Proc[[#This Row],[App]],Table2[],3,0),"open")</f>
        <v>ok</v>
      </c>
      <c r="C4811" s="149" t="s">
        <v>369</v>
      </c>
      <c r="D4811" t="s">
        <v>7019</v>
      </c>
      <c r="E4811" t="s">
        <v>7001</v>
      </c>
      <c r="F4811" s="150" t="s">
        <v>7001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6434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59</v>
      </c>
      <c r="R4811" s="174" t="s">
        <v>485</v>
      </c>
      <c r="S4811" s="150"/>
    </row>
    <row r="4812" spans="1:19" hidden="1">
      <c r="A4812" s="149" t="s">
        <v>7000</v>
      </c>
      <c r="B4812" s="150" t="str">
        <f>IFERROR(VLOOKUP(Proc[[#This Row],[App]],Table2[],3,0),"open")</f>
        <v>ok</v>
      </c>
      <c r="C4812" s="149" t="s">
        <v>369</v>
      </c>
      <c r="D4812" t="s">
        <v>7020</v>
      </c>
      <c r="E4812" t="s">
        <v>7001</v>
      </c>
      <c r="F4812" s="150" t="s">
        <v>7001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6434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59</v>
      </c>
      <c r="R4812" s="174" t="s">
        <v>485</v>
      </c>
      <c r="S4812" s="150"/>
    </row>
    <row r="4813" spans="1:19" hidden="1">
      <c r="A4813" s="149" t="s">
        <v>7000</v>
      </c>
      <c r="B4813" s="150" t="str">
        <f>IFERROR(VLOOKUP(Proc[[#This Row],[App]],Table2[],3,0),"open")</f>
        <v>ok</v>
      </c>
      <c r="C4813" s="149" t="s">
        <v>369</v>
      </c>
      <c r="D4813" t="s">
        <v>7021</v>
      </c>
      <c r="E4813" t="s">
        <v>7001</v>
      </c>
      <c r="F4813" s="150" t="s">
        <v>7001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6434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59</v>
      </c>
      <c r="R4813" s="174" t="s">
        <v>485</v>
      </c>
      <c r="S4813" s="150"/>
    </row>
    <row r="4814" spans="1:19" hidden="1">
      <c r="A4814" s="149" t="s">
        <v>7000</v>
      </c>
      <c r="B4814" s="150" t="str">
        <f>IFERROR(VLOOKUP(Proc[[#This Row],[App]],Table2[],3,0),"open")</f>
        <v>ok</v>
      </c>
      <c r="C4814" s="149" t="s">
        <v>369</v>
      </c>
      <c r="D4814" t="s">
        <v>7022</v>
      </c>
      <c r="E4814" t="s">
        <v>7001</v>
      </c>
      <c r="F4814" s="150" t="s">
        <v>7001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6434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59</v>
      </c>
      <c r="R4814" s="174" t="s">
        <v>485</v>
      </c>
      <c r="S4814" s="150"/>
    </row>
    <row r="4815" spans="1:19" hidden="1">
      <c r="A4815" s="149" t="s">
        <v>7000</v>
      </c>
      <c r="B4815" s="150" t="str">
        <f>IFERROR(VLOOKUP(Proc[[#This Row],[App]],Table2[],3,0),"open")</f>
        <v>ok</v>
      </c>
      <c r="C4815" s="149" t="s">
        <v>369</v>
      </c>
      <c r="D4815" t="s">
        <v>7023</v>
      </c>
      <c r="E4815" t="s">
        <v>7003</v>
      </c>
      <c r="F4815" s="150" t="s">
        <v>7003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6434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59</v>
      </c>
      <c r="R4815" s="174" t="s">
        <v>485</v>
      </c>
      <c r="S4815" s="150"/>
    </row>
    <row r="4816" spans="1:19" hidden="1">
      <c r="A4816" s="149" t="s">
        <v>7000</v>
      </c>
      <c r="B4816" s="150" t="str">
        <f>IFERROR(VLOOKUP(Proc[[#This Row],[App]],Table2[],3,0),"open")</f>
        <v>ok</v>
      </c>
      <c r="C4816" s="149" t="s">
        <v>369</v>
      </c>
      <c r="D4816" t="s">
        <v>7024</v>
      </c>
      <c r="E4816" t="s">
        <v>7001</v>
      </c>
      <c r="F4816" s="150" t="s">
        <v>7001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6434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59</v>
      </c>
      <c r="R4816" s="174" t="s">
        <v>485</v>
      </c>
      <c r="S4816" s="150"/>
    </row>
    <row r="4817" spans="1:19" hidden="1">
      <c r="A4817" s="149" t="s">
        <v>7000</v>
      </c>
      <c r="B4817" s="150" t="str">
        <f>IFERROR(VLOOKUP(Proc[[#This Row],[App]],Table2[],3,0),"open")</f>
        <v>ok</v>
      </c>
      <c r="C4817" s="149" t="s">
        <v>369</v>
      </c>
      <c r="D4817" t="s">
        <v>7025</v>
      </c>
      <c r="E4817" t="s">
        <v>7001</v>
      </c>
      <c r="F4817" s="150" t="s">
        <v>7001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6434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59</v>
      </c>
      <c r="R4817" s="174" t="s">
        <v>485</v>
      </c>
      <c r="S4817" s="150"/>
    </row>
    <row r="4818" spans="1:19" hidden="1">
      <c r="A4818" s="149" t="s">
        <v>7000</v>
      </c>
      <c r="B4818" s="150" t="str">
        <f>IFERROR(VLOOKUP(Proc[[#This Row],[App]],Table2[],3,0),"open")</f>
        <v>ok</v>
      </c>
      <c r="C4818" s="149" t="s">
        <v>369</v>
      </c>
      <c r="D4818" t="s">
        <v>7026</v>
      </c>
      <c r="E4818" t="s">
        <v>7001</v>
      </c>
      <c r="F4818" s="150" t="s">
        <v>7001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6434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59</v>
      </c>
      <c r="R4818" s="174" t="s">
        <v>485</v>
      </c>
      <c r="S4818" s="150"/>
    </row>
    <row r="4819" spans="1:19" hidden="1">
      <c r="A4819" s="149" t="s">
        <v>7000</v>
      </c>
      <c r="B4819" s="150" t="str">
        <f>IFERROR(VLOOKUP(Proc[[#This Row],[App]],Table2[],3,0),"open")</f>
        <v>ok</v>
      </c>
      <c r="C4819" s="149" t="s">
        <v>369</v>
      </c>
      <c r="D4819" t="s">
        <v>7027</v>
      </c>
      <c r="E4819" t="s">
        <v>7001</v>
      </c>
      <c r="F4819" s="150" t="s">
        <v>7001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6434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59</v>
      </c>
      <c r="R4819" s="174" t="s">
        <v>485</v>
      </c>
      <c r="S4819" s="150"/>
    </row>
    <row r="4820" spans="1:19" hidden="1">
      <c r="A4820" s="149" t="s">
        <v>7000</v>
      </c>
      <c r="B4820" s="150" t="str">
        <f>IFERROR(VLOOKUP(Proc[[#This Row],[App]],Table2[],3,0),"open")</f>
        <v>ok</v>
      </c>
      <c r="C4820" s="149" t="s">
        <v>369</v>
      </c>
      <c r="D4820" t="s">
        <v>7028</v>
      </c>
      <c r="E4820" t="s">
        <v>7001</v>
      </c>
      <c r="F4820" s="150" t="s">
        <v>7001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6434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59</v>
      </c>
      <c r="R4820" s="174" t="s">
        <v>485</v>
      </c>
      <c r="S4820" s="150"/>
    </row>
    <row r="4821" spans="1:19" hidden="1">
      <c r="A4821" s="149" t="s">
        <v>7000</v>
      </c>
      <c r="B4821" s="150" t="str">
        <f>IFERROR(VLOOKUP(Proc[[#This Row],[App]],Table2[],3,0),"open")</f>
        <v>ok</v>
      </c>
      <c r="C4821" s="149" t="s">
        <v>369</v>
      </c>
      <c r="D4821" t="s">
        <v>7029</v>
      </c>
      <c r="E4821" t="s">
        <v>7001</v>
      </c>
      <c r="F4821" s="150" t="s">
        <v>7001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6434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59</v>
      </c>
      <c r="R4821" s="174" t="s">
        <v>485</v>
      </c>
      <c r="S4821" s="150"/>
    </row>
    <row r="4822" spans="1:19" hidden="1">
      <c r="A4822" s="149" t="s">
        <v>7000</v>
      </c>
      <c r="B4822" s="150" t="str">
        <f>IFERROR(VLOOKUP(Proc[[#This Row],[App]],Table2[],3,0),"open")</f>
        <v>ok</v>
      </c>
      <c r="C4822" s="149" t="s">
        <v>369</v>
      </c>
      <c r="D4822" t="s">
        <v>7030</v>
      </c>
      <c r="E4822" t="s">
        <v>7001</v>
      </c>
      <c r="F4822" s="150" t="s">
        <v>7001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6434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59</v>
      </c>
      <c r="R4822" s="174" t="s">
        <v>485</v>
      </c>
      <c r="S4822" s="150"/>
    </row>
    <row r="4823" spans="1:19" hidden="1">
      <c r="A4823" s="149" t="s">
        <v>7000</v>
      </c>
      <c r="B4823" s="150" t="str">
        <f>IFERROR(VLOOKUP(Proc[[#This Row],[App]],Table2[],3,0),"open")</f>
        <v>ok</v>
      </c>
      <c r="C4823" s="149" t="s">
        <v>369</v>
      </c>
      <c r="D4823" t="s">
        <v>7031</v>
      </c>
      <c r="E4823" t="s">
        <v>7003</v>
      </c>
      <c r="F4823" s="150" t="s">
        <v>7003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6434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59</v>
      </c>
      <c r="R4823" s="174" t="s">
        <v>485</v>
      </c>
      <c r="S4823" s="150"/>
    </row>
    <row r="4824" spans="1:19" hidden="1">
      <c r="A4824" s="149" t="s">
        <v>7000</v>
      </c>
      <c r="B4824" s="150" t="str">
        <f>IFERROR(VLOOKUP(Proc[[#This Row],[App]],Table2[],3,0),"open")</f>
        <v>ok</v>
      </c>
      <c r="C4824" s="149" t="s">
        <v>369</v>
      </c>
      <c r="D4824" t="s">
        <v>7032</v>
      </c>
      <c r="E4824" t="s">
        <v>7003</v>
      </c>
      <c r="F4824" s="150" t="s">
        <v>7003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6434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59</v>
      </c>
      <c r="R4824" s="174" t="s">
        <v>485</v>
      </c>
      <c r="S4824" s="150"/>
    </row>
    <row r="4825" spans="1:19" hidden="1">
      <c r="A4825" s="149" t="s">
        <v>7000</v>
      </c>
      <c r="B4825" s="150" t="str">
        <f>IFERROR(VLOOKUP(Proc[[#This Row],[App]],Table2[],3,0),"open")</f>
        <v>ok</v>
      </c>
      <c r="C4825" s="149" t="s">
        <v>369</v>
      </c>
      <c r="D4825" t="s">
        <v>7033</v>
      </c>
      <c r="E4825" t="s">
        <v>7001</v>
      </c>
      <c r="F4825" s="150" t="s">
        <v>7001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6434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59</v>
      </c>
      <c r="R4825" s="174" t="s">
        <v>485</v>
      </c>
      <c r="S4825" s="150"/>
    </row>
    <row r="4826" spans="1:19" hidden="1">
      <c r="A4826" s="149" t="s">
        <v>7000</v>
      </c>
      <c r="B4826" s="150" t="str">
        <f>IFERROR(VLOOKUP(Proc[[#This Row],[App]],Table2[],3,0),"open")</f>
        <v>ok</v>
      </c>
      <c r="C4826" s="149" t="s">
        <v>369</v>
      </c>
      <c r="D4826" t="s">
        <v>7034</v>
      </c>
      <c r="E4826" t="s">
        <v>7001</v>
      </c>
      <c r="F4826" s="150" t="s">
        <v>7001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6434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59</v>
      </c>
      <c r="R4826" s="174" t="s">
        <v>485</v>
      </c>
      <c r="S4826" s="150"/>
    </row>
    <row r="4827" spans="1:19" hidden="1">
      <c r="A4827" s="149" t="s">
        <v>7000</v>
      </c>
      <c r="B4827" s="150" t="str">
        <f>IFERROR(VLOOKUP(Proc[[#This Row],[App]],Table2[],3,0),"open")</f>
        <v>ok</v>
      </c>
      <c r="C4827" s="149" t="s">
        <v>369</v>
      </c>
      <c r="D4827" t="s">
        <v>7035</v>
      </c>
      <c r="E4827" t="s">
        <v>7001</v>
      </c>
      <c r="F4827" s="150" t="s">
        <v>7001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6434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59</v>
      </c>
      <c r="R4827" s="174" t="s">
        <v>485</v>
      </c>
      <c r="S4827" s="150"/>
    </row>
    <row r="4828" spans="1:19" hidden="1">
      <c r="A4828" s="149" t="s">
        <v>7000</v>
      </c>
      <c r="B4828" s="150" t="str">
        <f>IFERROR(VLOOKUP(Proc[[#This Row],[App]],Table2[],3,0),"open")</f>
        <v>ok</v>
      </c>
      <c r="C4828" s="149" t="s">
        <v>369</v>
      </c>
      <c r="D4828" t="s">
        <v>7036</v>
      </c>
      <c r="E4828" t="s">
        <v>7003</v>
      </c>
      <c r="F4828" s="150" t="s">
        <v>7003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6434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59</v>
      </c>
      <c r="R4828" s="174" t="s">
        <v>485</v>
      </c>
      <c r="S4828" s="150"/>
    </row>
    <row r="4829" spans="1:19" hidden="1">
      <c r="A4829" s="149" t="s">
        <v>7000</v>
      </c>
      <c r="B4829" s="150" t="str">
        <f>IFERROR(VLOOKUP(Proc[[#This Row],[App]],Table2[],3,0),"open")</f>
        <v>ok</v>
      </c>
      <c r="C4829" s="149" t="s">
        <v>369</v>
      </c>
      <c r="D4829" t="s">
        <v>7037</v>
      </c>
      <c r="E4829" t="s">
        <v>7001</v>
      </c>
      <c r="F4829" s="150" t="s">
        <v>7001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6434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59</v>
      </c>
      <c r="R4829" s="174" t="s">
        <v>485</v>
      </c>
      <c r="S4829" s="150"/>
    </row>
    <row r="4830" spans="1:19" hidden="1">
      <c r="A4830" t="s">
        <v>7038</v>
      </c>
      <c r="B4830" s="150" t="str">
        <f>IFERROR(VLOOKUP(Proc[[#This Row],[App]],Table2[],3,0),"open")</f>
        <v>ok</v>
      </c>
      <c r="C4830" s="149" t="s">
        <v>369</v>
      </c>
      <c r="D4830" t="s">
        <v>7039</v>
      </c>
      <c r="E4830" t="s">
        <v>7227</v>
      </c>
      <c r="F4830" s="150" t="s">
        <v>7227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7227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6434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58</v>
      </c>
      <c r="R4830" s="174" t="s">
        <v>5708</v>
      </c>
      <c r="S4830" s="150"/>
    </row>
    <row r="4831" spans="1:19" hidden="1">
      <c r="A4831" t="s">
        <v>7038</v>
      </c>
      <c r="B4831" s="150" t="str">
        <f>IFERROR(VLOOKUP(Proc[[#This Row],[App]],Table2[],3,0),"open")</f>
        <v>ok</v>
      </c>
      <c r="C4831" s="149" t="s">
        <v>369</v>
      </c>
      <c r="D4831" t="s">
        <v>7040</v>
      </c>
      <c r="E4831" s="149" t="s">
        <v>7227</v>
      </c>
      <c r="F4831" s="150" t="s">
        <v>7227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7227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6434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58</v>
      </c>
      <c r="R4831" s="174" t="s">
        <v>5708</v>
      </c>
      <c r="S4831" s="150"/>
    </row>
    <row r="4832" spans="1:19" hidden="1">
      <c r="A4832" s="149" t="s">
        <v>7038</v>
      </c>
      <c r="B4832" s="150" t="str">
        <f>IFERROR(VLOOKUP(Proc[[#This Row],[App]],Table2[],3,0),"open")</f>
        <v>ok</v>
      </c>
      <c r="C4832" s="149" t="s">
        <v>369</v>
      </c>
      <c r="D4832" t="s">
        <v>7041</v>
      </c>
      <c r="E4832" s="149" t="s">
        <v>7227</v>
      </c>
      <c r="F4832" s="150" t="s">
        <v>7227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7227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6434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58</v>
      </c>
      <c r="R4832" s="174" t="s">
        <v>5708</v>
      </c>
      <c r="S4832" s="150"/>
    </row>
    <row r="4833" spans="1:19" hidden="1">
      <c r="A4833" s="149" t="s">
        <v>7038</v>
      </c>
      <c r="B4833" s="150" t="str">
        <f>IFERROR(VLOOKUP(Proc[[#This Row],[App]],Table2[],3,0),"open")</f>
        <v>ok</v>
      </c>
      <c r="C4833" s="149" t="s">
        <v>369</v>
      </c>
      <c r="D4833" t="s">
        <v>7042</v>
      </c>
      <c r="E4833" s="149" t="s">
        <v>7227</v>
      </c>
      <c r="F4833" s="150" t="s">
        <v>7227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7227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6434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58</v>
      </c>
      <c r="R4833" s="174" t="s">
        <v>5708</v>
      </c>
      <c r="S4833" s="150"/>
    </row>
    <row r="4834" spans="1:19" hidden="1">
      <c r="A4834" s="149" t="s">
        <v>7038</v>
      </c>
      <c r="B4834" s="150" t="str">
        <f>IFERROR(VLOOKUP(Proc[[#This Row],[App]],Table2[],3,0),"open")</f>
        <v>ok</v>
      </c>
      <c r="C4834" s="149" t="s">
        <v>369</v>
      </c>
      <c r="D4834" t="s">
        <v>7043</v>
      </c>
      <c r="E4834" s="149" t="s">
        <v>7227</v>
      </c>
      <c r="F4834" s="150" t="s">
        <v>7227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7227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6434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58</v>
      </c>
      <c r="R4834" s="174" t="s">
        <v>5708</v>
      </c>
      <c r="S4834" s="150"/>
    </row>
    <row r="4835" spans="1:19" hidden="1">
      <c r="A4835" s="149" t="s">
        <v>7038</v>
      </c>
      <c r="B4835" s="150" t="str">
        <f>IFERROR(VLOOKUP(Proc[[#This Row],[App]],Table2[],3,0),"open")</f>
        <v>ok</v>
      </c>
      <c r="C4835" s="149" t="s">
        <v>369</v>
      </c>
      <c r="D4835" t="s">
        <v>7044</v>
      </c>
      <c r="E4835" s="149" t="s">
        <v>7228</v>
      </c>
      <c r="F4835" s="150" t="s">
        <v>7228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7228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6434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58</v>
      </c>
      <c r="R4835" s="174" t="s">
        <v>5708</v>
      </c>
      <c r="S4835" s="150"/>
    </row>
    <row r="4836" spans="1:19" hidden="1">
      <c r="A4836" s="149" t="s">
        <v>7038</v>
      </c>
      <c r="B4836" s="150" t="str">
        <f>IFERROR(VLOOKUP(Proc[[#This Row],[App]],Table2[],3,0),"open")</f>
        <v>ok</v>
      </c>
      <c r="C4836" s="149" t="s">
        <v>369</v>
      </c>
      <c r="D4836" t="s">
        <v>7045</v>
      </c>
      <c r="E4836" s="149" t="s">
        <v>7228</v>
      </c>
      <c r="F4836" s="150" t="s">
        <v>7228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7228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6434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58</v>
      </c>
      <c r="R4836" s="174" t="s">
        <v>5708</v>
      </c>
      <c r="S4836" s="150"/>
    </row>
    <row r="4837" spans="1:19" hidden="1">
      <c r="A4837" s="149" t="s">
        <v>7038</v>
      </c>
      <c r="B4837" s="150" t="str">
        <f>IFERROR(VLOOKUP(Proc[[#This Row],[App]],Table2[],3,0),"open")</f>
        <v>ok</v>
      </c>
      <c r="C4837" s="149" t="s">
        <v>369</v>
      </c>
      <c r="D4837" t="s">
        <v>7046</v>
      </c>
      <c r="E4837" s="149" t="s">
        <v>7228</v>
      </c>
      <c r="F4837" s="150" t="s">
        <v>7228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7228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6434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58</v>
      </c>
      <c r="R4837" s="174" t="s">
        <v>5708</v>
      </c>
      <c r="S4837" s="150"/>
    </row>
    <row r="4838" spans="1:19" hidden="1">
      <c r="A4838" s="149" t="s">
        <v>7038</v>
      </c>
      <c r="B4838" s="150" t="str">
        <f>IFERROR(VLOOKUP(Proc[[#This Row],[App]],Table2[],3,0),"open")</f>
        <v>ok</v>
      </c>
      <c r="C4838" s="149" t="s">
        <v>369</v>
      </c>
      <c r="D4838" t="s">
        <v>7047</v>
      </c>
      <c r="E4838" s="149" t="s">
        <v>7228</v>
      </c>
      <c r="F4838" s="150" t="s">
        <v>7228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7228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6434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58</v>
      </c>
      <c r="R4838" s="174" t="s">
        <v>5708</v>
      </c>
      <c r="S4838" s="150"/>
    </row>
    <row r="4839" spans="1:19" hidden="1">
      <c r="A4839" s="149" t="s">
        <v>7038</v>
      </c>
      <c r="B4839" s="150" t="str">
        <f>IFERROR(VLOOKUP(Proc[[#This Row],[App]],Table2[],3,0),"open")</f>
        <v>ok</v>
      </c>
      <c r="C4839" s="149" t="s">
        <v>369</v>
      </c>
      <c r="D4839" t="s">
        <v>7048</v>
      </c>
      <c r="E4839" s="149" t="s">
        <v>7228</v>
      </c>
      <c r="F4839" s="150" t="s">
        <v>7228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7228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6434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58</v>
      </c>
      <c r="R4839" s="174" t="s">
        <v>5708</v>
      </c>
      <c r="S4839" s="150"/>
    </row>
    <row r="4840" spans="1:19" hidden="1">
      <c r="A4840" s="149" t="s">
        <v>7038</v>
      </c>
      <c r="B4840" s="150" t="str">
        <f>IFERROR(VLOOKUP(Proc[[#This Row],[App]],Table2[],3,0),"open")</f>
        <v>ok</v>
      </c>
      <c r="C4840" s="149" t="s">
        <v>369</v>
      </c>
      <c r="D4840" t="s">
        <v>7049</v>
      </c>
      <c r="E4840" s="149" t="s">
        <v>7228</v>
      </c>
      <c r="F4840" s="150" t="s">
        <v>7228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7228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6434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58</v>
      </c>
      <c r="R4840" s="174" t="s">
        <v>5708</v>
      </c>
      <c r="S4840" s="150"/>
    </row>
    <row r="4841" spans="1:19" hidden="1">
      <c r="A4841" s="149" t="s">
        <v>7038</v>
      </c>
      <c r="B4841" s="150" t="str">
        <f>IFERROR(VLOOKUP(Proc[[#This Row],[App]],Table2[],3,0),"open")</f>
        <v>ok</v>
      </c>
      <c r="C4841" s="149" t="s">
        <v>369</v>
      </c>
      <c r="D4841" t="s">
        <v>7050</v>
      </c>
      <c r="E4841" s="149" t="s">
        <v>7228</v>
      </c>
      <c r="F4841" s="150" t="s">
        <v>7228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7228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6434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58</v>
      </c>
      <c r="R4841" s="174" t="s">
        <v>5708</v>
      </c>
      <c r="S4841" s="150"/>
    </row>
    <row r="4842" spans="1:19" hidden="1">
      <c r="A4842" s="149" t="s">
        <v>7038</v>
      </c>
      <c r="B4842" s="150" t="str">
        <f>IFERROR(VLOOKUP(Proc[[#This Row],[App]],Table2[],3,0),"open")</f>
        <v>ok</v>
      </c>
      <c r="C4842" s="149" t="s">
        <v>369</v>
      </c>
      <c r="D4842" t="s">
        <v>7051</v>
      </c>
      <c r="E4842" s="149" t="s">
        <v>7228</v>
      </c>
      <c r="F4842" s="150" t="s">
        <v>7228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7228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6434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58</v>
      </c>
      <c r="R4842" s="174" t="s">
        <v>5708</v>
      </c>
      <c r="S4842" s="150"/>
    </row>
    <row r="4843" spans="1:19" hidden="1">
      <c r="A4843" s="149" t="s">
        <v>7038</v>
      </c>
      <c r="B4843" s="150" t="str">
        <f>IFERROR(VLOOKUP(Proc[[#This Row],[App]],Table2[],3,0),"open")</f>
        <v>ok</v>
      </c>
      <c r="C4843" s="149" t="s">
        <v>369</v>
      </c>
      <c r="D4843" t="s">
        <v>7052</v>
      </c>
      <c r="E4843" s="149" t="s">
        <v>7228</v>
      </c>
      <c r="F4843" s="150" t="s">
        <v>7228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7228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6434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58</v>
      </c>
      <c r="R4843" s="174" t="s">
        <v>5708</v>
      </c>
      <c r="S4843" s="150"/>
    </row>
    <row r="4844" spans="1:19" hidden="1">
      <c r="A4844" s="149" t="s">
        <v>7038</v>
      </c>
      <c r="B4844" s="150" t="str">
        <f>IFERROR(VLOOKUP(Proc[[#This Row],[App]],Table2[],3,0),"open")</f>
        <v>ok</v>
      </c>
      <c r="C4844" s="149" t="s">
        <v>369</v>
      </c>
      <c r="D4844" t="s">
        <v>7245</v>
      </c>
      <c r="E4844" s="149" t="s">
        <v>7228</v>
      </c>
      <c r="F4844" s="150" t="s">
        <v>7228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7228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6434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58</v>
      </c>
      <c r="R4844" s="174" t="s">
        <v>5708</v>
      </c>
      <c r="S4844" s="150"/>
    </row>
    <row r="4845" spans="1:19" hidden="1">
      <c r="A4845" s="149" t="s">
        <v>7038</v>
      </c>
      <c r="B4845" s="150" t="str">
        <f>IFERROR(VLOOKUP(Proc[[#This Row],[App]],Table2[],3,0),"open")</f>
        <v>ok</v>
      </c>
      <c r="C4845" s="149" t="s">
        <v>369</v>
      </c>
      <c r="D4845" t="s">
        <v>7053</v>
      </c>
      <c r="E4845" s="149" t="s">
        <v>7228</v>
      </c>
      <c r="F4845" s="150" t="s">
        <v>7228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7228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6434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58</v>
      </c>
      <c r="R4845" s="174" t="s">
        <v>5708</v>
      </c>
      <c r="S4845" s="150"/>
    </row>
    <row r="4846" spans="1:19" hidden="1">
      <c r="A4846" s="149" t="s">
        <v>7038</v>
      </c>
      <c r="B4846" s="150" t="str">
        <f>IFERROR(VLOOKUP(Proc[[#This Row],[App]],Table2[],3,0),"open")</f>
        <v>ok</v>
      </c>
      <c r="C4846" s="149" t="s">
        <v>369</v>
      </c>
      <c r="D4846" t="s">
        <v>7054</v>
      </c>
      <c r="E4846" s="149" t="s">
        <v>7228</v>
      </c>
      <c r="F4846" s="150" t="s">
        <v>7228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7228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6434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58</v>
      </c>
      <c r="R4846" s="174" t="s">
        <v>5708</v>
      </c>
      <c r="S4846" s="150"/>
    </row>
    <row r="4847" spans="1:19" hidden="1">
      <c r="A4847" s="149" t="s">
        <v>7038</v>
      </c>
      <c r="B4847" s="150" t="str">
        <f>IFERROR(VLOOKUP(Proc[[#This Row],[App]],Table2[],3,0),"open")</f>
        <v>ok</v>
      </c>
      <c r="C4847" s="149" t="s">
        <v>369</v>
      </c>
      <c r="D4847" t="s">
        <v>7055</v>
      </c>
      <c r="E4847" s="149" t="s">
        <v>7228</v>
      </c>
      <c r="F4847" s="150" t="s">
        <v>7228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7228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6434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58</v>
      </c>
      <c r="R4847" s="174" t="s">
        <v>5708</v>
      </c>
      <c r="S4847" s="150"/>
    </row>
    <row r="4848" spans="1:19" hidden="1">
      <c r="A4848" s="149" t="s">
        <v>7038</v>
      </c>
      <c r="B4848" s="150" t="str">
        <f>IFERROR(VLOOKUP(Proc[[#This Row],[App]],Table2[],3,0),"open")</f>
        <v>ok</v>
      </c>
      <c r="C4848" s="149" t="s">
        <v>369</v>
      </c>
      <c r="D4848" t="s">
        <v>7056</v>
      </c>
      <c r="E4848" s="149" t="s">
        <v>7228</v>
      </c>
      <c r="F4848" s="150" t="s">
        <v>7228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7228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6434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58</v>
      </c>
      <c r="R4848" s="174" t="s">
        <v>5708</v>
      </c>
      <c r="S4848" s="150"/>
    </row>
    <row r="4849" spans="1:19" hidden="1">
      <c r="A4849" s="149" t="s">
        <v>7038</v>
      </c>
      <c r="B4849" s="150" t="str">
        <f>IFERROR(VLOOKUP(Proc[[#This Row],[App]],Table2[],3,0),"open")</f>
        <v>ok</v>
      </c>
      <c r="C4849" s="149" t="s">
        <v>377</v>
      </c>
      <c r="D4849" t="s">
        <v>7057</v>
      </c>
      <c r="E4849" s="149" t="s">
        <v>7228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7228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6434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58</v>
      </c>
      <c r="R4849" s="174" t="s">
        <v>5708</v>
      </c>
      <c r="S4849" s="150"/>
    </row>
    <row r="4850" spans="1:19" hidden="1">
      <c r="A4850" s="149" t="s">
        <v>7038</v>
      </c>
      <c r="B4850" s="150" t="str">
        <f>IFERROR(VLOOKUP(Proc[[#This Row],[App]],Table2[],3,0),"open")</f>
        <v>ok</v>
      </c>
      <c r="C4850" s="149" t="s">
        <v>377</v>
      </c>
      <c r="D4850" t="s">
        <v>7058</v>
      </c>
      <c r="E4850" s="149" t="s">
        <v>7228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7228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6434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58</v>
      </c>
      <c r="R4850" s="174" t="s">
        <v>5708</v>
      </c>
      <c r="S4850" s="150"/>
    </row>
    <row r="4851" spans="1:19" hidden="1">
      <c r="A4851" s="149" t="s">
        <v>7038</v>
      </c>
      <c r="B4851" s="150" t="str">
        <f>IFERROR(VLOOKUP(Proc[[#This Row],[App]],Table2[],3,0),"open")</f>
        <v>ok</v>
      </c>
      <c r="C4851" s="149" t="s">
        <v>377</v>
      </c>
      <c r="D4851" t="s">
        <v>7059</v>
      </c>
      <c r="E4851" s="149" t="s">
        <v>7228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7228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6434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58</v>
      </c>
      <c r="R4851" s="174" t="s">
        <v>5708</v>
      </c>
      <c r="S4851" s="150"/>
    </row>
    <row r="4852" spans="1:19" hidden="1">
      <c r="A4852" s="149" t="s">
        <v>7038</v>
      </c>
      <c r="B4852" s="150" t="str">
        <f>IFERROR(VLOOKUP(Proc[[#This Row],[App]],Table2[],3,0),"open")</f>
        <v>ok</v>
      </c>
      <c r="C4852" s="149" t="s">
        <v>369</v>
      </c>
      <c r="D4852" t="s">
        <v>7060</v>
      </c>
      <c r="E4852" s="149" t="s">
        <v>7228</v>
      </c>
      <c r="F4852" s="150" t="s">
        <v>7228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7228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6434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58</v>
      </c>
      <c r="R4852" s="174" t="s">
        <v>5708</v>
      </c>
      <c r="S4852" s="150"/>
    </row>
    <row r="4853" spans="1:19" hidden="1">
      <c r="A4853" s="149" t="s">
        <v>7038</v>
      </c>
      <c r="B4853" s="150" t="str">
        <f>IFERROR(VLOOKUP(Proc[[#This Row],[App]],Table2[],3,0),"open")</f>
        <v>ok</v>
      </c>
      <c r="C4853" s="149" t="s">
        <v>369</v>
      </c>
      <c r="D4853" t="s">
        <v>7061</v>
      </c>
      <c r="E4853" s="149" t="s">
        <v>7228</v>
      </c>
      <c r="F4853" s="150" t="s">
        <v>7228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7228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6434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58</v>
      </c>
      <c r="R4853" s="174" t="s">
        <v>5708</v>
      </c>
      <c r="S4853" s="150"/>
    </row>
    <row r="4854" spans="1:19" hidden="1">
      <c r="A4854" s="149" t="s">
        <v>7038</v>
      </c>
      <c r="B4854" s="150" t="str">
        <f>IFERROR(VLOOKUP(Proc[[#This Row],[App]],Table2[],3,0),"open")</f>
        <v>ok</v>
      </c>
      <c r="C4854" s="149" t="s">
        <v>369</v>
      </c>
      <c r="D4854" t="s">
        <v>7062</v>
      </c>
      <c r="E4854" s="149" t="s">
        <v>7228</v>
      </c>
      <c r="F4854" s="150" t="s">
        <v>7228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7228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6434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58</v>
      </c>
      <c r="R4854" s="174" t="s">
        <v>5708</v>
      </c>
      <c r="S4854" s="150"/>
    </row>
    <row r="4855" spans="1:19" hidden="1">
      <c r="A4855" s="149" t="s">
        <v>7038</v>
      </c>
      <c r="B4855" s="150" t="str">
        <f>IFERROR(VLOOKUP(Proc[[#This Row],[App]],Table2[],3,0),"open")</f>
        <v>ok</v>
      </c>
      <c r="C4855" s="149" t="s">
        <v>369</v>
      </c>
      <c r="D4855" t="s">
        <v>7063</v>
      </c>
      <c r="E4855" s="149" t="s">
        <v>7228</v>
      </c>
      <c r="F4855" s="150" t="s">
        <v>7228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7228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6434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58</v>
      </c>
      <c r="R4855" s="174" t="s">
        <v>5708</v>
      </c>
      <c r="S4855" s="150"/>
    </row>
    <row r="4856" spans="1:19" hidden="1">
      <c r="A4856" s="149" t="s">
        <v>7038</v>
      </c>
      <c r="B4856" s="150" t="str">
        <f>IFERROR(VLOOKUP(Proc[[#This Row],[App]],Table2[],3,0),"open")</f>
        <v>ok</v>
      </c>
      <c r="C4856" s="149" t="s">
        <v>369</v>
      </c>
      <c r="D4856" t="s">
        <v>7064</v>
      </c>
      <c r="E4856" s="149" t="s">
        <v>7229</v>
      </c>
      <c r="F4856" s="150" t="s">
        <v>7229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7229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6434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58</v>
      </c>
      <c r="R4856" s="174" t="s">
        <v>5708</v>
      </c>
      <c r="S4856" s="150"/>
    </row>
    <row r="4857" spans="1:19" hidden="1">
      <c r="A4857" s="149" t="s">
        <v>7038</v>
      </c>
      <c r="B4857" s="150" t="str">
        <f>IFERROR(VLOOKUP(Proc[[#This Row],[App]],Table2[],3,0),"open")</f>
        <v>ok</v>
      </c>
      <c r="C4857" s="149" t="s">
        <v>369</v>
      </c>
      <c r="D4857" t="s">
        <v>7065</v>
      </c>
      <c r="E4857" s="149" t="s">
        <v>7229</v>
      </c>
      <c r="F4857" s="150" t="s">
        <v>7229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7229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6434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58</v>
      </c>
      <c r="R4857" s="174" t="s">
        <v>5708</v>
      </c>
      <c r="S4857" s="150"/>
    </row>
    <row r="4858" spans="1:19" hidden="1">
      <c r="A4858" s="149" t="s">
        <v>7038</v>
      </c>
      <c r="B4858" s="150" t="str">
        <f>IFERROR(VLOOKUP(Proc[[#This Row],[App]],Table2[],3,0),"open")</f>
        <v>ok</v>
      </c>
      <c r="C4858" s="149" t="s">
        <v>369</v>
      </c>
      <c r="D4858" t="s">
        <v>7066</v>
      </c>
      <c r="E4858" s="149" t="s">
        <v>7229</v>
      </c>
      <c r="F4858" s="150" t="s">
        <v>7229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7229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6434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58</v>
      </c>
      <c r="R4858" s="174" t="s">
        <v>5708</v>
      </c>
      <c r="S4858" s="150"/>
    </row>
    <row r="4859" spans="1:19" hidden="1">
      <c r="A4859" s="149" t="s">
        <v>7038</v>
      </c>
      <c r="B4859" s="150" t="str">
        <f>IFERROR(VLOOKUP(Proc[[#This Row],[App]],Table2[],3,0),"open")</f>
        <v>ok</v>
      </c>
      <c r="C4859" s="149" t="s">
        <v>369</v>
      </c>
      <c r="D4859" t="s">
        <v>7067</v>
      </c>
      <c r="E4859" s="149" t="s">
        <v>7229</v>
      </c>
      <c r="F4859" s="150" t="s">
        <v>7229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7229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6434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58</v>
      </c>
      <c r="R4859" s="174" t="s">
        <v>5708</v>
      </c>
      <c r="S4859" s="150"/>
    </row>
    <row r="4860" spans="1:19" hidden="1">
      <c r="A4860" s="149" t="s">
        <v>7038</v>
      </c>
      <c r="B4860" s="150" t="str">
        <f>IFERROR(VLOOKUP(Proc[[#This Row],[App]],Table2[],3,0),"open")</f>
        <v>ok</v>
      </c>
      <c r="C4860" s="149" t="s">
        <v>369</v>
      </c>
      <c r="D4860" t="s">
        <v>7068</v>
      </c>
      <c r="E4860" s="149" t="s">
        <v>7229</v>
      </c>
      <c r="F4860" s="150" t="s">
        <v>7229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7229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6434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58</v>
      </c>
      <c r="R4860" s="174" t="s">
        <v>5708</v>
      </c>
      <c r="S4860" s="150"/>
    </row>
    <row r="4861" spans="1:19" hidden="1">
      <c r="A4861" s="149" t="s">
        <v>7038</v>
      </c>
      <c r="B4861" s="150" t="str">
        <f>IFERROR(VLOOKUP(Proc[[#This Row],[App]],Table2[],3,0),"open")</f>
        <v>ok</v>
      </c>
      <c r="C4861" s="149" t="s">
        <v>369</v>
      </c>
      <c r="D4861" t="s">
        <v>7069</v>
      </c>
      <c r="E4861" s="149" t="s">
        <v>7229</v>
      </c>
      <c r="F4861" s="150" t="s">
        <v>7229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7229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6434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58</v>
      </c>
      <c r="R4861" s="174" t="s">
        <v>5708</v>
      </c>
      <c r="S4861" s="150"/>
    </row>
    <row r="4862" spans="1:19" hidden="1">
      <c r="A4862" s="149" t="s">
        <v>7038</v>
      </c>
      <c r="B4862" s="150" t="str">
        <f>IFERROR(VLOOKUP(Proc[[#This Row],[App]],Table2[],3,0),"open")</f>
        <v>ok</v>
      </c>
      <c r="C4862" s="149" t="s">
        <v>369</v>
      </c>
      <c r="D4862" t="s">
        <v>7070</v>
      </c>
      <c r="E4862" s="149" t="s">
        <v>7229</v>
      </c>
      <c r="F4862" s="150" t="s">
        <v>7229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7229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6434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58</v>
      </c>
      <c r="R4862" s="174" t="s">
        <v>5708</v>
      </c>
      <c r="S4862" s="150"/>
    </row>
    <row r="4863" spans="1:19" hidden="1">
      <c r="A4863" s="149" t="s">
        <v>7038</v>
      </c>
      <c r="B4863" s="150" t="str">
        <f>IFERROR(VLOOKUP(Proc[[#This Row],[App]],Table2[],3,0),"open")</f>
        <v>ok</v>
      </c>
      <c r="C4863" s="149" t="s">
        <v>369</v>
      </c>
      <c r="D4863" t="s">
        <v>7071</v>
      </c>
      <c r="E4863" s="149" t="s">
        <v>7230</v>
      </c>
      <c r="F4863" s="150" t="s">
        <v>7230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7230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6434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58</v>
      </c>
      <c r="R4863" s="174" t="s">
        <v>5708</v>
      </c>
      <c r="S4863" s="150"/>
    </row>
    <row r="4864" spans="1:19" hidden="1">
      <c r="A4864" s="149" t="s">
        <v>7038</v>
      </c>
      <c r="B4864" s="150" t="str">
        <f>IFERROR(VLOOKUP(Proc[[#This Row],[App]],Table2[],3,0),"open")</f>
        <v>ok</v>
      </c>
      <c r="C4864" s="149" t="s">
        <v>369</v>
      </c>
      <c r="D4864" t="s">
        <v>7072</v>
      </c>
      <c r="E4864" s="149" t="s">
        <v>7230</v>
      </c>
      <c r="F4864" s="150" t="s">
        <v>7230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7230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6434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58</v>
      </c>
      <c r="R4864" s="174" t="s">
        <v>5708</v>
      </c>
      <c r="S4864" s="150"/>
    </row>
    <row r="4865" spans="1:19" hidden="1">
      <c r="A4865" s="149" t="s">
        <v>7038</v>
      </c>
      <c r="B4865" s="150" t="str">
        <f>IFERROR(VLOOKUP(Proc[[#This Row],[App]],Table2[],3,0),"open")</f>
        <v>ok</v>
      </c>
      <c r="C4865" s="149" t="s">
        <v>369</v>
      </c>
      <c r="D4865" t="s">
        <v>7073</v>
      </c>
      <c r="E4865" s="149" t="s">
        <v>7230</v>
      </c>
      <c r="F4865" s="150" t="s">
        <v>7230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7230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6434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58</v>
      </c>
      <c r="R4865" s="174" t="s">
        <v>5708</v>
      </c>
      <c r="S4865" s="150"/>
    </row>
    <row r="4866" spans="1:19" hidden="1">
      <c r="A4866" s="149" t="s">
        <v>7038</v>
      </c>
      <c r="B4866" s="150" t="str">
        <f>IFERROR(VLOOKUP(Proc[[#This Row],[App]],Table2[],3,0),"open")</f>
        <v>ok</v>
      </c>
      <c r="C4866" s="149" t="s">
        <v>369</v>
      </c>
      <c r="D4866" t="s">
        <v>7074</v>
      </c>
      <c r="E4866" s="149" t="s">
        <v>7230</v>
      </c>
      <c r="F4866" s="150" t="s">
        <v>7230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7230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6434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58</v>
      </c>
      <c r="R4866" s="174" t="s">
        <v>5708</v>
      </c>
      <c r="S4866" s="150"/>
    </row>
    <row r="4867" spans="1:19" hidden="1">
      <c r="A4867" s="149" t="s">
        <v>7038</v>
      </c>
      <c r="B4867" s="150" t="str">
        <f>IFERROR(VLOOKUP(Proc[[#This Row],[App]],Table2[],3,0),"open")</f>
        <v>ok</v>
      </c>
      <c r="C4867" s="149" t="s">
        <v>369</v>
      </c>
      <c r="D4867" t="s">
        <v>7075</v>
      </c>
      <c r="E4867" s="149" t="s">
        <v>7230</v>
      </c>
      <c r="F4867" s="150" t="s">
        <v>7230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7230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6434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58</v>
      </c>
      <c r="R4867" s="174" t="s">
        <v>5708</v>
      </c>
      <c r="S4867" s="150"/>
    </row>
    <row r="4868" spans="1:19" hidden="1">
      <c r="A4868" s="149" t="s">
        <v>7038</v>
      </c>
      <c r="B4868" s="150" t="str">
        <f>IFERROR(VLOOKUP(Proc[[#This Row],[App]],Table2[],3,0),"open")</f>
        <v>ok</v>
      </c>
      <c r="C4868" s="149" t="s">
        <v>369</v>
      </c>
      <c r="D4868" t="s">
        <v>7076</v>
      </c>
      <c r="E4868" s="149" t="s">
        <v>7230</v>
      </c>
      <c r="F4868" s="150" t="s">
        <v>7230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7230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6434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58</v>
      </c>
      <c r="R4868" s="174" t="s">
        <v>5708</v>
      </c>
      <c r="S4868" s="150"/>
    </row>
    <row r="4869" spans="1:19" hidden="1">
      <c r="A4869" s="149" t="s">
        <v>7038</v>
      </c>
      <c r="B4869" s="150" t="str">
        <f>IFERROR(VLOOKUP(Proc[[#This Row],[App]],Table2[],3,0),"open")</f>
        <v>ok</v>
      </c>
      <c r="C4869" s="149" t="s">
        <v>369</v>
      </c>
      <c r="D4869" t="s">
        <v>7077</v>
      </c>
      <c r="E4869" s="149" t="s">
        <v>7231</v>
      </c>
      <c r="F4869" s="150" t="s">
        <v>7231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7231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6434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58</v>
      </c>
      <c r="R4869" s="174" t="s">
        <v>5708</v>
      </c>
      <c r="S4869" s="150"/>
    </row>
    <row r="4870" spans="1:19" hidden="1">
      <c r="A4870" s="149" t="s">
        <v>7038</v>
      </c>
      <c r="B4870" s="150" t="str">
        <f>IFERROR(VLOOKUP(Proc[[#This Row],[App]],Table2[],3,0),"open")</f>
        <v>ok</v>
      </c>
      <c r="C4870" s="149" t="s">
        <v>369</v>
      </c>
      <c r="D4870" t="s">
        <v>7078</v>
      </c>
      <c r="E4870" s="149" t="s">
        <v>7231</v>
      </c>
      <c r="F4870" s="150" t="s">
        <v>7231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7231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6434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58</v>
      </c>
      <c r="R4870" s="174" t="s">
        <v>5708</v>
      </c>
      <c r="S4870" s="150"/>
    </row>
    <row r="4871" spans="1:19" hidden="1">
      <c r="A4871" s="149" t="s">
        <v>7038</v>
      </c>
      <c r="B4871" s="150" t="str">
        <f>IFERROR(VLOOKUP(Proc[[#This Row],[App]],Table2[],3,0),"open")</f>
        <v>ok</v>
      </c>
      <c r="C4871" s="149" t="s">
        <v>369</v>
      </c>
      <c r="D4871" t="s">
        <v>7079</v>
      </c>
      <c r="E4871" s="149" t="s">
        <v>7231</v>
      </c>
      <c r="F4871" s="150" t="s">
        <v>7231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7231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6434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58</v>
      </c>
      <c r="R4871" s="174" t="s">
        <v>5708</v>
      </c>
      <c r="S4871" s="150"/>
    </row>
    <row r="4872" spans="1:19" hidden="1">
      <c r="A4872" s="149" t="s">
        <v>7038</v>
      </c>
      <c r="B4872" s="150" t="str">
        <f>IFERROR(VLOOKUP(Proc[[#This Row],[App]],Table2[],3,0),"open")</f>
        <v>ok</v>
      </c>
      <c r="C4872" s="149" t="s">
        <v>369</v>
      </c>
      <c r="D4872" t="s">
        <v>7080</v>
      </c>
      <c r="E4872" s="149" t="s">
        <v>7231</v>
      </c>
      <c r="F4872" s="150" t="s">
        <v>7231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7231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6434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58</v>
      </c>
      <c r="R4872" s="174" t="s">
        <v>5708</v>
      </c>
      <c r="S4872" s="150"/>
    </row>
    <row r="4873" spans="1:19" hidden="1">
      <c r="A4873" s="149" t="s">
        <v>7038</v>
      </c>
      <c r="B4873" s="150" t="str">
        <f>IFERROR(VLOOKUP(Proc[[#This Row],[App]],Table2[],3,0),"open")</f>
        <v>ok</v>
      </c>
      <c r="C4873" s="149" t="s">
        <v>369</v>
      </c>
      <c r="D4873" t="s">
        <v>7081</v>
      </c>
      <c r="E4873" s="149" t="s">
        <v>7231</v>
      </c>
      <c r="F4873" s="150" t="s">
        <v>7231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7231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6434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58</v>
      </c>
      <c r="R4873" s="174" t="s">
        <v>5708</v>
      </c>
      <c r="S4873" s="150"/>
    </row>
    <row r="4874" spans="1:19" hidden="1">
      <c r="A4874" s="149" t="s">
        <v>7038</v>
      </c>
      <c r="B4874" s="150" t="str">
        <f>IFERROR(VLOOKUP(Proc[[#This Row],[App]],Table2[],3,0),"open")</f>
        <v>ok</v>
      </c>
      <c r="C4874" s="149" t="s">
        <v>369</v>
      </c>
      <c r="D4874" t="s">
        <v>7082</v>
      </c>
      <c r="E4874" s="149" t="s">
        <v>7231</v>
      </c>
      <c r="F4874" s="150" t="s">
        <v>7231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7231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6434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58</v>
      </c>
      <c r="R4874" s="174" t="s">
        <v>5708</v>
      </c>
      <c r="S4874" s="150"/>
    </row>
    <row r="4875" spans="1:19" hidden="1">
      <c r="A4875" s="149" t="s">
        <v>7038</v>
      </c>
      <c r="B4875" s="150" t="str">
        <f>IFERROR(VLOOKUP(Proc[[#This Row],[App]],Table2[],3,0),"open")</f>
        <v>ok</v>
      </c>
      <c r="C4875" s="149" t="s">
        <v>369</v>
      </c>
      <c r="D4875" t="s">
        <v>7083</v>
      </c>
      <c r="E4875" s="149" t="s">
        <v>7231</v>
      </c>
      <c r="F4875" s="150" t="s">
        <v>7231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7231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6434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58</v>
      </c>
      <c r="R4875" s="174" t="s">
        <v>5708</v>
      </c>
      <c r="S4875" s="150"/>
    </row>
    <row r="4876" spans="1:19" hidden="1">
      <c r="A4876" s="149" t="s">
        <v>7038</v>
      </c>
      <c r="B4876" s="150" t="str">
        <f>IFERROR(VLOOKUP(Proc[[#This Row],[App]],Table2[],3,0),"open")</f>
        <v>ok</v>
      </c>
      <c r="C4876" s="149" t="s">
        <v>369</v>
      </c>
      <c r="D4876" t="s">
        <v>7084</v>
      </c>
      <c r="E4876" s="149" t="s">
        <v>7231</v>
      </c>
      <c r="F4876" s="150" t="s">
        <v>7231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7231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6434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58</v>
      </c>
      <c r="R4876" s="174" t="s">
        <v>5708</v>
      </c>
      <c r="S4876" s="150"/>
    </row>
    <row r="4877" spans="1:19" hidden="1">
      <c r="A4877" s="149" t="s">
        <v>7038</v>
      </c>
      <c r="B4877" s="150" t="str">
        <f>IFERROR(VLOOKUP(Proc[[#This Row],[App]],Table2[],3,0),"open")</f>
        <v>ok</v>
      </c>
      <c r="C4877" s="149" t="s">
        <v>369</v>
      </c>
      <c r="D4877" t="s">
        <v>7085</v>
      </c>
      <c r="E4877" s="149" t="s">
        <v>7231</v>
      </c>
      <c r="F4877" s="150" t="s">
        <v>7231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7231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6434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58</v>
      </c>
      <c r="R4877" s="174" t="s">
        <v>5708</v>
      </c>
      <c r="S4877" s="150"/>
    </row>
    <row r="4878" spans="1:19" hidden="1">
      <c r="A4878" s="149" t="s">
        <v>7038</v>
      </c>
      <c r="B4878" s="150" t="str">
        <f>IFERROR(VLOOKUP(Proc[[#This Row],[App]],Table2[],3,0),"open")</f>
        <v>ok</v>
      </c>
      <c r="C4878" s="149" t="s">
        <v>369</v>
      </c>
      <c r="D4878" t="s">
        <v>7086</v>
      </c>
      <c r="E4878" s="149" t="s">
        <v>7229</v>
      </c>
      <c r="F4878" s="150" t="s">
        <v>7229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7229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6434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58</v>
      </c>
      <c r="R4878" s="174" t="s">
        <v>5708</v>
      </c>
      <c r="S4878" s="150"/>
    </row>
    <row r="4879" spans="1:19" hidden="1">
      <c r="A4879" s="149" t="s">
        <v>7038</v>
      </c>
      <c r="B4879" s="150" t="str">
        <f>IFERROR(VLOOKUP(Proc[[#This Row],[App]],Table2[],3,0),"open")</f>
        <v>ok</v>
      </c>
      <c r="C4879" s="149" t="s">
        <v>369</v>
      </c>
      <c r="D4879" t="s">
        <v>7087</v>
      </c>
      <c r="E4879" s="149" t="s">
        <v>7232</v>
      </c>
      <c r="F4879" s="150" t="s">
        <v>7232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7232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6434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58</v>
      </c>
      <c r="R4879" s="174" t="s">
        <v>5708</v>
      </c>
      <c r="S4879" s="150"/>
    </row>
    <row r="4880" spans="1:19" hidden="1">
      <c r="A4880" s="149" t="s">
        <v>7038</v>
      </c>
      <c r="B4880" s="150" t="str">
        <f>IFERROR(VLOOKUP(Proc[[#This Row],[App]],Table2[],3,0),"open")</f>
        <v>ok</v>
      </c>
      <c r="C4880" s="149" t="s">
        <v>369</v>
      </c>
      <c r="D4880" t="s">
        <v>7088</v>
      </c>
      <c r="E4880" s="149" t="s">
        <v>7232</v>
      </c>
      <c r="F4880" s="150" t="s">
        <v>7232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7232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6434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58</v>
      </c>
      <c r="R4880" s="174" t="s">
        <v>5708</v>
      </c>
      <c r="S4880" s="150"/>
    </row>
    <row r="4881" spans="1:19" hidden="1">
      <c r="A4881" s="149" t="s">
        <v>7038</v>
      </c>
      <c r="B4881" s="150" t="str">
        <f>IFERROR(VLOOKUP(Proc[[#This Row],[App]],Table2[],3,0),"open")</f>
        <v>ok</v>
      </c>
      <c r="C4881" s="149" t="s">
        <v>369</v>
      </c>
      <c r="D4881" t="s">
        <v>7089</v>
      </c>
      <c r="E4881" s="149" t="s">
        <v>7232</v>
      </c>
      <c r="F4881" s="150" t="s">
        <v>7232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7232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6434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58</v>
      </c>
      <c r="R4881" s="174" t="s">
        <v>5708</v>
      </c>
      <c r="S4881" s="150"/>
    </row>
    <row r="4882" spans="1:19" hidden="1">
      <c r="A4882" s="149" t="s">
        <v>7038</v>
      </c>
      <c r="B4882" s="150" t="str">
        <f>IFERROR(VLOOKUP(Proc[[#This Row],[App]],Table2[],3,0),"open")</f>
        <v>ok</v>
      </c>
      <c r="C4882" s="149" t="s">
        <v>369</v>
      </c>
      <c r="D4882" t="s">
        <v>7090</v>
      </c>
      <c r="E4882" s="149" t="s">
        <v>7233</v>
      </c>
      <c r="F4882" s="150" t="s">
        <v>7233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7233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6434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58</v>
      </c>
      <c r="R4882" s="174" t="s">
        <v>5708</v>
      </c>
      <c r="S4882" s="150"/>
    </row>
    <row r="4883" spans="1:19" hidden="1">
      <c r="A4883" s="149" t="s">
        <v>7038</v>
      </c>
      <c r="B4883" s="150" t="str">
        <f>IFERROR(VLOOKUP(Proc[[#This Row],[App]],Table2[],3,0),"open")</f>
        <v>ok</v>
      </c>
      <c r="C4883" s="149" t="s">
        <v>369</v>
      </c>
      <c r="D4883" t="s">
        <v>7091</v>
      </c>
      <c r="E4883" s="149" t="s">
        <v>7233</v>
      </c>
      <c r="F4883" s="150" t="s">
        <v>7233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7233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6434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58</v>
      </c>
      <c r="R4883" s="174" t="s">
        <v>5708</v>
      </c>
      <c r="S4883" s="150"/>
    </row>
    <row r="4884" spans="1:19" hidden="1">
      <c r="A4884" s="149" t="s">
        <v>7038</v>
      </c>
      <c r="B4884" s="150" t="str">
        <f>IFERROR(VLOOKUP(Proc[[#This Row],[App]],Table2[],3,0),"open")</f>
        <v>ok</v>
      </c>
      <c r="C4884" s="149" t="s">
        <v>369</v>
      </c>
      <c r="D4884" t="s">
        <v>7092</v>
      </c>
      <c r="E4884" s="149" t="s">
        <v>7233</v>
      </c>
      <c r="F4884" s="150" t="s">
        <v>7233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7233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6434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58</v>
      </c>
      <c r="R4884" s="174" t="s">
        <v>5708</v>
      </c>
      <c r="S4884" s="150"/>
    </row>
    <row r="4885" spans="1:19" hidden="1">
      <c r="A4885" s="149" t="s">
        <v>7038</v>
      </c>
      <c r="B4885" s="150" t="str">
        <f>IFERROR(VLOOKUP(Proc[[#This Row],[App]],Table2[],3,0),"open")</f>
        <v>ok</v>
      </c>
      <c r="C4885" s="149" t="s">
        <v>369</v>
      </c>
      <c r="D4885" t="s">
        <v>7093</v>
      </c>
      <c r="E4885" s="149" t="s">
        <v>7233</v>
      </c>
      <c r="F4885" s="150" t="s">
        <v>7233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7233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6434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58</v>
      </c>
      <c r="R4885" s="174" t="s">
        <v>5708</v>
      </c>
      <c r="S4885" s="150"/>
    </row>
    <row r="4886" spans="1:19" hidden="1">
      <c r="A4886" s="149" t="s">
        <v>7038</v>
      </c>
      <c r="B4886" s="150" t="str">
        <f>IFERROR(VLOOKUP(Proc[[#This Row],[App]],Table2[],3,0),"open")</f>
        <v>ok</v>
      </c>
      <c r="C4886" s="149" t="s">
        <v>369</v>
      </c>
      <c r="D4886" t="s">
        <v>7094</v>
      </c>
      <c r="E4886" s="149" t="s">
        <v>7233</v>
      </c>
      <c r="F4886" s="150" t="s">
        <v>7233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7233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6434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58</v>
      </c>
      <c r="R4886" s="174" t="s">
        <v>5708</v>
      </c>
      <c r="S4886" s="150"/>
    </row>
    <row r="4887" spans="1:19" hidden="1">
      <c r="A4887" s="149" t="s">
        <v>7038</v>
      </c>
      <c r="B4887" s="150" t="str">
        <f>IFERROR(VLOOKUP(Proc[[#This Row],[App]],Table2[],3,0),"open")</f>
        <v>ok</v>
      </c>
      <c r="C4887" s="149" t="s">
        <v>369</v>
      </c>
      <c r="D4887" t="s">
        <v>7095</v>
      </c>
      <c r="E4887" s="149" t="s">
        <v>7233</v>
      </c>
      <c r="F4887" s="150" t="s">
        <v>7233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7233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6434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58</v>
      </c>
      <c r="R4887" s="174" t="s">
        <v>5708</v>
      </c>
      <c r="S4887" s="150"/>
    </row>
    <row r="4888" spans="1:19" hidden="1">
      <c r="A4888" s="149" t="s">
        <v>7038</v>
      </c>
      <c r="B4888" s="150" t="str">
        <f>IFERROR(VLOOKUP(Proc[[#This Row],[App]],Table2[],3,0),"open")</f>
        <v>ok</v>
      </c>
      <c r="C4888" s="149" t="s">
        <v>369</v>
      </c>
      <c r="D4888" t="s">
        <v>7096</v>
      </c>
      <c r="E4888" s="149" t="s">
        <v>7233</v>
      </c>
      <c r="F4888" s="150" t="s">
        <v>7233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7233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6434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58</v>
      </c>
      <c r="R4888" s="174" t="s">
        <v>5708</v>
      </c>
      <c r="S4888" s="150"/>
    </row>
    <row r="4889" spans="1:19" hidden="1">
      <c r="A4889" s="149" t="s">
        <v>7038</v>
      </c>
      <c r="B4889" s="150" t="str">
        <f>IFERROR(VLOOKUP(Proc[[#This Row],[App]],Table2[],3,0),"open")</f>
        <v>ok</v>
      </c>
      <c r="C4889" s="149" t="s">
        <v>369</v>
      </c>
      <c r="D4889" t="s">
        <v>7097</v>
      </c>
      <c r="E4889" s="149" t="s">
        <v>7233</v>
      </c>
      <c r="F4889" s="150" t="s">
        <v>7233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7233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6434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58</v>
      </c>
      <c r="R4889" s="174" t="s">
        <v>5708</v>
      </c>
      <c r="S4889" s="150"/>
    </row>
    <row r="4890" spans="1:19" hidden="1">
      <c r="A4890" s="149" t="s">
        <v>7038</v>
      </c>
      <c r="B4890" s="150" t="str">
        <f>IFERROR(VLOOKUP(Proc[[#This Row],[App]],Table2[],3,0),"open")</f>
        <v>ok</v>
      </c>
      <c r="C4890" s="149" t="s">
        <v>369</v>
      </c>
      <c r="D4890" t="s">
        <v>7098</v>
      </c>
      <c r="E4890" s="149" t="s">
        <v>7233</v>
      </c>
      <c r="F4890" s="150" t="s">
        <v>7233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7233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6434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58</v>
      </c>
      <c r="R4890" s="174" t="s">
        <v>5708</v>
      </c>
      <c r="S4890" s="150"/>
    </row>
    <row r="4891" spans="1:19" hidden="1">
      <c r="A4891" s="149" t="s">
        <v>7038</v>
      </c>
      <c r="B4891" s="150" t="str">
        <f>IFERROR(VLOOKUP(Proc[[#This Row],[App]],Table2[],3,0),"open")</f>
        <v>ok</v>
      </c>
      <c r="C4891" s="149" t="s">
        <v>369</v>
      </c>
      <c r="D4891" t="s">
        <v>7099</v>
      </c>
      <c r="E4891" s="149" t="s">
        <v>7233</v>
      </c>
      <c r="F4891" s="150" t="s">
        <v>7233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7233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6434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58</v>
      </c>
      <c r="R4891" s="174" t="s">
        <v>5708</v>
      </c>
      <c r="S4891" s="150"/>
    </row>
    <row r="4892" spans="1:19" hidden="1">
      <c r="A4892" s="149" t="s">
        <v>7038</v>
      </c>
      <c r="B4892" s="150" t="str">
        <f>IFERROR(VLOOKUP(Proc[[#This Row],[App]],Table2[],3,0),"open")</f>
        <v>ok</v>
      </c>
      <c r="C4892" s="149" t="s">
        <v>369</v>
      </c>
      <c r="D4892" t="s">
        <v>7100</v>
      </c>
      <c r="E4892" s="149" t="s">
        <v>7233</v>
      </c>
      <c r="F4892" s="150" t="s">
        <v>7233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7233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6434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58</v>
      </c>
      <c r="R4892" s="174" t="s">
        <v>5708</v>
      </c>
      <c r="S4892" s="150"/>
    </row>
    <row r="4893" spans="1:19" hidden="1">
      <c r="A4893" s="149" t="s">
        <v>7038</v>
      </c>
      <c r="B4893" s="150" t="str">
        <f>IFERROR(VLOOKUP(Proc[[#This Row],[App]],Table2[],3,0),"open")</f>
        <v>ok</v>
      </c>
      <c r="C4893" s="149" t="s">
        <v>369</v>
      </c>
      <c r="D4893" t="s">
        <v>7101</v>
      </c>
      <c r="E4893" s="149" t="s">
        <v>7233</v>
      </c>
      <c r="F4893" s="150" t="s">
        <v>7233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7233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6434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58</v>
      </c>
      <c r="R4893" s="174" t="s">
        <v>5708</v>
      </c>
      <c r="S4893" s="150"/>
    </row>
    <row r="4894" spans="1:19" hidden="1">
      <c r="A4894" s="149" t="s">
        <v>7038</v>
      </c>
      <c r="B4894" s="150" t="str">
        <f>IFERROR(VLOOKUP(Proc[[#This Row],[App]],Table2[],3,0),"open")</f>
        <v>ok</v>
      </c>
      <c r="C4894" s="149" t="s">
        <v>369</v>
      </c>
      <c r="D4894" t="s">
        <v>7102</v>
      </c>
      <c r="E4894" s="149" t="s">
        <v>7233</v>
      </c>
      <c r="F4894" s="150" t="s">
        <v>7233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7233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6434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58</v>
      </c>
      <c r="R4894" s="174" t="s">
        <v>5708</v>
      </c>
      <c r="S4894" s="150"/>
    </row>
    <row r="4895" spans="1:19" hidden="1">
      <c r="A4895" s="149" t="s">
        <v>7038</v>
      </c>
      <c r="B4895" s="150" t="str">
        <f>IFERROR(VLOOKUP(Proc[[#This Row],[App]],Table2[],3,0),"open")</f>
        <v>ok</v>
      </c>
      <c r="C4895" s="149" t="s">
        <v>369</v>
      </c>
      <c r="D4895" t="s">
        <v>7103</v>
      </c>
      <c r="E4895" s="149" t="s">
        <v>7233</v>
      </c>
      <c r="F4895" s="150" t="s">
        <v>7233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7233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6434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58</v>
      </c>
      <c r="R4895" s="174" t="s">
        <v>5708</v>
      </c>
      <c r="S4895" s="150"/>
    </row>
    <row r="4896" spans="1:19" hidden="1">
      <c r="A4896" s="149" t="s">
        <v>7038</v>
      </c>
      <c r="B4896" s="150" t="str">
        <f>IFERROR(VLOOKUP(Proc[[#This Row],[App]],Table2[],3,0),"open")</f>
        <v>ok</v>
      </c>
      <c r="C4896" s="149" t="s">
        <v>369</v>
      </c>
      <c r="D4896" t="s">
        <v>7104</v>
      </c>
      <c r="E4896" s="149" t="s">
        <v>7233</v>
      </c>
      <c r="F4896" s="150" t="s">
        <v>7233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7233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6434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58</v>
      </c>
      <c r="R4896" s="174" t="s">
        <v>5708</v>
      </c>
      <c r="S4896" s="150"/>
    </row>
    <row r="4897" spans="1:19" hidden="1">
      <c r="A4897" s="149" t="s">
        <v>7038</v>
      </c>
      <c r="B4897" s="150" t="str">
        <f>IFERROR(VLOOKUP(Proc[[#This Row],[App]],Table2[],3,0),"open")</f>
        <v>ok</v>
      </c>
      <c r="C4897" s="149" t="s">
        <v>369</v>
      </c>
      <c r="D4897" t="s">
        <v>7105</v>
      </c>
      <c r="E4897" s="149" t="s">
        <v>7233</v>
      </c>
      <c r="F4897" s="150" t="s">
        <v>7233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7233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6434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58</v>
      </c>
      <c r="R4897" s="174" t="s">
        <v>5708</v>
      </c>
      <c r="S4897" s="150"/>
    </row>
    <row r="4898" spans="1:19" hidden="1">
      <c r="A4898" s="149" t="s">
        <v>7038</v>
      </c>
      <c r="B4898" s="150" t="str">
        <f>IFERROR(VLOOKUP(Proc[[#This Row],[App]],Table2[],3,0),"open")</f>
        <v>ok</v>
      </c>
      <c r="C4898" s="149" t="s">
        <v>369</v>
      </c>
      <c r="D4898" t="s">
        <v>7106</v>
      </c>
      <c r="E4898" s="149" t="s">
        <v>7233</v>
      </c>
      <c r="F4898" s="150" t="s">
        <v>7233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7233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6434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58</v>
      </c>
      <c r="R4898" s="174" t="s">
        <v>5708</v>
      </c>
      <c r="S4898" s="150"/>
    </row>
    <row r="4899" spans="1:19" hidden="1">
      <c r="A4899" s="149" t="s">
        <v>7038</v>
      </c>
      <c r="B4899" s="150" t="str">
        <f>IFERROR(VLOOKUP(Proc[[#This Row],[App]],Table2[],3,0),"open")</f>
        <v>ok</v>
      </c>
      <c r="C4899" s="149" t="s">
        <v>369</v>
      </c>
      <c r="D4899" t="s">
        <v>7107</v>
      </c>
      <c r="E4899" s="149" t="s">
        <v>7233</v>
      </c>
      <c r="F4899" s="150" t="s">
        <v>7233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7233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6434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58</v>
      </c>
      <c r="R4899" s="174" t="s">
        <v>5708</v>
      </c>
      <c r="S4899" s="150"/>
    </row>
    <row r="4900" spans="1:19" hidden="1">
      <c r="A4900" s="149" t="s">
        <v>7038</v>
      </c>
      <c r="B4900" s="150" t="str">
        <f>IFERROR(VLOOKUP(Proc[[#This Row],[App]],Table2[],3,0),"open")</f>
        <v>ok</v>
      </c>
      <c r="C4900" s="149" t="s">
        <v>369</v>
      </c>
      <c r="D4900" t="s">
        <v>7108</v>
      </c>
      <c r="E4900" s="149" t="s">
        <v>7233</v>
      </c>
      <c r="F4900" s="150" t="s">
        <v>7233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7233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6434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58</v>
      </c>
      <c r="R4900" s="174" t="s">
        <v>5708</v>
      </c>
      <c r="S4900" s="150"/>
    </row>
    <row r="4901" spans="1:19" hidden="1">
      <c r="A4901" s="149" t="s">
        <v>7038</v>
      </c>
      <c r="B4901" s="150" t="str">
        <f>IFERROR(VLOOKUP(Proc[[#This Row],[App]],Table2[],3,0),"open")</f>
        <v>ok</v>
      </c>
      <c r="C4901" s="149" t="s">
        <v>369</v>
      </c>
      <c r="D4901" t="s">
        <v>7109</v>
      </c>
      <c r="E4901" s="149" t="s">
        <v>7233</v>
      </c>
      <c r="F4901" s="150" t="s">
        <v>7233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7233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6434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58</v>
      </c>
      <c r="R4901" s="174" t="s">
        <v>5708</v>
      </c>
      <c r="S4901" s="150"/>
    </row>
    <row r="4902" spans="1:19" hidden="1">
      <c r="A4902" s="149" t="s">
        <v>7038</v>
      </c>
      <c r="B4902" s="150" t="str">
        <f>IFERROR(VLOOKUP(Proc[[#This Row],[App]],Table2[],3,0),"open")</f>
        <v>ok</v>
      </c>
      <c r="C4902" s="149" t="s">
        <v>369</v>
      </c>
      <c r="D4902" t="s">
        <v>7110</v>
      </c>
      <c r="E4902" s="149" t="s">
        <v>7233</v>
      </c>
      <c r="F4902" s="150" t="s">
        <v>7233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7233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6434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58</v>
      </c>
      <c r="R4902" s="174" t="s">
        <v>5708</v>
      </c>
      <c r="S4902" s="150"/>
    </row>
    <row r="4903" spans="1:19" hidden="1">
      <c r="A4903" s="149" t="s">
        <v>7038</v>
      </c>
      <c r="B4903" s="150" t="str">
        <f>IFERROR(VLOOKUP(Proc[[#This Row],[App]],Table2[],3,0),"open")</f>
        <v>ok</v>
      </c>
      <c r="C4903" s="149" t="s">
        <v>369</v>
      </c>
      <c r="D4903" t="s">
        <v>7111</v>
      </c>
      <c r="E4903" s="149" t="s">
        <v>7233</v>
      </c>
      <c r="F4903" s="150" t="s">
        <v>7233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7233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6434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58</v>
      </c>
      <c r="R4903" s="174" t="s">
        <v>5708</v>
      </c>
      <c r="S4903" s="150"/>
    </row>
    <row r="4904" spans="1:19" hidden="1">
      <c r="A4904" s="149" t="s">
        <v>7038</v>
      </c>
      <c r="B4904" s="150" t="str">
        <f>IFERROR(VLOOKUP(Proc[[#This Row],[App]],Table2[],3,0),"open")</f>
        <v>ok</v>
      </c>
      <c r="C4904" s="149" t="s">
        <v>369</v>
      </c>
      <c r="D4904" t="s">
        <v>7112</v>
      </c>
      <c r="E4904" s="149" t="s">
        <v>7233</v>
      </c>
      <c r="F4904" s="150" t="s">
        <v>7233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7233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6434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58</v>
      </c>
      <c r="R4904" s="174" t="s">
        <v>5708</v>
      </c>
      <c r="S4904" s="150"/>
    </row>
    <row r="4905" spans="1:19" hidden="1">
      <c r="A4905" s="149" t="s">
        <v>7038</v>
      </c>
      <c r="B4905" s="150" t="str">
        <f>IFERROR(VLOOKUP(Proc[[#This Row],[App]],Table2[],3,0),"open")</f>
        <v>ok</v>
      </c>
      <c r="C4905" s="149" t="s">
        <v>369</v>
      </c>
      <c r="D4905" t="s">
        <v>7113</v>
      </c>
      <c r="E4905" s="149" t="s">
        <v>7233</v>
      </c>
      <c r="F4905" s="150" t="s">
        <v>7233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7233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6434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58</v>
      </c>
      <c r="R4905" s="174" t="s">
        <v>5708</v>
      </c>
      <c r="S4905" s="150"/>
    </row>
    <row r="4906" spans="1:19" hidden="1">
      <c r="A4906" s="149" t="s">
        <v>7038</v>
      </c>
      <c r="B4906" s="150" t="str">
        <f>IFERROR(VLOOKUP(Proc[[#This Row],[App]],Table2[],3,0),"open")</f>
        <v>ok</v>
      </c>
      <c r="C4906" s="149" t="s">
        <v>369</v>
      </c>
      <c r="D4906" t="s">
        <v>7114</v>
      </c>
      <c r="E4906" s="149" t="s">
        <v>7233</v>
      </c>
      <c r="F4906" s="150" t="s">
        <v>7233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7233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6434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58</v>
      </c>
      <c r="R4906" s="174" t="s">
        <v>5708</v>
      </c>
      <c r="S4906" s="150"/>
    </row>
    <row r="4907" spans="1:19" hidden="1">
      <c r="A4907" s="149" t="s">
        <v>7038</v>
      </c>
      <c r="B4907" s="150" t="str">
        <f>IFERROR(VLOOKUP(Proc[[#This Row],[App]],Table2[],3,0),"open")</f>
        <v>ok</v>
      </c>
      <c r="C4907" s="149" t="s">
        <v>369</v>
      </c>
      <c r="D4907" t="s">
        <v>7115</v>
      </c>
      <c r="E4907" s="149" t="s">
        <v>7233</v>
      </c>
      <c r="F4907" s="150" t="s">
        <v>7233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7233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6434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58</v>
      </c>
      <c r="R4907" s="174" t="s">
        <v>5708</v>
      </c>
      <c r="S4907" s="150"/>
    </row>
    <row r="4908" spans="1:19" hidden="1">
      <c r="A4908" s="149" t="s">
        <v>7038</v>
      </c>
      <c r="B4908" s="150" t="str">
        <f>IFERROR(VLOOKUP(Proc[[#This Row],[App]],Table2[],3,0),"open")</f>
        <v>ok</v>
      </c>
      <c r="C4908" s="149" t="s">
        <v>369</v>
      </c>
      <c r="D4908" t="s">
        <v>7116</v>
      </c>
      <c r="E4908" s="149" t="s">
        <v>7233</v>
      </c>
      <c r="F4908" s="150" t="s">
        <v>7233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7233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6434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58</v>
      </c>
      <c r="R4908" s="174" t="s">
        <v>5708</v>
      </c>
      <c r="S4908" s="150"/>
    </row>
    <row r="4909" spans="1:19" hidden="1">
      <c r="A4909" s="149" t="s">
        <v>7038</v>
      </c>
      <c r="B4909" s="150" t="str">
        <f>IFERROR(VLOOKUP(Proc[[#This Row],[App]],Table2[],3,0),"open")</f>
        <v>ok</v>
      </c>
      <c r="C4909" s="149" t="s">
        <v>369</v>
      </c>
      <c r="D4909" t="s">
        <v>7117</v>
      </c>
      <c r="E4909" s="149" t="s">
        <v>7233</v>
      </c>
      <c r="F4909" s="150" t="s">
        <v>7233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7233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6434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58</v>
      </c>
      <c r="R4909" s="174" t="s">
        <v>5708</v>
      </c>
      <c r="S4909" s="150"/>
    </row>
    <row r="4910" spans="1:19" hidden="1">
      <c r="A4910" s="149" t="s">
        <v>7038</v>
      </c>
      <c r="B4910" s="150" t="str">
        <f>IFERROR(VLOOKUP(Proc[[#This Row],[App]],Table2[],3,0),"open")</f>
        <v>ok</v>
      </c>
      <c r="C4910" s="149" t="s">
        <v>369</v>
      </c>
      <c r="D4910" t="s">
        <v>7118</v>
      </c>
      <c r="E4910" s="149" t="s">
        <v>7233</v>
      </c>
      <c r="F4910" s="150" t="s">
        <v>7233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7233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6434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58</v>
      </c>
      <c r="R4910" s="174" t="s">
        <v>5708</v>
      </c>
      <c r="S4910" s="150"/>
    </row>
    <row r="4911" spans="1:19" hidden="1">
      <c r="A4911" s="149" t="s">
        <v>7038</v>
      </c>
      <c r="B4911" s="150" t="str">
        <f>IFERROR(VLOOKUP(Proc[[#This Row],[App]],Table2[],3,0),"open")</f>
        <v>ok</v>
      </c>
      <c r="C4911" s="149" t="s">
        <v>369</v>
      </c>
      <c r="D4911" t="s">
        <v>7119</v>
      </c>
      <c r="E4911" s="149" t="s">
        <v>7233</v>
      </c>
      <c r="F4911" s="150" t="s">
        <v>7233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7233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6434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58</v>
      </c>
      <c r="R4911" s="174" t="s">
        <v>5708</v>
      </c>
      <c r="S4911" s="150"/>
    </row>
    <row r="4912" spans="1:19" hidden="1">
      <c r="A4912" s="149" t="s">
        <v>7038</v>
      </c>
      <c r="B4912" s="150" t="str">
        <f>IFERROR(VLOOKUP(Proc[[#This Row],[App]],Table2[],3,0),"open")</f>
        <v>ok</v>
      </c>
      <c r="C4912" s="149" t="s">
        <v>369</v>
      </c>
      <c r="D4912" t="s">
        <v>7120</v>
      </c>
      <c r="E4912" s="149" t="s">
        <v>7233</v>
      </c>
      <c r="F4912" s="150" t="s">
        <v>7233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7233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6434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58</v>
      </c>
      <c r="R4912" s="174" t="s">
        <v>5708</v>
      </c>
      <c r="S4912" s="150"/>
    </row>
    <row r="4913" spans="1:19" hidden="1">
      <c r="A4913" s="149" t="s">
        <v>7038</v>
      </c>
      <c r="B4913" s="150" t="str">
        <f>IFERROR(VLOOKUP(Proc[[#This Row],[App]],Table2[],3,0),"open")</f>
        <v>ok</v>
      </c>
      <c r="C4913" s="149" t="s">
        <v>369</v>
      </c>
      <c r="D4913" t="s">
        <v>7121</v>
      </c>
      <c r="E4913" s="149" t="s">
        <v>7233</v>
      </c>
      <c r="F4913" s="150" t="s">
        <v>7233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7233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6434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58</v>
      </c>
      <c r="R4913" s="174" t="s">
        <v>5708</v>
      </c>
      <c r="S4913" s="150"/>
    </row>
    <row r="4914" spans="1:19" hidden="1">
      <c r="A4914" s="149" t="s">
        <v>7038</v>
      </c>
      <c r="B4914" s="150" t="str">
        <f>IFERROR(VLOOKUP(Proc[[#This Row],[App]],Table2[],3,0),"open")</f>
        <v>ok</v>
      </c>
      <c r="C4914" s="149" t="s">
        <v>369</v>
      </c>
      <c r="D4914" t="s">
        <v>7122</v>
      </c>
      <c r="E4914" s="149" t="s">
        <v>7233</v>
      </c>
      <c r="F4914" s="150" t="s">
        <v>7233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7233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6434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58</v>
      </c>
      <c r="R4914" s="174" t="s">
        <v>5708</v>
      </c>
      <c r="S4914" s="150"/>
    </row>
    <row r="4915" spans="1:19" hidden="1">
      <c r="A4915" s="149" t="s">
        <v>7038</v>
      </c>
      <c r="B4915" s="150" t="str">
        <f>IFERROR(VLOOKUP(Proc[[#This Row],[App]],Table2[],3,0),"open")</f>
        <v>ok</v>
      </c>
      <c r="C4915" s="149" t="s">
        <v>369</v>
      </c>
      <c r="D4915" t="s">
        <v>7123</v>
      </c>
      <c r="E4915" s="149" t="s">
        <v>7233</v>
      </c>
      <c r="F4915" s="150" t="s">
        <v>7233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7233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6434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58</v>
      </c>
      <c r="R4915" s="174" t="s">
        <v>5708</v>
      </c>
      <c r="S4915" s="150"/>
    </row>
    <row r="4916" spans="1:19" hidden="1">
      <c r="A4916" s="149" t="s">
        <v>7038</v>
      </c>
      <c r="B4916" s="150" t="str">
        <f>IFERROR(VLOOKUP(Proc[[#This Row],[App]],Table2[],3,0),"open")</f>
        <v>ok</v>
      </c>
      <c r="C4916" s="149" t="s">
        <v>369</v>
      </c>
      <c r="D4916" t="s">
        <v>7124</v>
      </c>
      <c r="E4916" s="149" t="s">
        <v>7233</v>
      </c>
      <c r="F4916" s="150" t="s">
        <v>7233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7233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6434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58</v>
      </c>
      <c r="R4916" s="174" t="s">
        <v>5708</v>
      </c>
      <c r="S4916" s="150"/>
    </row>
    <row r="4917" spans="1:19" hidden="1">
      <c r="A4917" s="149" t="s">
        <v>7038</v>
      </c>
      <c r="B4917" s="150" t="str">
        <f>IFERROR(VLOOKUP(Proc[[#This Row],[App]],Table2[],3,0),"open")</f>
        <v>ok</v>
      </c>
      <c r="C4917" s="149" t="s">
        <v>369</v>
      </c>
      <c r="D4917" t="s">
        <v>7125</v>
      </c>
      <c r="E4917" s="149" t="s">
        <v>7233</v>
      </c>
      <c r="F4917" s="150" t="s">
        <v>7233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7233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6434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58</v>
      </c>
      <c r="R4917" s="174" t="s">
        <v>5708</v>
      </c>
      <c r="S4917" s="150"/>
    </row>
    <row r="4918" spans="1:19" hidden="1">
      <c r="A4918" s="149" t="s">
        <v>7038</v>
      </c>
      <c r="B4918" s="150" t="str">
        <f>IFERROR(VLOOKUP(Proc[[#This Row],[App]],Table2[],3,0),"open")</f>
        <v>ok</v>
      </c>
      <c r="C4918" s="149" t="s">
        <v>369</v>
      </c>
      <c r="D4918" t="s">
        <v>7126</v>
      </c>
      <c r="E4918" s="149" t="s">
        <v>7234</v>
      </c>
      <c r="F4918" s="150" t="s">
        <v>7234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7234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6434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58</v>
      </c>
      <c r="R4918" s="174" t="s">
        <v>5708</v>
      </c>
      <c r="S4918" s="150"/>
    </row>
    <row r="4919" spans="1:19" hidden="1">
      <c r="A4919" s="149" t="s">
        <v>7038</v>
      </c>
      <c r="B4919" s="150" t="str">
        <f>IFERROR(VLOOKUP(Proc[[#This Row],[App]],Table2[],3,0),"open")</f>
        <v>ok</v>
      </c>
      <c r="C4919" s="149" t="s">
        <v>369</v>
      </c>
      <c r="D4919" t="s">
        <v>7127</v>
      </c>
      <c r="E4919" s="149" t="s">
        <v>7234</v>
      </c>
      <c r="F4919" s="150" t="s">
        <v>7234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7234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6434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58</v>
      </c>
      <c r="R4919" s="174" t="s">
        <v>5708</v>
      </c>
      <c r="S4919" s="150"/>
    </row>
    <row r="4920" spans="1:19" hidden="1">
      <c r="A4920" s="149" t="s">
        <v>7038</v>
      </c>
      <c r="B4920" s="150" t="str">
        <f>IFERROR(VLOOKUP(Proc[[#This Row],[App]],Table2[],3,0),"open")</f>
        <v>ok</v>
      </c>
      <c r="C4920" s="149" t="s">
        <v>369</v>
      </c>
      <c r="D4920" t="s">
        <v>7128</v>
      </c>
      <c r="E4920" s="149" t="s">
        <v>7234</v>
      </c>
      <c r="F4920" s="150" t="s">
        <v>7234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7234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6434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58</v>
      </c>
      <c r="R4920" s="174" t="s">
        <v>5708</v>
      </c>
      <c r="S4920" s="150"/>
    </row>
    <row r="4921" spans="1:19" hidden="1">
      <c r="A4921" s="149" t="s">
        <v>7038</v>
      </c>
      <c r="B4921" s="150" t="str">
        <f>IFERROR(VLOOKUP(Proc[[#This Row],[App]],Table2[],3,0),"open")</f>
        <v>ok</v>
      </c>
      <c r="C4921" s="149" t="s">
        <v>369</v>
      </c>
      <c r="D4921" t="s">
        <v>7129</v>
      </c>
      <c r="E4921" s="149" t="s">
        <v>7234</v>
      </c>
      <c r="F4921" s="150" t="s">
        <v>7234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7234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6434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58</v>
      </c>
      <c r="R4921" s="174" t="s">
        <v>5708</v>
      </c>
      <c r="S4921" s="150"/>
    </row>
    <row r="4922" spans="1:19" hidden="1">
      <c r="A4922" s="149" t="s">
        <v>7038</v>
      </c>
      <c r="B4922" s="150" t="str">
        <f>IFERROR(VLOOKUP(Proc[[#This Row],[App]],Table2[],3,0),"open")</f>
        <v>ok</v>
      </c>
      <c r="C4922" s="149" t="s">
        <v>369</v>
      </c>
      <c r="D4922" t="s">
        <v>7130</v>
      </c>
      <c r="E4922" s="149" t="s">
        <v>7235</v>
      </c>
      <c r="F4922" s="150" t="s">
        <v>7235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7235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6434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58</v>
      </c>
      <c r="R4922" s="174" t="s">
        <v>5708</v>
      </c>
      <c r="S4922" s="150"/>
    </row>
    <row r="4923" spans="1:19" hidden="1">
      <c r="A4923" s="149" t="s">
        <v>7038</v>
      </c>
      <c r="B4923" s="150" t="str">
        <f>IFERROR(VLOOKUP(Proc[[#This Row],[App]],Table2[],3,0),"open")</f>
        <v>ok</v>
      </c>
      <c r="C4923" s="149" t="s">
        <v>369</v>
      </c>
      <c r="D4923" t="s">
        <v>7131</v>
      </c>
      <c r="E4923" s="149" t="s">
        <v>7235</v>
      </c>
      <c r="F4923" s="150" t="s">
        <v>7235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7235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6434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58</v>
      </c>
      <c r="R4923" s="174" t="s">
        <v>5708</v>
      </c>
      <c r="S4923" s="150"/>
    </row>
    <row r="4924" spans="1:19" hidden="1">
      <c r="A4924" s="149" t="s">
        <v>7038</v>
      </c>
      <c r="B4924" s="150" t="str">
        <f>IFERROR(VLOOKUP(Proc[[#This Row],[App]],Table2[],3,0),"open")</f>
        <v>ok</v>
      </c>
      <c r="C4924" s="149" t="s">
        <v>369</v>
      </c>
      <c r="D4924" t="s">
        <v>7132</v>
      </c>
      <c r="E4924" s="149" t="s">
        <v>7235</v>
      </c>
      <c r="F4924" s="150" t="s">
        <v>7235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7235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6434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58</v>
      </c>
      <c r="R4924" s="174" t="s">
        <v>5708</v>
      </c>
      <c r="S4924" s="150"/>
    </row>
    <row r="4925" spans="1:19" hidden="1">
      <c r="A4925" s="149" t="s">
        <v>7038</v>
      </c>
      <c r="B4925" s="150" t="str">
        <f>IFERROR(VLOOKUP(Proc[[#This Row],[App]],Table2[],3,0),"open")</f>
        <v>ok</v>
      </c>
      <c r="C4925" s="149" t="s">
        <v>369</v>
      </c>
      <c r="D4925" t="s">
        <v>7133</v>
      </c>
      <c r="E4925" s="149" t="s">
        <v>7235</v>
      </c>
      <c r="F4925" s="150" t="s">
        <v>7235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7235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6434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58</v>
      </c>
      <c r="R4925" s="174" t="s">
        <v>5708</v>
      </c>
      <c r="S4925" s="150"/>
    </row>
    <row r="4926" spans="1:19" hidden="1">
      <c r="A4926" s="149" t="s">
        <v>7038</v>
      </c>
      <c r="B4926" s="150" t="str">
        <f>IFERROR(VLOOKUP(Proc[[#This Row],[App]],Table2[],3,0),"open")</f>
        <v>ok</v>
      </c>
      <c r="C4926" s="149" t="s">
        <v>369</v>
      </c>
      <c r="D4926" t="s">
        <v>7134</v>
      </c>
      <c r="E4926" s="149" t="s">
        <v>7235</v>
      </c>
      <c r="F4926" s="150" t="s">
        <v>7235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7235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6434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58</v>
      </c>
      <c r="R4926" s="174" t="s">
        <v>5708</v>
      </c>
      <c r="S4926" s="150"/>
    </row>
    <row r="4927" spans="1:19" hidden="1">
      <c r="A4927" s="149" t="s">
        <v>7038</v>
      </c>
      <c r="B4927" s="150" t="str">
        <f>IFERROR(VLOOKUP(Proc[[#This Row],[App]],Table2[],3,0),"open")</f>
        <v>ok</v>
      </c>
      <c r="C4927" s="149" t="s">
        <v>369</v>
      </c>
      <c r="D4927" t="s">
        <v>7135</v>
      </c>
      <c r="E4927" s="149" t="s">
        <v>7235</v>
      </c>
      <c r="F4927" s="150" t="s">
        <v>7235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7235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6434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58</v>
      </c>
      <c r="R4927" s="174" t="s">
        <v>5708</v>
      </c>
      <c r="S4927" s="150"/>
    </row>
    <row r="4928" spans="1:19" hidden="1">
      <c r="A4928" s="149" t="s">
        <v>7038</v>
      </c>
      <c r="B4928" s="150" t="str">
        <f>IFERROR(VLOOKUP(Proc[[#This Row],[App]],Table2[],3,0),"open")</f>
        <v>ok</v>
      </c>
      <c r="C4928" s="149" t="s">
        <v>369</v>
      </c>
      <c r="D4928" t="s">
        <v>7136</v>
      </c>
      <c r="E4928" s="149" t="s">
        <v>7235</v>
      </c>
      <c r="F4928" s="150" t="s">
        <v>7235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7235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6434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58</v>
      </c>
      <c r="R4928" s="174" t="s">
        <v>5708</v>
      </c>
      <c r="S4928" s="150"/>
    </row>
    <row r="4929" spans="1:19" hidden="1">
      <c r="A4929" s="149" t="s">
        <v>7038</v>
      </c>
      <c r="B4929" s="150" t="str">
        <f>IFERROR(VLOOKUP(Proc[[#This Row],[App]],Table2[],3,0),"open")</f>
        <v>ok</v>
      </c>
      <c r="C4929" s="149" t="s">
        <v>369</v>
      </c>
      <c r="D4929" t="s">
        <v>7137</v>
      </c>
      <c r="E4929" s="149" t="s">
        <v>7236</v>
      </c>
      <c r="F4929" s="150" t="s">
        <v>7236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7236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6434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58</v>
      </c>
      <c r="R4929" s="174" t="s">
        <v>5708</v>
      </c>
      <c r="S4929" s="150"/>
    </row>
    <row r="4930" spans="1:19" hidden="1">
      <c r="A4930" s="149" t="s">
        <v>7038</v>
      </c>
      <c r="B4930" s="150" t="str">
        <f>IFERROR(VLOOKUP(Proc[[#This Row],[App]],Table2[],3,0),"open")</f>
        <v>ok</v>
      </c>
      <c r="C4930" s="149" t="s">
        <v>369</v>
      </c>
      <c r="D4930" t="s">
        <v>7138</v>
      </c>
      <c r="E4930" s="149" t="s">
        <v>7236</v>
      </c>
      <c r="F4930" s="150" t="s">
        <v>7236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7236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6434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58</v>
      </c>
      <c r="R4930" s="174" t="s">
        <v>5708</v>
      </c>
      <c r="S4930" s="150"/>
    </row>
    <row r="4931" spans="1:19" hidden="1">
      <c r="A4931" s="149" t="s">
        <v>7038</v>
      </c>
      <c r="B4931" s="150" t="str">
        <f>IFERROR(VLOOKUP(Proc[[#This Row],[App]],Table2[],3,0),"open")</f>
        <v>ok</v>
      </c>
      <c r="C4931" s="149" t="s">
        <v>369</v>
      </c>
      <c r="D4931" t="s">
        <v>7139</v>
      </c>
      <c r="E4931" s="149" t="s">
        <v>7237</v>
      </c>
      <c r="F4931" s="150" t="s">
        <v>7237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7237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6434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58</v>
      </c>
      <c r="R4931" s="174" t="s">
        <v>5708</v>
      </c>
      <c r="S4931" s="150"/>
    </row>
    <row r="4932" spans="1:19" hidden="1">
      <c r="A4932" s="149" t="s">
        <v>7038</v>
      </c>
      <c r="B4932" s="150" t="str">
        <f>IFERROR(VLOOKUP(Proc[[#This Row],[App]],Table2[],3,0),"open")</f>
        <v>ok</v>
      </c>
      <c r="C4932" s="149" t="s">
        <v>369</v>
      </c>
      <c r="D4932" t="s">
        <v>7140</v>
      </c>
      <c r="E4932" s="149" t="s">
        <v>7237</v>
      </c>
      <c r="F4932" s="150" t="s">
        <v>7237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7237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6434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58</v>
      </c>
      <c r="R4932" s="174" t="s">
        <v>5708</v>
      </c>
      <c r="S4932" s="150"/>
    </row>
    <row r="4933" spans="1:19" hidden="1">
      <c r="A4933" s="149" t="s">
        <v>7038</v>
      </c>
      <c r="B4933" s="150" t="str">
        <f>IFERROR(VLOOKUP(Proc[[#This Row],[App]],Table2[],3,0),"open")</f>
        <v>ok</v>
      </c>
      <c r="C4933" s="149" t="s">
        <v>369</v>
      </c>
      <c r="D4933" t="s">
        <v>7141</v>
      </c>
      <c r="E4933" s="149" t="s">
        <v>7237</v>
      </c>
      <c r="F4933" s="150" t="s">
        <v>7237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7237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6434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58</v>
      </c>
      <c r="R4933" s="174" t="s">
        <v>5708</v>
      </c>
      <c r="S4933" s="150"/>
    </row>
    <row r="4934" spans="1:19" hidden="1">
      <c r="A4934" s="149" t="s">
        <v>7038</v>
      </c>
      <c r="B4934" s="150" t="str">
        <f>IFERROR(VLOOKUP(Proc[[#This Row],[App]],Table2[],3,0),"open")</f>
        <v>ok</v>
      </c>
      <c r="C4934" s="149" t="s">
        <v>369</v>
      </c>
      <c r="D4934" t="s">
        <v>7142</v>
      </c>
      <c r="E4934" s="149" t="s">
        <v>7237</v>
      </c>
      <c r="F4934" s="150" t="s">
        <v>7237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7237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6434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58</v>
      </c>
      <c r="R4934" s="174" t="s">
        <v>5708</v>
      </c>
      <c r="S4934" s="150"/>
    </row>
    <row r="4935" spans="1:19" hidden="1">
      <c r="A4935" s="149" t="s">
        <v>7038</v>
      </c>
      <c r="B4935" s="150" t="str">
        <f>IFERROR(VLOOKUP(Proc[[#This Row],[App]],Table2[],3,0),"open")</f>
        <v>ok</v>
      </c>
      <c r="C4935" s="149" t="s">
        <v>369</v>
      </c>
      <c r="D4935" t="s">
        <v>7143</v>
      </c>
      <c r="E4935" s="149" t="s">
        <v>7237</v>
      </c>
      <c r="F4935" s="150" t="s">
        <v>7237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7237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6434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58</v>
      </c>
      <c r="R4935" s="174" t="s">
        <v>5708</v>
      </c>
      <c r="S4935" s="150"/>
    </row>
    <row r="4936" spans="1:19" hidden="1">
      <c r="A4936" s="149" t="s">
        <v>7038</v>
      </c>
      <c r="B4936" s="150" t="str">
        <f>IFERROR(VLOOKUP(Proc[[#This Row],[App]],Table2[],3,0),"open")</f>
        <v>ok</v>
      </c>
      <c r="C4936" s="149" t="s">
        <v>369</v>
      </c>
      <c r="D4936" t="s">
        <v>7144</v>
      </c>
      <c r="E4936" s="149" t="s">
        <v>7237</v>
      </c>
      <c r="F4936" s="150" t="s">
        <v>7237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7237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6434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58</v>
      </c>
      <c r="R4936" s="174" t="s">
        <v>5708</v>
      </c>
      <c r="S4936" s="150"/>
    </row>
    <row r="4937" spans="1:19" hidden="1">
      <c r="A4937" s="149" t="s">
        <v>7038</v>
      </c>
      <c r="B4937" s="150" t="str">
        <f>IFERROR(VLOOKUP(Proc[[#This Row],[App]],Table2[],3,0),"open")</f>
        <v>ok</v>
      </c>
      <c r="C4937" s="149" t="s">
        <v>369</v>
      </c>
      <c r="D4937" t="s">
        <v>7145</v>
      </c>
      <c r="E4937" s="149" t="s">
        <v>7237</v>
      </c>
      <c r="F4937" s="150" t="s">
        <v>7237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7237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6434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58</v>
      </c>
      <c r="R4937" s="174" t="s">
        <v>5708</v>
      </c>
      <c r="S4937" s="150"/>
    </row>
    <row r="4938" spans="1:19" hidden="1">
      <c r="A4938" s="149" t="s">
        <v>7038</v>
      </c>
      <c r="B4938" s="150" t="str">
        <f>IFERROR(VLOOKUP(Proc[[#This Row],[App]],Table2[],3,0),"open")</f>
        <v>ok</v>
      </c>
      <c r="C4938" s="149" t="s">
        <v>369</v>
      </c>
      <c r="D4938" t="s">
        <v>7146</v>
      </c>
      <c r="E4938" s="149" t="s">
        <v>7237</v>
      </c>
      <c r="F4938" s="150" t="s">
        <v>7237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7237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6434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58</v>
      </c>
      <c r="R4938" s="174" t="s">
        <v>5708</v>
      </c>
      <c r="S4938" s="150"/>
    </row>
    <row r="4939" spans="1:19" hidden="1">
      <c r="A4939" s="149" t="s">
        <v>7038</v>
      </c>
      <c r="B4939" s="150" t="str">
        <f>IFERROR(VLOOKUP(Proc[[#This Row],[App]],Table2[],3,0),"open")</f>
        <v>ok</v>
      </c>
      <c r="C4939" s="149" t="s">
        <v>369</v>
      </c>
      <c r="D4939" t="s">
        <v>7147</v>
      </c>
      <c r="E4939" s="149" t="s">
        <v>7237</v>
      </c>
      <c r="F4939" s="150" t="s">
        <v>7237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7237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6434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58</v>
      </c>
      <c r="R4939" s="174" t="s">
        <v>5708</v>
      </c>
      <c r="S4939" s="150"/>
    </row>
    <row r="4940" spans="1:19" hidden="1">
      <c r="A4940" s="149" t="s">
        <v>7038</v>
      </c>
      <c r="B4940" s="150" t="str">
        <f>IFERROR(VLOOKUP(Proc[[#This Row],[App]],Table2[],3,0),"open")</f>
        <v>ok</v>
      </c>
      <c r="C4940" s="149" t="s">
        <v>369</v>
      </c>
      <c r="D4940" t="s">
        <v>7148</v>
      </c>
      <c r="E4940" s="149" t="s">
        <v>7237</v>
      </c>
      <c r="F4940" s="150" t="s">
        <v>7237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7237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6434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58</v>
      </c>
      <c r="R4940" s="174" t="s">
        <v>5708</v>
      </c>
      <c r="S4940" s="150"/>
    </row>
    <row r="4941" spans="1:19" hidden="1">
      <c r="A4941" s="149" t="s">
        <v>7038</v>
      </c>
      <c r="B4941" s="150" t="str">
        <f>IFERROR(VLOOKUP(Proc[[#This Row],[App]],Table2[],3,0),"open")</f>
        <v>ok</v>
      </c>
      <c r="C4941" s="149" t="s">
        <v>369</v>
      </c>
      <c r="D4941" t="s">
        <v>7149</v>
      </c>
      <c r="E4941" s="149" t="s">
        <v>7237</v>
      </c>
      <c r="F4941" s="150" t="s">
        <v>7237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7237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6434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58</v>
      </c>
      <c r="R4941" s="174" t="s">
        <v>5708</v>
      </c>
      <c r="S4941" s="150"/>
    </row>
    <row r="4942" spans="1:19" hidden="1">
      <c r="A4942" s="149" t="s">
        <v>7038</v>
      </c>
      <c r="B4942" s="150" t="str">
        <f>IFERROR(VLOOKUP(Proc[[#This Row],[App]],Table2[],3,0),"open")</f>
        <v>ok</v>
      </c>
      <c r="C4942" s="149" t="s">
        <v>369</v>
      </c>
      <c r="D4942" t="s">
        <v>7150</v>
      </c>
      <c r="E4942" s="149" t="s">
        <v>7237</v>
      </c>
      <c r="F4942" s="150" t="s">
        <v>7237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7237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6434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58</v>
      </c>
      <c r="R4942" s="174" t="s">
        <v>5708</v>
      </c>
      <c r="S4942" s="150"/>
    </row>
    <row r="4943" spans="1:19" hidden="1">
      <c r="A4943" s="149" t="s">
        <v>7038</v>
      </c>
      <c r="B4943" s="150" t="str">
        <f>IFERROR(VLOOKUP(Proc[[#This Row],[App]],Table2[],3,0),"open")</f>
        <v>ok</v>
      </c>
      <c r="C4943" s="149" t="s">
        <v>369</v>
      </c>
      <c r="D4943" t="s">
        <v>7151</v>
      </c>
      <c r="E4943" s="149" t="s">
        <v>7237</v>
      </c>
      <c r="F4943" s="150" t="s">
        <v>7237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7237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6434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58</v>
      </c>
      <c r="R4943" s="174" t="s">
        <v>5708</v>
      </c>
      <c r="S4943" s="150"/>
    </row>
    <row r="4944" spans="1:19" hidden="1">
      <c r="A4944" s="149" t="s">
        <v>7038</v>
      </c>
      <c r="B4944" s="150" t="str">
        <f>IFERROR(VLOOKUP(Proc[[#This Row],[App]],Table2[],3,0),"open")</f>
        <v>ok</v>
      </c>
      <c r="C4944" s="149" t="s">
        <v>369</v>
      </c>
      <c r="D4944" t="s">
        <v>7152</v>
      </c>
      <c r="E4944" s="149" t="s">
        <v>7237</v>
      </c>
      <c r="F4944" s="150" t="s">
        <v>7237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7237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6434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58</v>
      </c>
      <c r="R4944" s="174" t="s">
        <v>5708</v>
      </c>
      <c r="S4944" s="150"/>
    </row>
    <row r="4945" spans="1:19" hidden="1">
      <c r="A4945" s="149" t="s">
        <v>7038</v>
      </c>
      <c r="B4945" s="150" t="str">
        <f>IFERROR(VLOOKUP(Proc[[#This Row],[App]],Table2[],3,0),"open")</f>
        <v>ok</v>
      </c>
      <c r="C4945" s="149" t="s">
        <v>369</v>
      </c>
      <c r="D4945" t="s">
        <v>7153</v>
      </c>
      <c r="E4945" s="149" t="s">
        <v>7237</v>
      </c>
      <c r="F4945" s="150" t="s">
        <v>7237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7237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6434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58</v>
      </c>
      <c r="R4945" s="174" t="s">
        <v>5708</v>
      </c>
      <c r="S4945" s="150"/>
    </row>
    <row r="4946" spans="1:19" hidden="1">
      <c r="A4946" s="149" t="s">
        <v>7038</v>
      </c>
      <c r="B4946" s="150" t="str">
        <f>IFERROR(VLOOKUP(Proc[[#This Row],[App]],Table2[],3,0),"open")</f>
        <v>ok</v>
      </c>
      <c r="C4946" s="149" t="s">
        <v>369</v>
      </c>
      <c r="D4946" t="s">
        <v>7154</v>
      </c>
      <c r="E4946" s="149" t="s">
        <v>7237</v>
      </c>
      <c r="F4946" s="150" t="s">
        <v>7237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7237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6434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58</v>
      </c>
      <c r="R4946" s="174" t="s">
        <v>5708</v>
      </c>
      <c r="S4946" s="150"/>
    </row>
    <row r="4947" spans="1:19" hidden="1">
      <c r="A4947" s="149" t="s">
        <v>7038</v>
      </c>
      <c r="B4947" s="150" t="str">
        <f>IFERROR(VLOOKUP(Proc[[#This Row],[App]],Table2[],3,0),"open")</f>
        <v>ok</v>
      </c>
      <c r="C4947" s="149" t="s">
        <v>369</v>
      </c>
      <c r="D4947" t="s">
        <v>7155</v>
      </c>
      <c r="E4947" s="149" t="s">
        <v>7237</v>
      </c>
      <c r="F4947" s="150" t="s">
        <v>7237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7237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6434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58</v>
      </c>
      <c r="R4947" s="174" t="s">
        <v>5708</v>
      </c>
      <c r="S4947" s="150"/>
    </row>
    <row r="4948" spans="1:19" hidden="1">
      <c r="A4948" s="149" t="s">
        <v>7038</v>
      </c>
      <c r="B4948" s="150" t="str">
        <f>IFERROR(VLOOKUP(Proc[[#This Row],[App]],Table2[],3,0),"open")</f>
        <v>ok</v>
      </c>
      <c r="C4948" s="149" t="s">
        <v>369</v>
      </c>
      <c r="D4948" t="s">
        <v>7156</v>
      </c>
      <c r="E4948" s="149" t="s">
        <v>7237</v>
      </c>
      <c r="F4948" s="150" t="s">
        <v>7237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7237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6434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58</v>
      </c>
      <c r="R4948" s="174" t="s">
        <v>5708</v>
      </c>
      <c r="S4948" s="150"/>
    </row>
    <row r="4949" spans="1:19" hidden="1">
      <c r="A4949" s="149" t="s">
        <v>7038</v>
      </c>
      <c r="B4949" s="150" t="str">
        <f>IFERROR(VLOOKUP(Proc[[#This Row],[App]],Table2[],3,0),"open")</f>
        <v>ok</v>
      </c>
      <c r="C4949" s="149" t="s">
        <v>369</v>
      </c>
      <c r="D4949" t="s">
        <v>7157</v>
      </c>
      <c r="E4949" s="149" t="s">
        <v>7237</v>
      </c>
      <c r="F4949" s="150" t="s">
        <v>7237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7237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6434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58</v>
      </c>
      <c r="R4949" s="174" t="s">
        <v>5708</v>
      </c>
      <c r="S4949" s="150"/>
    </row>
    <row r="4950" spans="1:19" hidden="1">
      <c r="A4950" s="149" t="s">
        <v>7038</v>
      </c>
      <c r="B4950" s="150" t="str">
        <f>IFERROR(VLOOKUP(Proc[[#This Row],[App]],Table2[],3,0),"open")</f>
        <v>ok</v>
      </c>
      <c r="C4950" s="149" t="s">
        <v>369</v>
      </c>
      <c r="D4950" t="s">
        <v>7158</v>
      </c>
      <c r="E4950" s="149" t="s">
        <v>7237</v>
      </c>
      <c r="F4950" s="150" t="s">
        <v>7237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7237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6434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58</v>
      </c>
      <c r="R4950" s="174" t="s">
        <v>5708</v>
      </c>
      <c r="S4950" s="150"/>
    </row>
    <row r="4951" spans="1:19" hidden="1">
      <c r="A4951" s="149" t="s">
        <v>7038</v>
      </c>
      <c r="B4951" s="150" t="str">
        <f>IFERROR(VLOOKUP(Proc[[#This Row],[App]],Table2[],3,0),"open")</f>
        <v>ok</v>
      </c>
      <c r="C4951" s="149" t="s">
        <v>369</v>
      </c>
      <c r="D4951" t="s">
        <v>7159</v>
      </c>
      <c r="E4951" s="149" t="s">
        <v>7237</v>
      </c>
      <c r="F4951" s="150" t="s">
        <v>7237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7237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6434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58</v>
      </c>
      <c r="R4951" s="174" t="s">
        <v>5708</v>
      </c>
      <c r="S4951" s="150"/>
    </row>
    <row r="4952" spans="1:19" hidden="1">
      <c r="A4952" s="149" t="s">
        <v>7038</v>
      </c>
      <c r="B4952" s="150" t="str">
        <f>IFERROR(VLOOKUP(Proc[[#This Row],[App]],Table2[],3,0),"open")</f>
        <v>ok</v>
      </c>
      <c r="C4952" s="149" t="s">
        <v>369</v>
      </c>
      <c r="D4952" t="s">
        <v>7160</v>
      </c>
      <c r="E4952" s="149" t="s">
        <v>7237</v>
      </c>
      <c r="F4952" s="150" t="s">
        <v>7237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7237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6434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58</v>
      </c>
      <c r="R4952" s="174" t="s">
        <v>5708</v>
      </c>
      <c r="S4952" s="150"/>
    </row>
    <row r="4953" spans="1:19" hidden="1">
      <c r="A4953" s="149" t="s">
        <v>7038</v>
      </c>
      <c r="B4953" s="150" t="str">
        <f>IFERROR(VLOOKUP(Proc[[#This Row],[App]],Table2[],3,0),"open")</f>
        <v>ok</v>
      </c>
      <c r="C4953" s="149" t="s">
        <v>369</v>
      </c>
      <c r="D4953" t="s">
        <v>7161</v>
      </c>
      <c r="E4953" s="149" t="s">
        <v>7237</v>
      </c>
      <c r="F4953" s="150" t="s">
        <v>7237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7237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6434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58</v>
      </c>
      <c r="R4953" s="174" t="s">
        <v>5708</v>
      </c>
      <c r="S4953" s="150"/>
    </row>
    <row r="4954" spans="1:19" hidden="1">
      <c r="A4954" s="149" t="s">
        <v>7038</v>
      </c>
      <c r="B4954" s="150" t="str">
        <f>IFERROR(VLOOKUP(Proc[[#This Row],[App]],Table2[],3,0),"open")</f>
        <v>ok</v>
      </c>
      <c r="C4954" s="149" t="s">
        <v>369</v>
      </c>
      <c r="D4954" t="s">
        <v>7162</v>
      </c>
      <c r="E4954" s="149" t="s">
        <v>7237</v>
      </c>
      <c r="F4954" s="150" t="s">
        <v>7237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7237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6434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58</v>
      </c>
      <c r="R4954" s="174" t="s">
        <v>5708</v>
      </c>
      <c r="S4954" s="150"/>
    </row>
    <row r="4955" spans="1:19" hidden="1">
      <c r="A4955" s="149" t="s">
        <v>7038</v>
      </c>
      <c r="B4955" s="150" t="str">
        <f>IFERROR(VLOOKUP(Proc[[#This Row],[App]],Table2[],3,0),"open")</f>
        <v>ok</v>
      </c>
      <c r="C4955" s="149" t="s">
        <v>369</v>
      </c>
      <c r="D4955" t="s">
        <v>7163</v>
      </c>
      <c r="E4955" s="149" t="s">
        <v>7237</v>
      </c>
      <c r="F4955" s="150" t="s">
        <v>7237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7237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6434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58</v>
      </c>
      <c r="R4955" s="174" t="s">
        <v>5708</v>
      </c>
      <c r="S4955" s="150"/>
    </row>
    <row r="4956" spans="1:19" hidden="1">
      <c r="A4956" s="149" t="s">
        <v>7038</v>
      </c>
      <c r="B4956" s="150" t="str">
        <f>IFERROR(VLOOKUP(Proc[[#This Row],[App]],Table2[],3,0),"open")</f>
        <v>ok</v>
      </c>
      <c r="C4956" s="149" t="s">
        <v>369</v>
      </c>
      <c r="D4956" t="s">
        <v>7164</v>
      </c>
      <c r="E4956" s="149" t="s">
        <v>7237</v>
      </c>
      <c r="F4956" s="150" t="s">
        <v>7237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7237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6434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58</v>
      </c>
      <c r="R4956" s="174" t="s">
        <v>5708</v>
      </c>
      <c r="S4956" s="150"/>
    </row>
    <row r="4957" spans="1:19" hidden="1">
      <c r="A4957" s="149" t="s">
        <v>7038</v>
      </c>
      <c r="B4957" s="150" t="str">
        <f>IFERROR(VLOOKUP(Proc[[#This Row],[App]],Table2[],3,0),"open")</f>
        <v>ok</v>
      </c>
      <c r="C4957" s="149" t="s">
        <v>369</v>
      </c>
      <c r="D4957" t="s">
        <v>7165</v>
      </c>
      <c r="E4957" s="149" t="s">
        <v>7237</v>
      </c>
      <c r="F4957" s="150" t="s">
        <v>7237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7237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6434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58</v>
      </c>
      <c r="R4957" s="174" t="s">
        <v>5708</v>
      </c>
      <c r="S4957" s="150"/>
    </row>
    <row r="4958" spans="1:19" hidden="1">
      <c r="A4958" s="149" t="s">
        <v>7038</v>
      </c>
      <c r="B4958" s="150" t="str">
        <f>IFERROR(VLOOKUP(Proc[[#This Row],[App]],Table2[],3,0),"open")</f>
        <v>ok</v>
      </c>
      <c r="C4958" s="149" t="s">
        <v>369</v>
      </c>
      <c r="D4958" t="s">
        <v>7166</v>
      </c>
      <c r="E4958" s="149" t="s">
        <v>7238</v>
      </c>
      <c r="F4958" s="150" t="s">
        <v>7238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7238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6434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58</v>
      </c>
      <c r="R4958" s="174" t="s">
        <v>5708</v>
      </c>
      <c r="S4958" s="150"/>
    </row>
    <row r="4959" spans="1:19" hidden="1">
      <c r="A4959" s="149" t="s">
        <v>7038</v>
      </c>
      <c r="B4959" s="150" t="str">
        <f>IFERROR(VLOOKUP(Proc[[#This Row],[App]],Table2[],3,0),"open")</f>
        <v>ok</v>
      </c>
      <c r="C4959" s="149" t="s">
        <v>369</v>
      </c>
      <c r="D4959" t="s">
        <v>7167</v>
      </c>
      <c r="E4959" s="149" t="s">
        <v>7238</v>
      </c>
      <c r="F4959" s="150" t="s">
        <v>7238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7238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6434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58</v>
      </c>
      <c r="R4959" s="174" t="s">
        <v>5708</v>
      </c>
      <c r="S4959" s="150"/>
    </row>
    <row r="4960" spans="1:19" hidden="1">
      <c r="A4960" s="149" t="s">
        <v>7038</v>
      </c>
      <c r="B4960" s="150" t="str">
        <f>IFERROR(VLOOKUP(Proc[[#This Row],[App]],Table2[],3,0),"open")</f>
        <v>ok</v>
      </c>
      <c r="C4960" s="149" t="s">
        <v>369</v>
      </c>
      <c r="D4960" t="s">
        <v>7168</v>
      </c>
      <c r="E4960" s="149" t="s">
        <v>7238</v>
      </c>
      <c r="F4960" s="150" t="s">
        <v>7238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7238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6434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58</v>
      </c>
      <c r="R4960" s="174" t="s">
        <v>5708</v>
      </c>
      <c r="S4960" s="150"/>
    </row>
    <row r="4961" spans="1:19" hidden="1">
      <c r="A4961" s="149" t="s">
        <v>7038</v>
      </c>
      <c r="B4961" s="150" t="str">
        <f>IFERROR(VLOOKUP(Proc[[#This Row],[App]],Table2[],3,0),"open")</f>
        <v>ok</v>
      </c>
      <c r="C4961" s="149" t="s">
        <v>369</v>
      </c>
      <c r="D4961" t="s">
        <v>7169</v>
      </c>
      <c r="E4961" s="149" t="s">
        <v>7238</v>
      </c>
      <c r="F4961" s="150" t="s">
        <v>7238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7238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6434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58</v>
      </c>
      <c r="R4961" s="174" t="s">
        <v>5708</v>
      </c>
      <c r="S4961" s="150"/>
    </row>
    <row r="4962" spans="1:19" hidden="1">
      <c r="A4962" s="149" t="s">
        <v>7038</v>
      </c>
      <c r="B4962" s="150" t="str">
        <f>IFERROR(VLOOKUP(Proc[[#This Row],[App]],Table2[],3,0),"open")</f>
        <v>ok</v>
      </c>
      <c r="C4962" s="149" t="s">
        <v>369</v>
      </c>
      <c r="D4962" t="s">
        <v>7170</v>
      </c>
      <c r="E4962" s="149" t="s">
        <v>7238</v>
      </c>
      <c r="F4962" s="150" t="s">
        <v>7238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7238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6434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58</v>
      </c>
      <c r="R4962" s="174" t="s">
        <v>5708</v>
      </c>
      <c r="S4962" s="150"/>
    </row>
    <row r="4963" spans="1:19" hidden="1">
      <c r="A4963" s="149" t="s">
        <v>7038</v>
      </c>
      <c r="B4963" s="150" t="str">
        <f>IFERROR(VLOOKUP(Proc[[#This Row],[App]],Table2[],3,0),"open")</f>
        <v>ok</v>
      </c>
      <c r="C4963" s="149" t="s">
        <v>369</v>
      </c>
      <c r="D4963" t="s">
        <v>7171</v>
      </c>
      <c r="E4963" s="149" t="s">
        <v>7238</v>
      </c>
      <c r="F4963" s="150" t="s">
        <v>7238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7238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6434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58</v>
      </c>
      <c r="R4963" s="174" t="s">
        <v>5708</v>
      </c>
      <c r="S4963" s="150"/>
    </row>
    <row r="4964" spans="1:19" hidden="1">
      <c r="A4964" s="149" t="s">
        <v>7038</v>
      </c>
      <c r="B4964" s="150" t="str">
        <f>IFERROR(VLOOKUP(Proc[[#This Row],[App]],Table2[],3,0),"open")</f>
        <v>ok</v>
      </c>
      <c r="C4964" s="149" t="s">
        <v>369</v>
      </c>
      <c r="D4964" t="s">
        <v>7172</v>
      </c>
      <c r="E4964" s="149" t="s">
        <v>7238</v>
      </c>
      <c r="F4964" s="150" t="s">
        <v>7238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7238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6434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58</v>
      </c>
      <c r="R4964" s="174" t="s">
        <v>5708</v>
      </c>
      <c r="S4964" s="150"/>
    </row>
    <row r="4965" spans="1:19" hidden="1">
      <c r="A4965" s="149" t="s">
        <v>7038</v>
      </c>
      <c r="B4965" s="150" t="str">
        <f>IFERROR(VLOOKUP(Proc[[#This Row],[App]],Table2[],3,0),"open")</f>
        <v>ok</v>
      </c>
      <c r="C4965" s="149" t="s">
        <v>369</v>
      </c>
      <c r="D4965" t="s">
        <v>7173</v>
      </c>
      <c r="E4965" s="149" t="s">
        <v>7238</v>
      </c>
      <c r="F4965" s="150" t="s">
        <v>7238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7238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6434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58</v>
      </c>
      <c r="R4965" s="174" t="s">
        <v>5708</v>
      </c>
      <c r="S4965" s="150"/>
    </row>
    <row r="4966" spans="1:19" hidden="1">
      <c r="A4966" s="149" t="s">
        <v>7038</v>
      </c>
      <c r="B4966" s="150" t="str">
        <f>IFERROR(VLOOKUP(Proc[[#This Row],[App]],Table2[],3,0),"open")</f>
        <v>ok</v>
      </c>
      <c r="C4966" s="149" t="s">
        <v>369</v>
      </c>
      <c r="D4966" t="s">
        <v>7174</v>
      </c>
      <c r="E4966" s="149" t="s">
        <v>7238</v>
      </c>
      <c r="F4966" s="150" t="s">
        <v>7238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7238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6434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58</v>
      </c>
      <c r="R4966" s="174" t="s">
        <v>5708</v>
      </c>
      <c r="S4966" s="150"/>
    </row>
    <row r="4967" spans="1:19" hidden="1">
      <c r="A4967" s="149" t="s">
        <v>7038</v>
      </c>
      <c r="B4967" s="150" t="str">
        <f>IFERROR(VLOOKUP(Proc[[#This Row],[App]],Table2[],3,0),"open")</f>
        <v>ok</v>
      </c>
      <c r="C4967" s="149" t="s">
        <v>369</v>
      </c>
      <c r="D4967" t="s">
        <v>7175</v>
      </c>
      <c r="E4967" s="149" t="s">
        <v>7238</v>
      </c>
      <c r="F4967" s="150" t="s">
        <v>7238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7238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6434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58</v>
      </c>
      <c r="R4967" s="174" t="s">
        <v>5708</v>
      </c>
      <c r="S4967" s="150"/>
    </row>
    <row r="4968" spans="1:19" hidden="1">
      <c r="A4968" s="149" t="s">
        <v>7038</v>
      </c>
      <c r="B4968" s="150" t="str">
        <f>IFERROR(VLOOKUP(Proc[[#This Row],[App]],Table2[],3,0),"open")</f>
        <v>ok</v>
      </c>
      <c r="C4968" s="149" t="s">
        <v>369</v>
      </c>
      <c r="D4968" t="s">
        <v>7176</v>
      </c>
      <c r="E4968" s="149" t="s">
        <v>7238</v>
      </c>
      <c r="F4968" s="150" t="s">
        <v>7238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7238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6434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58</v>
      </c>
      <c r="R4968" s="174" t="s">
        <v>5708</v>
      </c>
      <c r="S4968" s="150"/>
    </row>
    <row r="4969" spans="1:19" hidden="1">
      <c r="A4969" s="149" t="s">
        <v>7038</v>
      </c>
      <c r="B4969" s="150" t="str">
        <f>IFERROR(VLOOKUP(Proc[[#This Row],[App]],Table2[],3,0),"open")</f>
        <v>ok</v>
      </c>
      <c r="C4969" s="149" t="s">
        <v>369</v>
      </c>
      <c r="D4969" t="s">
        <v>7177</v>
      </c>
      <c r="E4969" s="149" t="s">
        <v>7238</v>
      </c>
      <c r="F4969" s="150" t="s">
        <v>7238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7238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6434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58</v>
      </c>
      <c r="R4969" s="174" t="s">
        <v>5708</v>
      </c>
      <c r="S4969" s="150"/>
    </row>
    <row r="4970" spans="1:19" hidden="1">
      <c r="A4970" s="149" t="s">
        <v>7038</v>
      </c>
      <c r="B4970" s="150" t="str">
        <f>IFERROR(VLOOKUP(Proc[[#This Row],[App]],Table2[],3,0),"open")</f>
        <v>ok</v>
      </c>
      <c r="C4970" s="149" t="s">
        <v>369</v>
      </c>
      <c r="D4970" t="s">
        <v>7178</v>
      </c>
      <c r="E4970" s="149" t="s">
        <v>7239</v>
      </c>
      <c r="F4970" s="150" t="s">
        <v>7239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7239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6434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58</v>
      </c>
      <c r="R4970" s="174" t="s">
        <v>5708</v>
      </c>
      <c r="S4970" s="150"/>
    </row>
    <row r="4971" spans="1:19" hidden="1">
      <c r="A4971" s="149" t="s">
        <v>7038</v>
      </c>
      <c r="B4971" s="150" t="str">
        <f>IFERROR(VLOOKUP(Proc[[#This Row],[App]],Table2[],3,0),"open")</f>
        <v>ok</v>
      </c>
      <c r="C4971" s="149" t="s">
        <v>369</v>
      </c>
      <c r="D4971" t="s">
        <v>7179</v>
      </c>
      <c r="E4971" s="149" t="s">
        <v>7239</v>
      </c>
      <c r="F4971" s="150" t="s">
        <v>7239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7239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6434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58</v>
      </c>
      <c r="R4971" s="174" t="s">
        <v>5708</v>
      </c>
      <c r="S4971" s="150"/>
    </row>
    <row r="4972" spans="1:19" hidden="1">
      <c r="A4972" s="149" t="s">
        <v>7038</v>
      </c>
      <c r="B4972" s="150" t="str">
        <f>IFERROR(VLOOKUP(Proc[[#This Row],[App]],Table2[],3,0),"open")</f>
        <v>ok</v>
      </c>
      <c r="C4972" s="149" t="s">
        <v>369</v>
      </c>
      <c r="D4972" t="s">
        <v>7180</v>
      </c>
      <c r="E4972" s="149" t="s">
        <v>7239</v>
      </c>
      <c r="F4972" s="150" t="s">
        <v>7239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7239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6434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58</v>
      </c>
      <c r="R4972" s="174" t="s">
        <v>5708</v>
      </c>
      <c r="S4972" s="150"/>
    </row>
    <row r="4973" spans="1:19" hidden="1">
      <c r="A4973" s="149" t="s">
        <v>7038</v>
      </c>
      <c r="B4973" s="150" t="str">
        <f>IFERROR(VLOOKUP(Proc[[#This Row],[App]],Table2[],3,0),"open")</f>
        <v>ok</v>
      </c>
      <c r="C4973" s="149" t="s">
        <v>369</v>
      </c>
      <c r="D4973" t="s">
        <v>7181</v>
      </c>
      <c r="E4973" s="149" t="s">
        <v>7239</v>
      </c>
      <c r="F4973" s="150" t="s">
        <v>7239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7239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6434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58</v>
      </c>
      <c r="R4973" s="174" t="s">
        <v>5708</v>
      </c>
      <c r="S4973" s="150"/>
    </row>
    <row r="4974" spans="1:19" hidden="1">
      <c r="A4974" s="149" t="s">
        <v>7038</v>
      </c>
      <c r="B4974" s="150" t="str">
        <f>IFERROR(VLOOKUP(Proc[[#This Row],[App]],Table2[],3,0),"open")</f>
        <v>ok</v>
      </c>
      <c r="C4974" s="149" t="s">
        <v>369</v>
      </c>
      <c r="D4974" t="s">
        <v>7182</v>
      </c>
      <c r="E4974" s="149" t="s">
        <v>7240</v>
      </c>
      <c r="F4974" s="150" t="s">
        <v>7240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7240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6434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58</v>
      </c>
      <c r="R4974" s="174" t="s">
        <v>5708</v>
      </c>
      <c r="S4974" s="150"/>
    </row>
    <row r="4975" spans="1:19" hidden="1">
      <c r="A4975" t="s">
        <v>7191</v>
      </c>
      <c r="B4975" s="150" t="str">
        <f>IFERROR(VLOOKUP(Proc[[#This Row],[App]],Table2[],3,0),"open")</f>
        <v>ok</v>
      </c>
      <c r="C4975" s="149" t="s">
        <v>369</v>
      </c>
      <c r="D4975" t="s">
        <v>7183</v>
      </c>
      <c r="E4975" t="s">
        <v>7188</v>
      </c>
      <c r="F4975" s="150" t="s">
        <v>7188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6434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57</v>
      </c>
      <c r="R4975" s="174" t="s">
        <v>7192</v>
      </c>
      <c r="S4975" s="150"/>
    </row>
    <row r="4976" spans="1:19" hidden="1">
      <c r="A4976" t="s">
        <v>7191</v>
      </c>
      <c r="B4976" s="150" t="str">
        <f>IFERROR(VLOOKUP(Proc[[#This Row],[App]],Table2[],3,0),"open")</f>
        <v>ok</v>
      </c>
      <c r="C4976" s="149" t="s">
        <v>369</v>
      </c>
      <c r="D4976" t="s">
        <v>7184</v>
      </c>
      <c r="E4976" t="s">
        <v>7189</v>
      </c>
      <c r="F4976" s="150" t="s">
        <v>7189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6434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57</v>
      </c>
      <c r="R4976" s="174" t="s">
        <v>7192</v>
      </c>
      <c r="S4976" s="150"/>
    </row>
    <row r="4977" spans="1:19" hidden="1">
      <c r="A4977" s="149" t="s">
        <v>7191</v>
      </c>
      <c r="B4977" s="150" t="str">
        <f>IFERROR(VLOOKUP(Proc[[#This Row],[App]],Table2[],3,0),"open")</f>
        <v>ok</v>
      </c>
      <c r="C4977" s="149" t="s">
        <v>369</v>
      </c>
      <c r="D4977" t="s">
        <v>7185</v>
      </c>
      <c r="E4977" t="s">
        <v>7189</v>
      </c>
      <c r="F4977" s="150" t="s">
        <v>7189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6434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57</v>
      </c>
      <c r="R4977" s="174" t="s">
        <v>7192</v>
      </c>
      <c r="S4977" s="150"/>
    </row>
    <row r="4978" spans="1:19" hidden="1">
      <c r="A4978" s="149" t="s">
        <v>7191</v>
      </c>
      <c r="B4978" s="150" t="str">
        <f>IFERROR(VLOOKUP(Proc[[#This Row],[App]],Table2[],3,0),"open")</f>
        <v>ok</v>
      </c>
      <c r="C4978" s="149" t="s">
        <v>369</v>
      </c>
      <c r="D4978" t="s">
        <v>7186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6434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57</v>
      </c>
      <c r="R4978" s="174" t="s">
        <v>7192</v>
      </c>
      <c r="S4978" s="150"/>
    </row>
    <row r="4979" spans="1:19" hidden="1">
      <c r="A4979" s="149" t="s">
        <v>7191</v>
      </c>
      <c r="B4979" s="150" t="str">
        <f>IFERROR(VLOOKUP(Proc[[#This Row],[App]],Table2[],3,0),"open")</f>
        <v>ok</v>
      </c>
      <c r="C4979" s="149" t="s">
        <v>369</v>
      </c>
      <c r="D4979" t="s">
        <v>7187</v>
      </c>
      <c r="E4979" t="s">
        <v>7190</v>
      </c>
      <c r="F4979" s="150" t="s">
        <v>7190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6434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57</v>
      </c>
      <c r="R4979" s="174" t="s">
        <v>7192</v>
      </c>
      <c r="S4979" s="150"/>
    </row>
    <row r="4980" spans="1:19" hidden="1">
      <c r="A4980" t="s">
        <v>7194</v>
      </c>
      <c r="B4980" s="150" t="str">
        <f>IFERROR(VLOOKUP(Proc[[#This Row],[App]],Table2[],3,0),"open")</f>
        <v>ok</v>
      </c>
      <c r="C4980" s="149" t="s">
        <v>369</v>
      </c>
      <c r="D4980" t="s">
        <v>7195</v>
      </c>
      <c r="E4980" s="149" t="s">
        <v>7241</v>
      </c>
      <c r="F4980" s="150" t="s">
        <v>7241</v>
      </c>
      <c r="G4980" t="s">
        <v>400</v>
      </c>
      <c r="H4980" s="150" t="str">
        <f>IF(Proc[[#This Row],[type]]="LFF (MDG-F)",MID(Proc[[#This Row],[Obj]],13,10),"")</f>
        <v/>
      </c>
      <c r="I4980" s="149" t="s">
        <v>7241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6434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57</v>
      </c>
      <c r="R4980" s="174" t="s">
        <v>1013</v>
      </c>
      <c r="S4980" s="150"/>
    </row>
    <row r="4981" spans="1:19" hidden="1">
      <c r="A4981" t="s">
        <v>7194</v>
      </c>
      <c r="B4981" s="150" t="str">
        <f>IFERROR(VLOOKUP(Proc[[#This Row],[App]],Table2[],3,0),"open")</f>
        <v>ok</v>
      </c>
      <c r="C4981" s="149" t="s">
        <v>369</v>
      </c>
      <c r="D4981" t="s">
        <v>7196</v>
      </c>
      <c r="E4981" s="149" t="s">
        <v>7242</v>
      </c>
      <c r="F4981" s="150" t="s">
        <v>7242</v>
      </c>
      <c r="G4981" t="s">
        <v>400</v>
      </c>
      <c r="H4981" s="150" t="str">
        <f>IF(Proc[[#This Row],[type]]="LFF (MDG-F)",MID(Proc[[#This Row],[Obj]],13,10),"")</f>
        <v/>
      </c>
      <c r="I4981" s="149" t="s">
        <v>7242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6434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57</v>
      </c>
      <c r="R4981" s="174" t="s">
        <v>1013</v>
      </c>
      <c r="S4981" s="150"/>
    </row>
    <row r="4982" spans="1:19" hidden="1">
      <c r="A4982" s="149" t="s">
        <v>7194</v>
      </c>
      <c r="B4982" s="150" t="str">
        <f>IFERROR(VLOOKUP(Proc[[#This Row],[App]],Table2[],3,0),"open")</f>
        <v>ok</v>
      </c>
      <c r="C4982" s="149" t="s">
        <v>369</v>
      </c>
      <c r="D4982" t="s">
        <v>7197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6434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57</v>
      </c>
      <c r="R4982" s="174" t="s">
        <v>1013</v>
      </c>
      <c r="S4982" s="150"/>
    </row>
    <row r="4983" spans="1:19" hidden="1">
      <c r="A4983" s="149" t="s">
        <v>7194</v>
      </c>
      <c r="B4983" s="150" t="str">
        <f>IFERROR(VLOOKUP(Proc[[#This Row],[App]],Table2[],3,0),"open")</f>
        <v>ok</v>
      </c>
      <c r="C4983" s="149" t="s">
        <v>369</v>
      </c>
      <c r="D4983" t="s">
        <v>7244</v>
      </c>
      <c r="E4983" s="149" t="s">
        <v>7216</v>
      </c>
      <c r="F4983" s="149" t="s">
        <v>7216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7216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6434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57</v>
      </c>
      <c r="R4983" s="174" t="s">
        <v>1013</v>
      </c>
      <c r="S4983" s="150"/>
    </row>
    <row r="4984" spans="1:19" hidden="1">
      <c r="A4984" s="149" t="s">
        <v>7194</v>
      </c>
      <c r="B4984" s="150" t="str">
        <f>IFERROR(VLOOKUP(Proc[[#This Row],[App]],Table2[],3,0),"open")</f>
        <v>ok</v>
      </c>
      <c r="C4984" s="149" t="s">
        <v>369</v>
      </c>
      <c r="D4984" t="s">
        <v>7243</v>
      </c>
      <c r="E4984" s="149" t="s">
        <v>7217</v>
      </c>
      <c r="F4984" s="149" t="s">
        <v>7217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7217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6434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57</v>
      </c>
      <c r="R4984" s="174" t="s">
        <v>1013</v>
      </c>
      <c r="S4984" s="150"/>
    </row>
    <row r="4985" spans="1:19" hidden="1">
      <c r="A4985" s="149" t="s">
        <v>7194</v>
      </c>
      <c r="B4985" s="150" t="str">
        <f>IFERROR(VLOOKUP(Proc[[#This Row],[App]],Table2[],3,0),"open")</f>
        <v>ok</v>
      </c>
      <c r="C4985" s="149" t="s">
        <v>369</v>
      </c>
      <c r="D4985" t="s">
        <v>7198</v>
      </c>
      <c r="E4985" t="s">
        <v>7218</v>
      </c>
      <c r="F4985" s="150" t="s">
        <v>7218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6434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57</v>
      </c>
      <c r="R4985" s="174" t="s">
        <v>1013</v>
      </c>
      <c r="S4985" s="150"/>
    </row>
    <row r="4986" spans="1:19" hidden="1">
      <c r="A4986" s="149" t="s">
        <v>7194</v>
      </c>
      <c r="B4986" s="150" t="str">
        <f>IFERROR(VLOOKUP(Proc[[#This Row],[App]],Table2[],3,0),"open")</f>
        <v>ok</v>
      </c>
      <c r="C4986" s="149" t="s">
        <v>369</v>
      </c>
      <c r="D4986" t="s">
        <v>7199</v>
      </c>
      <c r="E4986" t="s">
        <v>7219</v>
      </c>
      <c r="F4986" s="150" t="s">
        <v>7219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6434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57</v>
      </c>
      <c r="R4986" s="174" t="s">
        <v>1013</v>
      </c>
      <c r="S4986" s="150"/>
    </row>
    <row r="4987" spans="1:19" hidden="1">
      <c r="A4987" s="149" t="s">
        <v>7194</v>
      </c>
      <c r="B4987" s="150" t="str">
        <f>IFERROR(VLOOKUP(Proc[[#This Row],[App]],Table2[],3,0),"open")</f>
        <v>ok</v>
      </c>
      <c r="C4987" s="149" t="s">
        <v>369</v>
      </c>
      <c r="D4987" t="s">
        <v>7200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6434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57</v>
      </c>
      <c r="R4987" s="174" t="s">
        <v>1013</v>
      </c>
      <c r="S4987" s="150"/>
    </row>
    <row r="4988" spans="1:19" hidden="1">
      <c r="A4988" s="149" t="s">
        <v>7194</v>
      </c>
      <c r="B4988" s="150" t="str">
        <f>IFERROR(VLOOKUP(Proc[[#This Row],[App]],Table2[],3,0),"open")</f>
        <v>ok</v>
      </c>
      <c r="C4988" s="149" t="s">
        <v>369</v>
      </c>
      <c r="D4988" t="s">
        <v>7201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6434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57</v>
      </c>
      <c r="R4988" s="174" t="s">
        <v>1013</v>
      </c>
      <c r="S4988" s="150"/>
    </row>
    <row r="4989" spans="1:19" hidden="1">
      <c r="A4989" s="149" t="s">
        <v>7194</v>
      </c>
      <c r="B4989" s="150" t="str">
        <f>IFERROR(VLOOKUP(Proc[[#This Row],[App]],Table2[],3,0),"open")</f>
        <v>ok</v>
      </c>
      <c r="C4989" s="149" t="s">
        <v>369</v>
      </c>
      <c r="D4989" t="s">
        <v>7202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6434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57</v>
      </c>
      <c r="R4989" s="174" t="s">
        <v>1013</v>
      </c>
      <c r="S4989" s="150"/>
    </row>
    <row r="4990" spans="1:19" hidden="1">
      <c r="A4990" s="149" t="s">
        <v>7194</v>
      </c>
      <c r="B4990" s="150" t="str">
        <f>IFERROR(VLOOKUP(Proc[[#This Row],[App]],Table2[],3,0),"open")</f>
        <v>ok</v>
      </c>
      <c r="C4990" s="149" t="s">
        <v>369</v>
      </c>
      <c r="D4990" t="s">
        <v>7203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6434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57</v>
      </c>
      <c r="R4990" s="174" t="s">
        <v>1013</v>
      </c>
      <c r="S4990" s="150"/>
    </row>
    <row r="4991" spans="1:19" hidden="1">
      <c r="A4991" s="149" t="s">
        <v>7194</v>
      </c>
      <c r="B4991" s="150" t="str">
        <f>IFERROR(VLOOKUP(Proc[[#This Row],[App]],Table2[],3,0),"open")</f>
        <v>ok</v>
      </c>
      <c r="C4991" s="149" t="s">
        <v>369</v>
      </c>
      <c r="D4991" t="s">
        <v>7204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6434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57</v>
      </c>
      <c r="R4991" s="174" t="s">
        <v>1013</v>
      </c>
      <c r="S4991" s="150"/>
    </row>
    <row r="4992" spans="1:19" hidden="1">
      <c r="A4992" s="149" t="s">
        <v>7194</v>
      </c>
      <c r="B4992" s="150" t="str">
        <f>IFERROR(VLOOKUP(Proc[[#This Row],[App]],Table2[],3,0),"open")</f>
        <v>ok</v>
      </c>
      <c r="C4992" s="149" t="s">
        <v>369</v>
      </c>
      <c r="D4992" t="s">
        <v>7205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6434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57</v>
      </c>
      <c r="R4992" s="174" t="s">
        <v>1013</v>
      </c>
      <c r="S4992" s="150"/>
    </row>
    <row r="4993" spans="1:19" hidden="1">
      <c r="A4993" s="149" t="s">
        <v>7194</v>
      </c>
      <c r="B4993" s="150" t="str">
        <f>IFERROR(VLOOKUP(Proc[[#This Row],[App]],Table2[],3,0),"open")</f>
        <v>ok</v>
      </c>
      <c r="C4993" s="149" t="s">
        <v>369</v>
      </c>
      <c r="D4993" t="s">
        <v>7206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6434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57</v>
      </c>
      <c r="R4993" s="174" t="s">
        <v>1013</v>
      </c>
      <c r="S4993" s="150"/>
    </row>
    <row r="4994" spans="1:19" hidden="1">
      <c r="A4994" s="149" t="s">
        <v>7194</v>
      </c>
      <c r="B4994" s="150" t="str">
        <f>IFERROR(VLOOKUP(Proc[[#This Row],[App]],Table2[],3,0),"open")</f>
        <v>ok</v>
      </c>
      <c r="C4994" s="149" t="s">
        <v>369</v>
      </c>
      <c r="D4994" t="s">
        <v>7207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6434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57</v>
      </c>
      <c r="R4994" s="174" t="s">
        <v>1013</v>
      </c>
      <c r="S4994" s="150"/>
    </row>
    <row r="4995" spans="1:19" hidden="1">
      <c r="A4995" s="149" t="s">
        <v>7194</v>
      </c>
      <c r="B4995" s="150" t="str">
        <f>IFERROR(VLOOKUP(Proc[[#This Row],[App]],Table2[],3,0),"open")</f>
        <v>ok</v>
      </c>
      <c r="C4995" s="149" t="s">
        <v>369</v>
      </c>
      <c r="D4995" t="s">
        <v>7208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6434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57</v>
      </c>
      <c r="R4995" s="174" t="s">
        <v>1013</v>
      </c>
      <c r="S4995" s="150"/>
    </row>
    <row r="4996" spans="1:19" hidden="1">
      <c r="A4996" s="149" t="s">
        <v>7194</v>
      </c>
      <c r="B4996" s="150" t="str">
        <f>IFERROR(VLOOKUP(Proc[[#This Row],[App]],Table2[],3,0),"open")</f>
        <v>ok</v>
      </c>
      <c r="C4996" s="149" t="s">
        <v>369</v>
      </c>
      <c r="D4996" t="s">
        <v>7209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6434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57</v>
      </c>
      <c r="R4996" s="174" t="s">
        <v>1013</v>
      </c>
      <c r="S4996" s="150"/>
    </row>
    <row r="4997" spans="1:19" hidden="1">
      <c r="A4997" s="149" t="s">
        <v>7194</v>
      </c>
      <c r="B4997" s="150" t="str">
        <f>IFERROR(VLOOKUP(Proc[[#This Row],[App]],Table2[],3,0),"open")</f>
        <v>ok</v>
      </c>
      <c r="C4997" s="149" t="s">
        <v>369</v>
      </c>
      <c r="D4997" t="s">
        <v>7210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6434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57</v>
      </c>
      <c r="R4997" s="174" t="s">
        <v>1013</v>
      </c>
      <c r="S4997" s="150"/>
    </row>
    <row r="4998" spans="1:19" hidden="1">
      <c r="A4998" s="149" t="s">
        <v>7194</v>
      </c>
      <c r="B4998" s="150" t="str">
        <f>IFERROR(VLOOKUP(Proc[[#This Row],[App]],Table2[],3,0),"open")</f>
        <v>ok</v>
      </c>
      <c r="C4998" s="149" t="s">
        <v>369</v>
      </c>
      <c r="D4998" t="s">
        <v>7211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6434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57</v>
      </c>
      <c r="R4998" s="174" t="s">
        <v>1013</v>
      </c>
      <c r="S4998" s="150"/>
    </row>
    <row r="4999" spans="1:19" hidden="1">
      <c r="A4999" s="149" t="s">
        <v>7194</v>
      </c>
      <c r="B4999" s="150" t="str">
        <f>IFERROR(VLOOKUP(Proc[[#This Row],[App]],Table2[],3,0),"open")</f>
        <v>ok</v>
      </c>
      <c r="C4999" s="149" t="s">
        <v>369</v>
      </c>
      <c r="D4999" t="s">
        <v>7212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6434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57</v>
      </c>
      <c r="R4999" s="174" t="s">
        <v>1013</v>
      </c>
      <c r="S4999" s="150"/>
    </row>
    <row r="5000" spans="1:19" hidden="1">
      <c r="A5000" s="149" t="s">
        <v>7194</v>
      </c>
      <c r="B5000" s="150" t="str">
        <f>IFERROR(VLOOKUP(Proc[[#This Row],[App]],Table2[],3,0),"open")</f>
        <v>ok</v>
      </c>
      <c r="C5000" s="149" t="s">
        <v>369</v>
      </c>
      <c r="D5000" t="s">
        <v>7213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6434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57</v>
      </c>
      <c r="R5000" s="174" t="s">
        <v>1013</v>
      </c>
      <c r="S5000" s="150"/>
    </row>
    <row r="5001" spans="1:19" hidden="1">
      <c r="A5001" s="149" t="s">
        <v>7194</v>
      </c>
      <c r="B5001" s="150" t="str">
        <f>IFERROR(VLOOKUP(Proc[[#This Row],[App]],Table2[],3,0),"open")</f>
        <v>ok</v>
      </c>
      <c r="C5001" s="149" t="s">
        <v>369</v>
      </c>
      <c r="D5001" t="s">
        <v>7214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6434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57</v>
      </c>
      <c r="R5001" s="174" t="s">
        <v>1013</v>
      </c>
      <c r="S5001" s="150"/>
    </row>
    <row r="5002" spans="1:19" hidden="1">
      <c r="A5002" s="149" t="s">
        <v>7194</v>
      </c>
      <c r="B5002" s="150" t="str">
        <f>IFERROR(VLOOKUP(Proc[[#This Row],[App]],Table2[],3,0),"open")</f>
        <v>ok</v>
      </c>
      <c r="C5002" s="149" t="s">
        <v>369</v>
      </c>
      <c r="D5002" t="s">
        <v>7215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6434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57</v>
      </c>
      <c r="R5002" s="174" t="s">
        <v>1013</v>
      </c>
      <c r="S5002" s="150"/>
    </row>
    <row r="5003" spans="1:19" hidden="1">
      <c r="A5003" t="s">
        <v>7220</v>
      </c>
      <c r="B5003" s="150" t="str">
        <f>IFERROR(VLOOKUP(Proc[[#This Row],[App]],Table2[],3,0),"open")</f>
        <v>ok</v>
      </c>
      <c r="C5003" s="149" t="s">
        <v>369</v>
      </c>
      <c r="D5003" t="s">
        <v>6782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6434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56</v>
      </c>
      <c r="R5003" s="174" t="s">
        <v>1459</v>
      </c>
      <c r="S5003" s="150"/>
    </row>
    <row r="5004" spans="1:19" hidden="1">
      <c r="A5004" t="s">
        <v>7220</v>
      </c>
      <c r="B5004" s="150" t="str">
        <f>IFERROR(VLOOKUP(Proc[[#This Row],[App]],Table2[],3,0),"open")</f>
        <v>ok</v>
      </c>
      <c r="C5004" s="149" t="s">
        <v>369</v>
      </c>
      <c r="D5004" t="s">
        <v>5277</v>
      </c>
      <c r="E5004" s="149" t="s">
        <v>7222</v>
      </c>
      <c r="F5004" s="150" t="s">
        <v>7222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7222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6434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56</v>
      </c>
      <c r="R5004" s="174" t="s">
        <v>1459</v>
      </c>
      <c r="S5004" s="150"/>
    </row>
    <row r="5005" spans="1:19" hidden="1">
      <c r="A5005" s="149" t="s">
        <v>7220</v>
      </c>
      <c r="B5005" s="150" t="str">
        <f>IFERROR(VLOOKUP(Proc[[#This Row],[App]],Table2[],3,0),"open")</f>
        <v>ok</v>
      </c>
      <c r="C5005" s="149" t="s">
        <v>369</v>
      </c>
      <c r="D5005" t="s">
        <v>5292</v>
      </c>
      <c r="E5005" s="149" t="s">
        <v>7223</v>
      </c>
      <c r="F5005" s="150" t="s">
        <v>7223</v>
      </c>
      <c r="G5005" t="s">
        <v>400</v>
      </c>
      <c r="H5005" s="150" t="str">
        <f>IF(Proc[[#This Row],[type]]="LFF (MDG-F)",MID(Proc[[#This Row],[Obj]],13,10),"")</f>
        <v/>
      </c>
      <c r="I5005" s="149" t="s">
        <v>7223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6434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56</v>
      </c>
      <c r="R5005" s="174" t="s">
        <v>1459</v>
      </c>
      <c r="S5005" s="150"/>
    </row>
    <row r="5006" spans="1:19" hidden="1">
      <c r="A5006" s="149" t="s">
        <v>7220</v>
      </c>
      <c r="B5006" s="150" t="str">
        <f>IFERROR(VLOOKUP(Proc[[#This Row],[App]],Table2[],3,0),"open")</f>
        <v>ok</v>
      </c>
      <c r="C5006" s="149" t="s">
        <v>369</v>
      </c>
      <c r="D5006" t="s">
        <v>5296</v>
      </c>
      <c r="E5006" s="149" t="s">
        <v>7224</v>
      </c>
      <c r="F5006" s="150" t="s">
        <v>7224</v>
      </c>
      <c r="G5006" t="s">
        <v>400</v>
      </c>
      <c r="H5006" s="150" t="str">
        <f>IF(Proc[[#This Row],[type]]="LFF (MDG-F)",MID(Proc[[#This Row],[Obj]],13,10),"")</f>
        <v/>
      </c>
      <c r="I5006" s="149" t="s">
        <v>7224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6434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56</v>
      </c>
      <c r="R5006" s="174" t="s">
        <v>1459</v>
      </c>
      <c r="S5006" s="150"/>
    </row>
    <row r="5007" spans="1:19" hidden="1">
      <c r="A5007" s="149" t="s">
        <v>7220</v>
      </c>
      <c r="B5007" s="150" t="str">
        <f>IFERROR(VLOOKUP(Proc[[#This Row],[App]],Table2[],3,0),"open")</f>
        <v>ok</v>
      </c>
      <c r="C5007" s="149" t="s">
        <v>369</v>
      </c>
      <c r="D5007" t="s">
        <v>5439</v>
      </c>
      <c r="E5007" s="149" t="s">
        <v>7225</v>
      </c>
      <c r="F5007" s="150" t="s">
        <v>7225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7225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6434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56</v>
      </c>
      <c r="R5007" s="174" t="s">
        <v>1459</v>
      </c>
      <c r="S5007" s="150"/>
    </row>
    <row r="5008" spans="1:19" hidden="1">
      <c r="A5008" s="149" t="s">
        <v>7220</v>
      </c>
      <c r="B5008" s="150" t="str">
        <f>IFERROR(VLOOKUP(Proc[[#This Row],[App]],Table2[],3,0),"open")</f>
        <v>ok</v>
      </c>
      <c r="C5008" s="149" t="s">
        <v>369</v>
      </c>
      <c r="D5008" t="s">
        <v>5304</v>
      </c>
      <c r="E5008" s="149" t="s">
        <v>7222</v>
      </c>
      <c r="F5008" s="150" t="s">
        <v>7222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7222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6434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56</v>
      </c>
      <c r="R5008" s="174" t="s">
        <v>1459</v>
      </c>
      <c r="S5008" s="150"/>
    </row>
    <row r="5009" spans="1:19" hidden="1">
      <c r="A5009" s="149" t="s">
        <v>7220</v>
      </c>
      <c r="B5009" s="150" t="str">
        <f>IFERROR(VLOOKUP(Proc[[#This Row],[App]],Table2[],3,0),"open")</f>
        <v>ok</v>
      </c>
      <c r="C5009" s="149" t="s">
        <v>369</v>
      </c>
      <c r="D5009" t="s">
        <v>5349</v>
      </c>
      <c r="E5009" s="149" t="s">
        <v>7224</v>
      </c>
      <c r="F5009" s="150" t="s">
        <v>7224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7224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6434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56</v>
      </c>
      <c r="R5009" s="174" t="s">
        <v>1459</v>
      </c>
      <c r="S5009" s="150"/>
    </row>
    <row r="5010" spans="1:19" hidden="1">
      <c r="A5010" s="149" t="s">
        <v>7220</v>
      </c>
      <c r="B5010" s="150" t="str">
        <f>IFERROR(VLOOKUP(Proc[[#This Row],[App]],Table2[],3,0),"open")</f>
        <v>ok</v>
      </c>
      <c r="C5010" s="149" t="s">
        <v>369</v>
      </c>
      <c r="D5010" t="s">
        <v>5437</v>
      </c>
      <c r="E5010" s="149" t="s">
        <v>7225</v>
      </c>
      <c r="F5010" s="150" t="s">
        <v>7225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7225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6434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56</v>
      </c>
      <c r="R5010" s="174" t="s">
        <v>1459</v>
      </c>
      <c r="S5010" s="150"/>
    </row>
    <row r="5011" spans="1:19" hidden="1">
      <c r="A5011" s="149" t="s">
        <v>7220</v>
      </c>
      <c r="B5011" s="150" t="str">
        <f>IFERROR(VLOOKUP(Proc[[#This Row],[App]],Table2[],3,0),"open")</f>
        <v>ok</v>
      </c>
      <c r="C5011" s="149" t="s">
        <v>369</v>
      </c>
      <c r="D5011" t="s">
        <v>5337</v>
      </c>
      <c r="E5011" s="149" t="s">
        <v>7224</v>
      </c>
      <c r="F5011" s="150" t="s">
        <v>7224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7224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6434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56</v>
      </c>
      <c r="R5011" s="174" t="s">
        <v>1459</v>
      </c>
      <c r="S5011" s="150"/>
    </row>
    <row r="5012" spans="1:19" hidden="1">
      <c r="A5012" s="149" t="s">
        <v>7220</v>
      </c>
      <c r="B5012" s="150" t="str">
        <f>IFERROR(VLOOKUP(Proc[[#This Row],[App]],Table2[],3,0),"open")</f>
        <v>ok</v>
      </c>
      <c r="C5012" s="149" t="s">
        <v>369</v>
      </c>
      <c r="D5012" t="s">
        <v>5360</v>
      </c>
      <c r="E5012" s="149" t="s">
        <v>7222</v>
      </c>
      <c r="F5012" s="150" t="s">
        <v>7222</v>
      </c>
      <c r="G5012" t="s">
        <v>400</v>
      </c>
      <c r="H5012" s="150" t="str">
        <f>IF(Proc[[#This Row],[type]]="LFF (MDG-F)",MID(Proc[[#This Row],[Obj]],13,10),"")</f>
        <v/>
      </c>
      <c r="I5012" s="149" t="s">
        <v>7222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6434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56</v>
      </c>
      <c r="R5012" s="174" t="s">
        <v>1459</v>
      </c>
      <c r="S5012" s="150"/>
    </row>
    <row r="5013" spans="1:19" hidden="1">
      <c r="A5013" s="149" t="s">
        <v>7220</v>
      </c>
      <c r="B5013" s="150" t="str">
        <f>IFERROR(VLOOKUP(Proc[[#This Row],[App]],Table2[],3,0),"open")</f>
        <v>ok</v>
      </c>
      <c r="C5013" s="149" t="s">
        <v>369</v>
      </c>
      <c r="D5013" t="s">
        <v>7221</v>
      </c>
      <c r="E5013" s="149" t="s">
        <v>7226</v>
      </c>
      <c r="F5013" s="150" t="s">
        <v>7226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7226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6434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56</v>
      </c>
      <c r="R5013" s="174" t="s">
        <v>1459</v>
      </c>
      <c r="S5013" s="150"/>
    </row>
    <row r="5014" spans="1:19" hidden="1">
      <c r="A5014" t="s">
        <v>7246</v>
      </c>
      <c r="B5014" s="150" t="str">
        <f>IFERROR(VLOOKUP(Proc[[#This Row],[App]],Table2[],3,0),"open")</f>
        <v>ok</v>
      </c>
      <c r="C5014" s="149" t="s">
        <v>369</v>
      </c>
      <c r="D5014" t="s">
        <v>7247</v>
      </c>
      <c r="E5014" t="s">
        <v>4938</v>
      </c>
      <c r="F5014" s="150" t="s">
        <v>4938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6434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55</v>
      </c>
      <c r="R5014" s="175" t="s">
        <v>415</v>
      </c>
      <c r="S5014" s="150"/>
    </row>
    <row r="5015" spans="1:19" hidden="1">
      <c r="A5015" s="149" t="s">
        <v>7246</v>
      </c>
      <c r="B5015" s="150" t="str">
        <f>IFERROR(VLOOKUP(Proc[[#This Row],[App]],Table2[],3,0),"open")</f>
        <v>ok</v>
      </c>
      <c r="C5015" s="149" t="s">
        <v>369</v>
      </c>
      <c r="D5015" t="s">
        <v>7248</v>
      </c>
      <c r="E5015" t="s">
        <v>4938</v>
      </c>
      <c r="F5015" s="150" t="s">
        <v>4938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6434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55</v>
      </c>
      <c r="R5015" s="175" t="s">
        <v>415</v>
      </c>
      <c r="S5015" s="150"/>
    </row>
    <row r="5016" spans="1:19" hidden="1">
      <c r="A5016" s="149" t="s">
        <v>7246</v>
      </c>
      <c r="B5016" s="150" t="str">
        <f>IFERROR(VLOOKUP(Proc[[#This Row],[App]],Table2[],3,0),"open")</f>
        <v>ok</v>
      </c>
      <c r="C5016" s="149" t="s">
        <v>369</v>
      </c>
      <c r="D5016" t="s">
        <v>7249</v>
      </c>
      <c r="E5016" t="s">
        <v>4938</v>
      </c>
      <c r="F5016" s="150" t="s">
        <v>4938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6434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55</v>
      </c>
      <c r="R5016" s="175" t="s">
        <v>415</v>
      </c>
      <c r="S5016" s="150"/>
    </row>
    <row r="5017" spans="1:19" hidden="1">
      <c r="A5017" t="s">
        <v>7251</v>
      </c>
      <c r="B5017" s="150" t="str">
        <f>IFERROR(VLOOKUP(Proc[[#This Row],[App]],Table2[],3,0),"open")</f>
        <v>ok</v>
      </c>
      <c r="C5017" s="149" t="s">
        <v>369</v>
      </c>
      <c r="D5017" t="s">
        <v>7250</v>
      </c>
      <c r="E5017" s="149" t="s">
        <v>4938</v>
      </c>
      <c r="F5017" s="150" t="s">
        <v>4938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6434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55</v>
      </c>
      <c r="R5017" s="175" t="s">
        <v>415</v>
      </c>
      <c r="S5017" s="150"/>
    </row>
    <row r="5018" spans="1:19" hidden="1">
      <c r="A5018" t="s">
        <v>7251</v>
      </c>
      <c r="B5018" s="150" t="str">
        <f>IFERROR(VLOOKUP(Proc[[#This Row],[App]],Table2[],3,0),"open")</f>
        <v>ok</v>
      </c>
      <c r="C5018" s="149" t="s">
        <v>369</v>
      </c>
      <c r="D5018" t="s">
        <v>7252</v>
      </c>
      <c r="E5018" s="149" t="s">
        <v>4938</v>
      </c>
      <c r="F5018" s="150" t="s">
        <v>4938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6434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55</v>
      </c>
      <c r="R5018" s="175" t="s">
        <v>415</v>
      </c>
      <c r="S5018" s="150"/>
    </row>
    <row r="5019" spans="1:19" hidden="1">
      <c r="A5019" s="149" t="s">
        <v>7251</v>
      </c>
      <c r="B5019" s="150" t="str">
        <f>IFERROR(VLOOKUP(Proc[[#This Row],[App]],Table2[],3,0),"open")</f>
        <v>ok</v>
      </c>
      <c r="C5019" s="149" t="s">
        <v>369</v>
      </c>
      <c r="D5019" t="s">
        <v>7253</v>
      </c>
      <c r="E5019" s="149" t="s">
        <v>4938</v>
      </c>
      <c r="F5019" s="150" t="s">
        <v>4938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6434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55</v>
      </c>
      <c r="R5019" s="175" t="s">
        <v>415</v>
      </c>
      <c r="S5019" s="150"/>
    </row>
    <row r="5020" spans="1:19" hidden="1">
      <c r="A5020" s="149" t="s">
        <v>7251</v>
      </c>
      <c r="B5020" s="150" t="str">
        <f>IFERROR(VLOOKUP(Proc[[#This Row],[App]],Table2[],3,0),"open")</f>
        <v>ok</v>
      </c>
      <c r="C5020" s="149" t="s">
        <v>369</v>
      </c>
      <c r="D5020" t="s">
        <v>7254</v>
      </c>
      <c r="E5020" s="149" t="s">
        <v>4938</v>
      </c>
      <c r="F5020" s="150" t="s">
        <v>4938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6434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55</v>
      </c>
      <c r="R5020" s="175" t="s">
        <v>415</v>
      </c>
      <c r="S5020" s="150"/>
    </row>
    <row r="5021" spans="1:19" hidden="1">
      <c r="A5021" s="149" t="s">
        <v>7251</v>
      </c>
      <c r="B5021" s="150" t="str">
        <f>IFERROR(VLOOKUP(Proc[[#This Row],[App]],Table2[],3,0),"open")</f>
        <v>ok</v>
      </c>
      <c r="C5021" s="149" t="s">
        <v>369</v>
      </c>
      <c r="D5021" t="s">
        <v>7255</v>
      </c>
      <c r="E5021" s="149" t="s">
        <v>4938</v>
      </c>
      <c r="F5021" s="150" t="s">
        <v>4938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6434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55</v>
      </c>
      <c r="R5021" s="175" t="s">
        <v>415</v>
      </c>
      <c r="S5021" s="150"/>
    </row>
    <row r="5022" spans="1:19" hidden="1">
      <c r="A5022" s="149" t="s">
        <v>7251</v>
      </c>
      <c r="B5022" s="150" t="str">
        <f>IFERROR(VLOOKUP(Proc[[#This Row],[App]],Table2[],3,0),"open")</f>
        <v>ok</v>
      </c>
      <c r="C5022" s="149" t="s">
        <v>369</v>
      </c>
      <c r="D5022" t="s">
        <v>7256</v>
      </c>
      <c r="E5022" s="149" t="s">
        <v>4938</v>
      </c>
      <c r="F5022" s="150" t="s">
        <v>4938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6434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55</v>
      </c>
      <c r="R5022" s="175" t="s">
        <v>415</v>
      </c>
      <c r="S5022" s="150"/>
    </row>
    <row r="5023" spans="1:19" hidden="1">
      <c r="A5023" t="s">
        <v>7257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7268</v>
      </c>
      <c r="F5023" s="150" t="s">
        <v>7301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6434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55</v>
      </c>
      <c r="R5023" s="175" t="s">
        <v>415</v>
      </c>
      <c r="S5023" s="150"/>
    </row>
    <row r="5024" spans="1:19" hidden="1">
      <c r="A5024" t="s">
        <v>7257</v>
      </c>
      <c r="B5024" s="150" t="str">
        <f>IFERROR(VLOOKUP(Proc[[#This Row],[App]],Table2[],3,0),"open")</f>
        <v>ok</v>
      </c>
      <c r="C5024" s="149" t="s">
        <v>369</v>
      </c>
      <c r="D5024" t="s">
        <v>7258</v>
      </c>
      <c r="E5024" t="s">
        <v>7269</v>
      </c>
      <c r="F5024" s="150" t="s">
        <v>7269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6434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55</v>
      </c>
      <c r="R5024" s="175" t="s">
        <v>415</v>
      </c>
      <c r="S5024" s="150"/>
    </row>
    <row r="5025" spans="1:19" hidden="1">
      <c r="A5025" s="149" t="s">
        <v>7257</v>
      </c>
      <c r="B5025" s="150" t="str">
        <f>IFERROR(VLOOKUP(Proc[[#This Row],[App]],Table2[],3,0),"open")</f>
        <v>ok</v>
      </c>
      <c r="C5025" s="149" t="s">
        <v>369</v>
      </c>
      <c r="D5025" t="s">
        <v>7259</v>
      </c>
      <c r="E5025" t="s">
        <v>7269</v>
      </c>
      <c r="F5025" s="150" t="s">
        <v>7269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6434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55</v>
      </c>
      <c r="R5025" s="175" t="s">
        <v>415</v>
      </c>
      <c r="S5025" s="150"/>
    </row>
    <row r="5026" spans="1:19" hidden="1">
      <c r="A5026" s="149" t="s">
        <v>7257</v>
      </c>
      <c r="B5026" s="150" t="str">
        <f>IFERROR(VLOOKUP(Proc[[#This Row],[App]],Table2[],3,0),"open")</f>
        <v>ok</v>
      </c>
      <c r="C5026" s="149" t="s">
        <v>369</v>
      </c>
      <c r="D5026" t="s">
        <v>7260</v>
      </c>
      <c r="E5026" t="s">
        <v>7269</v>
      </c>
      <c r="F5026" s="150" t="s">
        <v>7269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6434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55</v>
      </c>
      <c r="R5026" s="175" t="s">
        <v>415</v>
      </c>
      <c r="S5026" s="150"/>
    </row>
    <row r="5027" spans="1:19" hidden="1">
      <c r="A5027" s="149" t="s">
        <v>7257</v>
      </c>
      <c r="B5027" s="150" t="str">
        <f>IFERROR(VLOOKUP(Proc[[#This Row],[App]],Table2[],3,0),"open")</f>
        <v>ok</v>
      </c>
      <c r="C5027" s="149" t="s">
        <v>369</v>
      </c>
      <c r="D5027" t="s">
        <v>7261</v>
      </c>
      <c r="E5027" t="s">
        <v>7269</v>
      </c>
      <c r="F5027" s="150" t="s">
        <v>7269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6434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55</v>
      </c>
      <c r="R5027" s="175" t="s">
        <v>415</v>
      </c>
      <c r="S5027" s="150"/>
    </row>
    <row r="5028" spans="1:19" hidden="1">
      <c r="A5028" s="149" t="s">
        <v>7257</v>
      </c>
      <c r="B5028" s="150" t="str">
        <f>IFERROR(VLOOKUP(Proc[[#This Row],[App]],Table2[],3,0),"open")</f>
        <v>ok</v>
      </c>
      <c r="C5028" s="149" t="s">
        <v>369</v>
      </c>
      <c r="D5028" t="s">
        <v>7262</v>
      </c>
      <c r="E5028" t="s">
        <v>7269</v>
      </c>
      <c r="F5028" s="150" t="s">
        <v>7269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6434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55</v>
      </c>
      <c r="R5028" s="175" t="s">
        <v>415</v>
      </c>
      <c r="S5028" s="150"/>
    </row>
    <row r="5029" spans="1:19" hidden="1">
      <c r="A5029" s="149" t="s">
        <v>7257</v>
      </c>
      <c r="B5029" s="150" t="str">
        <f>IFERROR(VLOOKUP(Proc[[#This Row],[App]],Table2[],3,0),"open")</f>
        <v>ok</v>
      </c>
      <c r="C5029" s="149" t="s">
        <v>369</v>
      </c>
      <c r="D5029" t="s">
        <v>7263</v>
      </c>
      <c r="E5029" t="s">
        <v>7270</v>
      </c>
      <c r="F5029" s="150" t="s">
        <v>7270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6434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55</v>
      </c>
      <c r="R5029" s="175" t="s">
        <v>415</v>
      </c>
      <c r="S5029" s="150"/>
    </row>
    <row r="5030" spans="1:19" hidden="1">
      <c r="A5030" s="149" t="s">
        <v>7257</v>
      </c>
      <c r="B5030" s="150" t="str">
        <f>IFERROR(VLOOKUP(Proc[[#This Row],[App]],Table2[],3,0),"open")</f>
        <v>ok</v>
      </c>
      <c r="C5030" s="149" t="s">
        <v>369</v>
      </c>
      <c r="D5030" t="s">
        <v>7264</v>
      </c>
      <c r="E5030" t="s">
        <v>7271</v>
      </c>
      <c r="F5030" s="150" t="s">
        <v>7271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6434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55</v>
      </c>
      <c r="R5030" s="175" t="s">
        <v>415</v>
      </c>
      <c r="S5030" s="150"/>
    </row>
    <row r="5031" spans="1:19" hidden="1">
      <c r="A5031" s="149" t="s">
        <v>7257</v>
      </c>
      <c r="B5031" s="150" t="str">
        <f>IFERROR(VLOOKUP(Proc[[#This Row],[App]],Table2[],3,0),"open")</f>
        <v>ok</v>
      </c>
      <c r="C5031" s="149" t="s">
        <v>369</v>
      </c>
      <c r="D5031" t="s">
        <v>7265</v>
      </c>
      <c r="E5031" t="s">
        <v>7271</v>
      </c>
      <c r="F5031" s="150" t="s">
        <v>7271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6434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55</v>
      </c>
      <c r="R5031" s="175" t="s">
        <v>415</v>
      </c>
      <c r="S5031" s="150"/>
    </row>
    <row r="5032" spans="1:19" hidden="1">
      <c r="A5032" s="149" t="s">
        <v>7257</v>
      </c>
      <c r="B5032" s="150" t="str">
        <f>IFERROR(VLOOKUP(Proc[[#This Row],[App]],Table2[],3,0),"open")</f>
        <v>ok</v>
      </c>
      <c r="C5032" s="149" t="s">
        <v>369</v>
      </c>
      <c r="D5032" t="s">
        <v>7266</v>
      </c>
      <c r="E5032" t="s">
        <v>4938</v>
      </c>
      <c r="F5032" s="150" t="s">
        <v>4938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6434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55</v>
      </c>
      <c r="R5032" s="175" t="s">
        <v>415</v>
      </c>
      <c r="S5032" s="150"/>
    </row>
    <row r="5033" spans="1:19" hidden="1">
      <c r="A5033" s="149" t="s">
        <v>7257</v>
      </c>
      <c r="B5033" s="150" t="str">
        <f>IFERROR(VLOOKUP(Proc[[#This Row],[App]],Table2[],3,0),"open")</f>
        <v>ok</v>
      </c>
      <c r="C5033" s="149" t="s">
        <v>369</v>
      </c>
      <c r="D5033" t="s">
        <v>7250</v>
      </c>
      <c r="E5033" t="s">
        <v>4913</v>
      </c>
      <c r="F5033" s="150" t="s">
        <v>4913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6434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55</v>
      </c>
      <c r="R5033" s="175" t="s">
        <v>415</v>
      </c>
      <c r="S5033" s="150"/>
    </row>
    <row r="5034" spans="1:19" hidden="1">
      <c r="A5034" s="149" t="s">
        <v>7257</v>
      </c>
      <c r="B5034" s="150" t="str">
        <f>IFERROR(VLOOKUP(Proc[[#This Row],[App]],Table2[],3,0),"open")</f>
        <v>ok</v>
      </c>
      <c r="C5034" s="149" t="s">
        <v>369</v>
      </c>
      <c r="D5034" t="s">
        <v>7267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6434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55</v>
      </c>
      <c r="R5034" s="175" t="s">
        <v>415</v>
      </c>
      <c r="S5034" s="150"/>
    </row>
    <row r="5035" spans="1:19" hidden="1">
      <c r="A5035" t="s">
        <v>7272</v>
      </c>
      <c r="B5035" s="150" t="str">
        <f>IFERROR(VLOOKUP(Proc[[#This Row],[App]],Table2[],3,0),"open")</f>
        <v>ok</v>
      </c>
      <c r="C5035" s="149" t="s">
        <v>369</v>
      </c>
      <c r="D5035" t="s">
        <v>7273</v>
      </c>
      <c r="E5035" t="s">
        <v>4938</v>
      </c>
      <c r="F5035" s="150" t="s">
        <v>4938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6434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55</v>
      </c>
      <c r="R5035" s="175" t="s">
        <v>415</v>
      </c>
      <c r="S5035" s="150"/>
    </row>
    <row r="5036" spans="1:19" hidden="1">
      <c r="A5036" t="s">
        <v>7272</v>
      </c>
      <c r="B5036" s="150" t="str">
        <f>IFERROR(VLOOKUP(Proc[[#This Row],[App]],Table2[],3,0),"open")</f>
        <v>ok</v>
      </c>
      <c r="C5036" s="149" t="s">
        <v>369</v>
      </c>
      <c r="D5036" t="s">
        <v>7274</v>
      </c>
      <c r="E5036" t="s">
        <v>4938</v>
      </c>
      <c r="F5036" s="150" t="s">
        <v>4938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6434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55</v>
      </c>
      <c r="R5036" s="175" t="s">
        <v>415</v>
      </c>
      <c r="S5036" s="150"/>
    </row>
    <row r="5037" spans="1:19" hidden="1">
      <c r="A5037" s="149" t="s">
        <v>7272</v>
      </c>
      <c r="B5037" s="150" t="str">
        <f>IFERROR(VLOOKUP(Proc[[#This Row],[App]],Table2[],3,0),"open")</f>
        <v>ok</v>
      </c>
      <c r="C5037" s="149" t="s">
        <v>369</v>
      </c>
      <c r="D5037" t="s">
        <v>7275</v>
      </c>
      <c r="E5037" t="s">
        <v>4938</v>
      </c>
      <c r="F5037" s="150" t="s">
        <v>4938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6434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55</v>
      </c>
      <c r="R5037" s="175" t="s">
        <v>415</v>
      </c>
      <c r="S5037" s="150"/>
    </row>
    <row r="5038" spans="1:19" hidden="1">
      <c r="A5038" s="149" t="s">
        <v>7272</v>
      </c>
      <c r="B5038" s="150" t="str">
        <f>IFERROR(VLOOKUP(Proc[[#This Row],[App]],Table2[],3,0),"open")</f>
        <v>ok</v>
      </c>
      <c r="C5038" s="149" t="s">
        <v>369</v>
      </c>
      <c r="D5038" t="s">
        <v>7276</v>
      </c>
      <c r="E5038" t="s">
        <v>4938</v>
      </c>
      <c r="F5038" s="150" t="s">
        <v>4938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6434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55</v>
      </c>
      <c r="R5038" s="175" t="s">
        <v>415</v>
      </c>
      <c r="S5038" s="150"/>
    </row>
    <row r="5039" spans="1:19" hidden="1">
      <c r="A5039" s="149" t="s">
        <v>7272</v>
      </c>
      <c r="B5039" s="150" t="str">
        <f>IFERROR(VLOOKUP(Proc[[#This Row],[App]],Table2[],3,0),"open")</f>
        <v>ok</v>
      </c>
      <c r="C5039" s="149" t="s">
        <v>369</v>
      </c>
      <c r="D5039" t="s">
        <v>7277</v>
      </c>
      <c r="E5039" s="149" t="s">
        <v>4938</v>
      </c>
      <c r="F5039" s="150" t="s">
        <v>4938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6434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55</v>
      </c>
      <c r="R5039" s="175" t="s">
        <v>415</v>
      </c>
      <c r="S5039" s="150"/>
    </row>
    <row r="5040" spans="1:19" hidden="1">
      <c r="A5040" t="s">
        <v>7278</v>
      </c>
      <c r="B5040" s="150" t="str">
        <f>IFERROR(VLOOKUP(Proc[[#This Row],[App]],Table2[],3,0),"open")</f>
        <v>ok</v>
      </c>
      <c r="C5040" s="149" t="s">
        <v>369</v>
      </c>
      <c r="D5040" t="s">
        <v>7279</v>
      </c>
      <c r="E5040" t="s">
        <v>7280</v>
      </c>
      <c r="F5040" s="150" t="s">
        <v>7280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6434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54</v>
      </c>
      <c r="R5040" s="175" t="s">
        <v>764</v>
      </c>
      <c r="S5040" s="150"/>
    </row>
    <row r="5041" spans="1:19" hidden="1">
      <c r="A5041" t="s">
        <v>7282</v>
      </c>
      <c r="B5041" s="150" t="str">
        <f>IFERROR(VLOOKUP(Proc[[#This Row],[App]],Table2[],3,0),"open")</f>
        <v>ok</v>
      </c>
      <c r="C5041" t="s">
        <v>369</v>
      </c>
      <c r="D5041" t="s">
        <v>7283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6434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54</v>
      </c>
      <c r="R5041" s="175" t="s">
        <v>1459</v>
      </c>
      <c r="S5041" s="150"/>
    </row>
    <row r="5042" spans="1:19" hidden="1">
      <c r="A5042" t="s">
        <v>7284</v>
      </c>
      <c r="B5042" s="150" t="str">
        <f>IFERROR(VLOOKUP(Proc[[#This Row],[App]],Table2[],3,0),"open")</f>
        <v>ok</v>
      </c>
      <c r="C5042" s="149" t="s">
        <v>369</v>
      </c>
      <c r="D5042" t="s">
        <v>7285</v>
      </c>
      <c r="E5042" t="s">
        <v>4936</v>
      </c>
      <c r="F5042" s="150" t="s">
        <v>4936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6434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53</v>
      </c>
      <c r="R5042" s="175" t="s">
        <v>415</v>
      </c>
      <c r="S5042" s="150"/>
    </row>
    <row r="5043" spans="1:19" hidden="1">
      <c r="A5043" t="s">
        <v>7284</v>
      </c>
      <c r="B5043" s="150" t="str">
        <f>IFERROR(VLOOKUP(Proc[[#This Row],[App]],Table2[],3,0),"open")</f>
        <v>ok</v>
      </c>
      <c r="C5043" s="149" t="s">
        <v>369</v>
      </c>
      <c r="D5043" t="s">
        <v>7286</v>
      </c>
      <c r="E5043" t="s">
        <v>7295</v>
      </c>
      <c r="F5043" s="150" t="s">
        <v>7295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6434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53</v>
      </c>
      <c r="R5043" s="175" t="s">
        <v>415</v>
      </c>
      <c r="S5043" s="150"/>
    </row>
    <row r="5044" spans="1:19" hidden="1">
      <c r="A5044" s="149" t="s">
        <v>7284</v>
      </c>
      <c r="B5044" s="150" t="str">
        <f>IFERROR(VLOOKUP(Proc[[#This Row],[App]],Table2[],3,0),"open")</f>
        <v>ok</v>
      </c>
      <c r="C5044" s="149" t="s">
        <v>369</v>
      </c>
      <c r="D5044" t="s">
        <v>7287</v>
      </c>
      <c r="E5044" t="s">
        <v>7296</v>
      </c>
      <c r="F5044" s="150" t="s">
        <v>7296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6434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53</v>
      </c>
      <c r="R5044" s="175" t="s">
        <v>415</v>
      </c>
      <c r="S5044" s="150"/>
    </row>
    <row r="5045" spans="1:19" hidden="1">
      <c r="A5045" s="149" t="s">
        <v>7284</v>
      </c>
      <c r="B5045" s="150" t="str">
        <f>IFERROR(VLOOKUP(Proc[[#This Row],[App]],Table2[],3,0),"open")</f>
        <v>ok</v>
      </c>
      <c r="C5045" s="149" t="s">
        <v>369</v>
      </c>
      <c r="D5045" t="s">
        <v>7288</v>
      </c>
      <c r="E5045" t="s">
        <v>7297</v>
      </c>
      <c r="F5045" s="150" t="s">
        <v>7297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6434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53</v>
      </c>
      <c r="R5045" s="175" t="s">
        <v>415</v>
      </c>
      <c r="S5045" s="150"/>
    </row>
    <row r="5046" spans="1:19" hidden="1">
      <c r="A5046" s="149" t="s">
        <v>7284</v>
      </c>
      <c r="B5046" s="150" t="str">
        <f>IFERROR(VLOOKUP(Proc[[#This Row],[App]],Table2[],3,0),"open")</f>
        <v>ok</v>
      </c>
      <c r="C5046" s="149" t="s">
        <v>369</v>
      </c>
      <c r="D5046" t="s">
        <v>7289</v>
      </c>
      <c r="E5046" t="s">
        <v>7297</v>
      </c>
      <c r="F5046" s="150" t="s">
        <v>7297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6434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53</v>
      </c>
      <c r="R5046" s="175" t="s">
        <v>415</v>
      </c>
      <c r="S5046" s="150"/>
    </row>
    <row r="5047" spans="1:19" hidden="1">
      <c r="A5047" s="149" t="s">
        <v>7284</v>
      </c>
      <c r="B5047" s="150" t="str">
        <f>IFERROR(VLOOKUP(Proc[[#This Row],[App]],Table2[],3,0),"open")</f>
        <v>ok</v>
      </c>
      <c r="C5047" s="149" t="s">
        <v>369</v>
      </c>
      <c r="D5047" t="s">
        <v>7290</v>
      </c>
      <c r="E5047" t="s">
        <v>7298</v>
      </c>
      <c r="F5047" s="150" t="s">
        <v>7298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6434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53</v>
      </c>
      <c r="R5047" s="175" t="s">
        <v>415</v>
      </c>
      <c r="S5047" s="150"/>
    </row>
    <row r="5048" spans="1:19" hidden="1">
      <c r="A5048" s="149" t="s">
        <v>7284</v>
      </c>
      <c r="B5048" s="150" t="str">
        <f>IFERROR(VLOOKUP(Proc[[#This Row],[App]],Table2[],3,0),"open")</f>
        <v>ok</v>
      </c>
      <c r="C5048" s="149" t="s">
        <v>369</v>
      </c>
      <c r="D5048" t="s">
        <v>7291</v>
      </c>
      <c r="E5048" t="s">
        <v>7298</v>
      </c>
      <c r="F5048" s="150" t="s">
        <v>7298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6434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53</v>
      </c>
      <c r="R5048" s="175" t="s">
        <v>415</v>
      </c>
      <c r="S5048" s="150"/>
    </row>
    <row r="5049" spans="1:19" hidden="1">
      <c r="A5049" s="149" t="s">
        <v>7284</v>
      </c>
      <c r="B5049" s="150" t="str">
        <f>IFERROR(VLOOKUP(Proc[[#This Row],[App]],Table2[],3,0),"open")</f>
        <v>ok</v>
      </c>
      <c r="C5049" s="149" t="s">
        <v>369</v>
      </c>
      <c r="D5049" t="s">
        <v>7292</v>
      </c>
      <c r="E5049" t="s">
        <v>7298</v>
      </c>
      <c r="F5049" s="150" t="s">
        <v>7298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6434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53</v>
      </c>
      <c r="R5049" s="175" t="s">
        <v>415</v>
      </c>
      <c r="S5049" s="150"/>
    </row>
    <row r="5050" spans="1:19" hidden="1">
      <c r="A5050" s="149" t="s">
        <v>7284</v>
      </c>
      <c r="B5050" s="150" t="str">
        <f>IFERROR(VLOOKUP(Proc[[#This Row],[App]],Table2[],3,0),"open")</f>
        <v>ok</v>
      </c>
      <c r="C5050" s="149" t="s">
        <v>369</v>
      </c>
      <c r="D5050" t="s">
        <v>7293</v>
      </c>
      <c r="E5050" t="s">
        <v>7298</v>
      </c>
      <c r="F5050" s="150" t="s">
        <v>7298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6434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53</v>
      </c>
      <c r="R5050" s="175" t="s">
        <v>415</v>
      </c>
      <c r="S5050" s="150"/>
    </row>
    <row r="5051" spans="1:19" hidden="1">
      <c r="A5051" s="149" t="s">
        <v>7284</v>
      </c>
      <c r="B5051" s="150" t="str">
        <f>IFERROR(VLOOKUP(Proc[[#This Row],[App]],Table2[],3,0),"open")</f>
        <v>ok</v>
      </c>
      <c r="C5051" s="149" t="s">
        <v>369</v>
      </c>
      <c r="D5051" t="s">
        <v>7294</v>
      </c>
      <c r="E5051" t="s">
        <v>7298</v>
      </c>
      <c r="F5051" s="150" t="s">
        <v>7298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6434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53</v>
      </c>
      <c r="R5051" s="175" t="s">
        <v>415</v>
      </c>
      <c r="S5051" s="150"/>
    </row>
    <row r="5052" spans="1:19" hidden="1">
      <c r="A5052" t="s">
        <v>7300</v>
      </c>
      <c r="B5052" s="150" t="str">
        <f>IFERROR(VLOOKUP(Proc[[#This Row],[App]],Table2[],3,0),"open")</f>
        <v>ok</v>
      </c>
      <c r="C5052" s="149" t="s">
        <v>369</v>
      </c>
      <c r="D5052" t="s">
        <v>7252</v>
      </c>
      <c r="E5052" t="s">
        <v>7299</v>
      </c>
      <c r="F5052" s="150" t="s">
        <v>7299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6434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53</v>
      </c>
      <c r="R5052" s="175" t="s">
        <v>415</v>
      </c>
      <c r="S5052" s="150"/>
    </row>
    <row r="5053" spans="1:19" hidden="1">
      <c r="A5053" t="s">
        <v>7300</v>
      </c>
      <c r="B5053" s="150" t="str">
        <f>IFERROR(VLOOKUP(Proc[[#This Row],[App]],Table2[],3,0),"open")</f>
        <v>ok</v>
      </c>
      <c r="C5053" s="149" t="s">
        <v>369</v>
      </c>
      <c r="D5053" t="s">
        <v>7253</v>
      </c>
      <c r="E5053" t="s">
        <v>7299</v>
      </c>
      <c r="F5053" s="150" t="s">
        <v>7299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6434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53</v>
      </c>
      <c r="R5053" s="175" t="s">
        <v>415</v>
      </c>
      <c r="S5053" s="150"/>
    </row>
    <row r="5054" spans="1:19" hidden="1">
      <c r="A5054" s="149" t="s">
        <v>7300</v>
      </c>
      <c r="B5054" s="150" t="str">
        <f>IFERROR(VLOOKUP(Proc[[#This Row],[App]],Table2[],3,0),"open")</f>
        <v>ok</v>
      </c>
      <c r="C5054" s="149" t="s">
        <v>369</v>
      </c>
      <c r="D5054" t="s">
        <v>7254</v>
      </c>
      <c r="E5054" t="s">
        <v>7299</v>
      </c>
      <c r="F5054" s="150" t="s">
        <v>7299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6434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53</v>
      </c>
      <c r="R5054" s="175" t="s">
        <v>415</v>
      </c>
      <c r="S5054" s="150"/>
    </row>
    <row r="5055" spans="1:19" hidden="1">
      <c r="A5055" s="149" t="s">
        <v>7300</v>
      </c>
      <c r="B5055" s="150" t="str">
        <f>IFERROR(VLOOKUP(Proc[[#This Row],[App]],Table2[],3,0),"open")</f>
        <v>ok</v>
      </c>
      <c r="C5055" s="149" t="s">
        <v>369</v>
      </c>
      <c r="D5055" t="s">
        <v>7255</v>
      </c>
      <c r="E5055" t="s">
        <v>7299</v>
      </c>
      <c r="F5055" s="150" t="s">
        <v>7299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6434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53</v>
      </c>
      <c r="R5055" s="175" t="s">
        <v>415</v>
      </c>
      <c r="S5055" s="150"/>
    </row>
    <row r="5056" spans="1:19" hidden="1">
      <c r="A5056" s="149" t="s">
        <v>7300</v>
      </c>
      <c r="B5056" s="150" t="str">
        <f>IFERROR(VLOOKUP(Proc[[#This Row],[App]],Table2[],3,0),"open")</f>
        <v>ok</v>
      </c>
      <c r="C5056" s="149" t="s">
        <v>369</v>
      </c>
      <c r="D5056" t="s">
        <v>7256</v>
      </c>
      <c r="E5056" t="s">
        <v>7299</v>
      </c>
      <c r="F5056" s="150" t="s">
        <v>7299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6434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53</v>
      </c>
      <c r="R5056" s="175" t="s">
        <v>415</v>
      </c>
      <c r="S5056" s="150"/>
    </row>
    <row r="5057" spans="1:19" hidden="1">
      <c r="A5057" s="149" t="s">
        <v>7300</v>
      </c>
      <c r="B5057" s="150" t="str">
        <f>IFERROR(VLOOKUP(Proc[[#This Row],[App]],Table2[],3,0),"open")</f>
        <v>ok</v>
      </c>
      <c r="C5057" s="149" t="s">
        <v>369</v>
      </c>
      <c r="D5057" t="s">
        <v>7273</v>
      </c>
      <c r="E5057" t="s">
        <v>7298</v>
      </c>
      <c r="F5057" s="150" t="s">
        <v>7298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6434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53</v>
      </c>
      <c r="R5057" s="175" t="s">
        <v>415</v>
      </c>
      <c r="S5057" s="150"/>
    </row>
    <row r="5058" spans="1:19" hidden="1">
      <c r="A5058" s="149" t="s">
        <v>7300</v>
      </c>
      <c r="B5058" s="150" t="str">
        <f>IFERROR(VLOOKUP(Proc[[#This Row],[App]],Table2[],3,0),"open")</f>
        <v>ok</v>
      </c>
      <c r="C5058" s="149" t="s">
        <v>369</v>
      </c>
      <c r="D5058" t="s">
        <v>7274</v>
      </c>
      <c r="E5058" t="s">
        <v>7298</v>
      </c>
      <c r="F5058" s="150" t="s">
        <v>7298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6434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53</v>
      </c>
      <c r="R5058" s="175" t="s">
        <v>415</v>
      </c>
      <c r="S5058" s="150"/>
    </row>
    <row r="5059" spans="1:19" hidden="1">
      <c r="A5059" s="149" t="s">
        <v>7300</v>
      </c>
      <c r="B5059" s="150" t="str">
        <f>IFERROR(VLOOKUP(Proc[[#This Row],[App]],Table2[],3,0),"open")</f>
        <v>ok</v>
      </c>
      <c r="C5059" s="149" t="s">
        <v>369</v>
      </c>
      <c r="D5059" t="s">
        <v>7275</v>
      </c>
      <c r="E5059" t="s">
        <v>7298</v>
      </c>
      <c r="F5059" s="150" t="s">
        <v>7298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6434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53</v>
      </c>
      <c r="R5059" s="175" t="s">
        <v>415</v>
      </c>
      <c r="S5059" s="150"/>
    </row>
    <row r="5060" spans="1:19" hidden="1">
      <c r="A5060" s="149" t="s">
        <v>7300</v>
      </c>
      <c r="B5060" s="150" t="str">
        <f>IFERROR(VLOOKUP(Proc[[#This Row],[App]],Table2[],3,0),"open")</f>
        <v>ok</v>
      </c>
      <c r="C5060" s="149" t="s">
        <v>369</v>
      </c>
      <c r="D5060" t="s">
        <v>7276</v>
      </c>
      <c r="E5060" t="s">
        <v>7298</v>
      </c>
      <c r="F5060" s="150" t="s">
        <v>7298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6434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53</v>
      </c>
      <c r="R5060" s="175" t="s">
        <v>415</v>
      </c>
      <c r="S5060" s="150"/>
    </row>
    <row r="5061" spans="1:19" hidden="1">
      <c r="A5061" s="149" t="s">
        <v>7300</v>
      </c>
      <c r="B5061" s="150" t="str">
        <f>IFERROR(VLOOKUP(Proc[[#This Row],[App]],Table2[],3,0),"open")</f>
        <v>ok</v>
      </c>
      <c r="C5061" s="149" t="s">
        <v>369</v>
      </c>
      <c r="D5061" t="s">
        <v>7277</v>
      </c>
      <c r="E5061" t="s">
        <v>7298</v>
      </c>
      <c r="F5061" s="150" t="s">
        <v>7298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6434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53</v>
      </c>
      <c r="R5061" s="175" t="s">
        <v>415</v>
      </c>
      <c r="S5061" s="150"/>
    </row>
    <row r="5062" spans="1:19" hidden="1">
      <c r="A5062" t="s">
        <v>7302</v>
      </c>
      <c r="B5062" s="150" t="str">
        <f>IFERROR(VLOOKUP(Proc[[#This Row],[App]],Table2[],3,0),"open")</f>
        <v>ok</v>
      </c>
      <c r="C5062" s="149" t="s">
        <v>369</v>
      </c>
      <c r="D5062" t="s">
        <v>7288</v>
      </c>
      <c r="E5062" t="s">
        <v>7281</v>
      </c>
      <c r="F5062" s="150" t="s">
        <v>7281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6434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52</v>
      </c>
      <c r="R5062" s="175" t="s">
        <v>415</v>
      </c>
      <c r="S5062" s="150"/>
    </row>
    <row r="5063" spans="1:19" hidden="1">
      <c r="A5063" s="149" t="s">
        <v>7302</v>
      </c>
      <c r="B5063" s="150" t="str">
        <f>IFERROR(VLOOKUP(Proc[[#This Row],[App]],Table2[],3,0),"open")</f>
        <v>ok</v>
      </c>
      <c r="C5063" s="149" t="s">
        <v>369</v>
      </c>
      <c r="D5063" t="s">
        <v>7289</v>
      </c>
      <c r="E5063" t="s">
        <v>7281</v>
      </c>
      <c r="F5063" s="150" t="s">
        <v>7281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6434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52</v>
      </c>
      <c r="R5063" s="175" t="s">
        <v>415</v>
      </c>
      <c r="S5063" s="150"/>
    </row>
    <row r="5064" spans="1:19" hidden="1">
      <c r="A5064" t="s">
        <v>7303</v>
      </c>
      <c r="B5064" s="150" t="str">
        <f>IFERROR(VLOOKUP(Proc[[#This Row],[App]],Table2[],3,0),"open")</f>
        <v>ok</v>
      </c>
      <c r="C5064" s="149" t="s">
        <v>369</v>
      </c>
      <c r="D5064" t="s">
        <v>7304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6434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52</v>
      </c>
      <c r="R5064" s="175" t="s">
        <v>489</v>
      </c>
      <c r="S5064" s="150"/>
    </row>
    <row r="5065" spans="1:19" hidden="1">
      <c r="A5065" s="149" t="s">
        <v>7303</v>
      </c>
      <c r="B5065" s="150" t="str">
        <f>IFERROR(VLOOKUP(Proc[[#This Row],[App]],Table2[],3,0),"open")</f>
        <v>ok</v>
      </c>
      <c r="C5065" s="149" t="s">
        <v>369</v>
      </c>
      <c r="D5065" t="s">
        <v>7305</v>
      </c>
      <c r="E5065" t="s">
        <v>7330</v>
      </c>
      <c r="F5065" s="150" t="s">
        <v>7330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6434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52</v>
      </c>
      <c r="R5065" s="175" t="s">
        <v>489</v>
      </c>
      <c r="S5065" s="150"/>
    </row>
    <row r="5066" spans="1:19" hidden="1">
      <c r="A5066" s="149" t="s">
        <v>7303</v>
      </c>
      <c r="B5066" s="150" t="str">
        <f>IFERROR(VLOOKUP(Proc[[#This Row],[App]],Table2[],3,0),"open")</f>
        <v>ok</v>
      </c>
      <c r="C5066" s="149" t="s">
        <v>369</v>
      </c>
      <c r="D5066" t="s">
        <v>7306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6434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52</v>
      </c>
      <c r="R5066" s="175" t="s">
        <v>489</v>
      </c>
      <c r="S5066" s="150"/>
    </row>
    <row r="5067" spans="1:19" hidden="1">
      <c r="A5067" s="149" t="s">
        <v>7303</v>
      </c>
      <c r="B5067" s="150" t="str">
        <f>IFERROR(VLOOKUP(Proc[[#This Row],[App]],Table2[],3,0),"open")</f>
        <v>ok</v>
      </c>
      <c r="C5067" s="149" t="s">
        <v>369</v>
      </c>
      <c r="D5067" t="s">
        <v>7307</v>
      </c>
      <c r="E5067" t="s">
        <v>4889</v>
      </c>
      <c r="F5067" s="150" t="s">
        <v>4889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6434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52</v>
      </c>
      <c r="R5067" s="175" t="s">
        <v>489</v>
      </c>
      <c r="S5067" s="150"/>
    </row>
    <row r="5068" spans="1:19" hidden="1">
      <c r="A5068" s="149" t="s">
        <v>7303</v>
      </c>
      <c r="B5068" s="150" t="str">
        <f>IFERROR(VLOOKUP(Proc[[#This Row],[App]],Table2[],3,0),"open")</f>
        <v>ok</v>
      </c>
      <c r="C5068" s="149" t="s">
        <v>369</v>
      </c>
      <c r="D5068" t="s">
        <v>7308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6434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52</v>
      </c>
      <c r="R5068" s="175" t="s">
        <v>489</v>
      </c>
      <c r="S5068" s="150"/>
    </row>
    <row r="5069" spans="1:19" hidden="1">
      <c r="A5069" s="149" t="s">
        <v>7303</v>
      </c>
      <c r="B5069" s="150" t="str">
        <f>IFERROR(VLOOKUP(Proc[[#This Row],[App]],Table2[],3,0),"open")</f>
        <v>ok</v>
      </c>
      <c r="C5069" s="149" t="s">
        <v>369</v>
      </c>
      <c r="D5069" t="s">
        <v>7309</v>
      </c>
      <c r="E5069" t="s">
        <v>7331</v>
      </c>
      <c r="F5069" s="150" t="s">
        <v>7331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6434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52</v>
      </c>
      <c r="R5069" s="175" t="s">
        <v>489</v>
      </c>
      <c r="S5069" s="150"/>
    </row>
    <row r="5070" spans="1:19" hidden="1">
      <c r="A5070" s="149" t="s">
        <v>7303</v>
      </c>
      <c r="B5070" s="150" t="str">
        <f>IFERROR(VLOOKUP(Proc[[#This Row],[App]],Table2[],3,0),"open")</f>
        <v>ok</v>
      </c>
      <c r="C5070" s="149" t="s">
        <v>369</v>
      </c>
      <c r="D5070" t="s">
        <v>7310</v>
      </c>
      <c r="E5070" t="s">
        <v>7332</v>
      </c>
      <c r="F5070" s="150" t="s">
        <v>7332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6434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52</v>
      </c>
      <c r="R5070" s="175" t="s">
        <v>489</v>
      </c>
      <c r="S5070" s="150"/>
    </row>
    <row r="5071" spans="1:19" hidden="1">
      <c r="A5071" s="149" t="s">
        <v>7303</v>
      </c>
      <c r="B5071" s="150" t="str">
        <f>IFERROR(VLOOKUP(Proc[[#This Row],[App]],Table2[],3,0),"open")</f>
        <v>ok</v>
      </c>
      <c r="C5071" s="149" t="s">
        <v>369</v>
      </c>
      <c r="D5071" t="s">
        <v>7311</v>
      </c>
      <c r="E5071" t="s">
        <v>7333</v>
      </c>
      <c r="F5071" s="150" t="s">
        <v>7333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6434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52</v>
      </c>
      <c r="R5071" s="175" t="s">
        <v>489</v>
      </c>
      <c r="S5071" s="150"/>
    </row>
    <row r="5072" spans="1:19" hidden="1">
      <c r="A5072" s="149" t="s">
        <v>7303</v>
      </c>
      <c r="B5072" s="150" t="str">
        <f>IFERROR(VLOOKUP(Proc[[#This Row],[App]],Table2[],3,0),"open")</f>
        <v>ok</v>
      </c>
      <c r="C5072" s="149" t="s">
        <v>369</v>
      </c>
      <c r="D5072" t="s">
        <v>7312</v>
      </c>
      <c r="E5072" t="s">
        <v>7334</v>
      </c>
      <c r="F5072" s="150" t="s">
        <v>7334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6434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52</v>
      </c>
      <c r="R5072" s="175" t="s">
        <v>489</v>
      </c>
      <c r="S5072" s="150"/>
    </row>
    <row r="5073" spans="1:19" hidden="1">
      <c r="A5073" s="149" t="s">
        <v>7303</v>
      </c>
      <c r="B5073" s="150" t="str">
        <f>IFERROR(VLOOKUP(Proc[[#This Row],[App]],Table2[],3,0),"open")</f>
        <v>ok</v>
      </c>
      <c r="C5073" s="149" t="s">
        <v>369</v>
      </c>
      <c r="D5073" t="s">
        <v>7313</v>
      </c>
      <c r="E5073" t="s">
        <v>7335</v>
      </c>
      <c r="F5073" s="150" t="s">
        <v>7335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6434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52</v>
      </c>
      <c r="R5073" s="175" t="s">
        <v>489</v>
      </c>
      <c r="S5073" s="150"/>
    </row>
    <row r="5074" spans="1:19" hidden="1">
      <c r="A5074" s="149" t="s">
        <v>7303</v>
      </c>
      <c r="B5074" s="150" t="str">
        <f>IFERROR(VLOOKUP(Proc[[#This Row],[App]],Table2[],3,0),"open")</f>
        <v>ok</v>
      </c>
      <c r="C5074" s="149" t="s">
        <v>369</v>
      </c>
      <c r="D5074" t="s">
        <v>7314</v>
      </c>
      <c r="E5074" t="s">
        <v>7335</v>
      </c>
      <c r="F5074" s="150" t="s">
        <v>7335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6434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52</v>
      </c>
      <c r="R5074" s="175" t="s">
        <v>489</v>
      </c>
      <c r="S5074" s="150"/>
    </row>
    <row r="5075" spans="1:19" hidden="1">
      <c r="A5075" s="149" t="s">
        <v>7303</v>
      </c>
      <c r="B5075" s="150" t="str">
        <f>IFERROR(VLOOKUP(Proc[[#This Row],[App]],Table2[],3,0),"open")</f>
        <v>ok</v>
      </c>
      <c r="C5075" s="149" t="s">
        <v>369</v>
      </c>
      <c r="D5075" t="s">
        <v>7315</v>
      </c>
      <c r="E5075" t="s">
        <v>7336</v>
      </c>
      <c r="F5075" s="150" t="s">
        <v>7336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6434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52</v>
      </c>
      <c r="R5075" s="175" t="s">
        <v>489</v>
      </c>
      <c r="S5075" s="150"/>
    </row>
    <row r="5076" spans="1:19" hidden="1">
      <c r="A5076" s="149" t="s">
        <v>7303</v>
      </c>
      <c r="B5076" s="150" t="str">
        <f>IFERROR(VLOOKUP(Proc[[#This Row],[App]],Table2[],3,0),"open")</f>
        <v>ok</v>
      </c>
      <c r="C5076" s="149" t="s">
        <v>369</v>
      </c>
      <c r="D5076" t="s">
        <v>7316</v>
      </c>
      <c r="E5076" t="s">
        <v>7336</v>
      </c>
      <c r="F5076" s="150" t="s">
        <v>7336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6434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52</v>
      </c>
      <c r="R5076" s="175" t="s">
        <v>489</v>
      </c>
      <c r="S5076" s="150"/>
    </row>
    <row r="5077" spans="1:19" hidden="1">
      <c r="A5077" s="149" t="s">
        <v>7303</v>
      </c>
      <c r="B5077" s="150" t="str">
        <f>IFERROR(VLOOKUP(Proc[[#This Row],[App]],Table2[],3,0),"open")</f>
        <v>ok</v>
      </c>
      <c r="C5077" s="149" t="s">
        <v>369</v>
      </c>
      <c r="D5077" t="s">
        <v>7317</v>
      </c>
      <c r="E5077" t="s">
        <v>6955</v>
      </c>
      <c r="F5077" s="150" t="s">
        <v>6955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6434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52</v>
      </c>
      <c r="R5077" s="175" t="s">
        <v>489</v>
      </c>
      <c r="S5077" s="150"/>
    </row>
    <row r="5078" spans="1:19" hidden="1">
      <c r="A5078" s="149" t="s">
        <v>7303</v>
      </c>
      <c r="B5078" s="150" t="str">
        <f>IFERROR(VLOOKUP(Proc[[#This Row],[App]],Table2[],3,0),"open")</f>
        <v>ok</v>
      </c>
      <c r="C5078" s="149" t="s">
        <v>369</v>
      </c>
      <c r="D5078" t="s">
        <v>7318</v>
      </c>
      <c r="E5078" t="s">
        <v>7337</v>
      </c>
      <c r="F5078" s="150" t="s">
        <v>7337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6434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52</v>
      </c>
      <c r="R5078" s="175" t="s">
        <v>489</v>
      </c>
      <c r="S5078" s="150"/>
    </row>
    <row r="5079" spans="1:19" hidden="1">
      <c r="A5079" s="149" t="s">
        <v>7303</v>
      </c>
      <c r="B5079" s="150" t="str">
        <f>IFERROR(VLOOKUP(Proc[[#This Row],[App]],Table2[],3,0),"open")</f>
        <v>ok</v>
      </c>
      <c r="C5079" s="149" t="s">
        <v>369</v>
      </c>
      <c r="D5079" t="s">
        <v>7319</v>
      </c>
      <c r="E5079" t="s">
        <v>7337</v>
      </c>
      <c r="F5079" s="150" t="s">
        <v>7337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6434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52</v>
      </c>
      <c r="R5079" s="175" t="s">
        <v>489</v>
      </c>
      <c r="S5079" s="150"/>
    </row>
    <row r="5080" spans="1:19" hidden="1">
      <c r="A5080" s="149" t="s">
        <v>7303</v>
      </c>
      <c r="B5080" s="150" t="str">
        <f>IFERROR(VLOOKUP(Proc[[#This Row],[App]],Table2[],3,0),"open")</f>
        <v>ok</v>
      </c>
      <c r="C5080" s="149" t="s">
        <v>369</v>
      </c>
      <c r="D5080" t="s">
        <v>7320</v>
      </c>
      <c r="E5080" t="s">
        <v>7337</v>
      </c>
      <c r="F5080" s="150" t="s">
        <v>7337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6434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52</v>
      </c>
      <c r="R5080" s="175" t="s">
        <v>489</v>
      </c>
      <c r="S5080" s="150"/>
    </row>
    <row r="5081" spans="1:19" hidden="1">
      <c r="A5081" s="149" t="s">
        <v>7303</v>
      </c>
      <c r="B5081" s="150" t="str">
        <f>IFERROR(VLOOKUP(Proc[[#This Row],[App]],Table2[],3,0),"open")</f>
        <v>ok</v>
      </c>
      <c r="C5081" s="149" t="s">
        <v>369</v>
      </c>
      <c r="D5081" t="s">
        <v>7321</v>
      </c>
      <c r="E5081" t="s">
        <v>7337</v>
      </c>
      <c r="F5081" s="150" t="s">
        <v>7337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6434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52</v>
      </c>
      <c r="R5081" s="175" t="s">
        <v>489</v>
      </c>
      <c r="S5081" s="150"/>
    </row>
    <row r="5082" spans="1:19" hidden="1">
      <c r="A5082" s="149" t="s">
        <v>7303</v>
      </c>
      <c r="B5082" s="150" t="str">
        <f>IFERROR(VLOOKUP(Proc[[#This Row],[App]],Table2[],3,0),"open")</f>
        <v>ok</v>
      </c>
      <c r="C5082" s="149" t="s">
        <v>369</v>
      </c>
      <c r="D5082" t="s">
        <v>7322</v>
      </c>
      <c r="E5082" t="s">
        <v>7337</v>
      </c>
      <c r="F5082" s="150" t="s">
        <v>7337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6434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52</v>
      </c>
      <c r="R5082" s="175" t="s">
        <v>489</v>
      </c>
      <c r="S5082" s="150"/>
    </row>
    <row r="5083" spans="1:19" hidden="1">
      <c r="A5083" s="149" t="s">
        <v>7303</v>
      </c>
      <c r="B5083" s="150" t="str">
        <f>IFERROR(VLOOKUP(Proc[[#This Row],[App]],Table2[],3,0),"open")</f>
        <v>ok</v>
      </c>
      <c r="C5083" s="149" t="s">
        <v>369</v>
      </c>
      <c r="D5083" t="s">
        <v>7323</v>
      </c>
      <c r="E5083" t="s">
        <v>7337</v>
      </c>
      <c r="F5083" s="150" t="s">
        <v>7337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6434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52</v>
      </c>
      <c r="R5083" s="175" t="s">
        <v>489</v>
      </c>
      <c r="S5083" s="150"/>
    </row>
    <row r="5084" spans="1:19" hidden="1">
      <c r="A5084" s="149" t="s">
        <v>7303</v>
      </c>
      <c r="B5084" s="150" t="str">
        <f>IFERROR(VLOOKUP(Proc[[#This Row],[App]],Table2[],3,0),"open")</f>
        <v>ok</v>
      </c>
      <c r="C5084" s="149" t="s">
        <v>369</v>
      </c>
      <c r="D5084" t="s">
        <v>7324</v>
      </c>
      <c r="E5084" t="s">
        <v>7337</v>
      </c>
      <c r="F5084" s="150" t="s">
        <v>7337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6434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52</v>
      </c>
      <c r="R5084" s="175" t="s">
        <v>489</v>
      </c>
      <c r="S5084" s="150"/>
    </row>
    <row r="5085" spans="1:19" hidden="1">
      <c r="A5085" s="149" t="s">
        <v>7303</v>
      </c>
      <c r="B5085" s="150" t="str">
        <f>IFERROR(VLOOKUP(Proc[[#This Row],[App]],Table2[],3,0),"open")</f>
        <v>ok</v>
      </c>
      <c r="C5085" s="149" t="s">
        <v>369</v>
      </c>
      <c r="D5085" t="s">
        <v>7325</v>
      </c>
      <c r="E5085" t="s">
        <v>7337</v>
      </c>
      <c r="F5085" s="150" t="s">
        <v>7337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6434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52</v>
      </c>
      <c r="R5085" s="175" t="s">
        <v>489</v>
      </c>
      <c r="S5085" s="150"/>
    </row>
    <row r="5086" spans="1:19" hidden="1">
      <c r="A5086" s="149" t="s">
        <v>7303</v>
      </c>
      <c r="B5086" s="150" t="str">
        <f>IFERROR(VLOOKUP(Proc[[#This Row],[App]],Table2[],3,0),"open")</f>
        <v>ok</v>
      </c>
      <c r="C5086" s="149" t="s">
        <v>369</v>
      </c>
      <c r="D5086" t="s">
        <v>7326</v>
      </c>
      <c r="E5086" t="s">
        <v>7338</v>
      </c>
      <c r="F5086" s="150" t="s">
        <v>7338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6434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52</v>
      </c>
      <c r="R5086" s="175" t="s">
        <v>489</v>
      </c>
      <c r="S5086" s="150"/>
    </row>
    <row r="5087" spans="1:19" hidden="1">
      <c r="A5087" s="149" t="s">
        <v>7303</v>
      </c>
      <c r="B5087" s="150" t="str">
        <f>IFERROR(VLOOKUP(Proc[[#This Row],[App]],Table2[],3,0),"open")</f>
        <v>ok</v>
      </c>
      <c r="C5087" s="149" t="s">
        <v>369</v>
      </c>
      <c r="D5087" t="s">
        <v>7327</v>
      </c>
      <c r="E5087" t="s">
        <v>7339</v>
      </c>
      <c r="F5087" s="150" t="s">
        <v>7339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6434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52</v>
      </c>
      <c r="R5087" s="175" t="s">
        <v>489</v>
      </c>
      <c r="S5087" s="150"/>
    </row>
    <row r="5088" spans="1:19" hidden="1">
      <c r="A5088" s="149" t="s">
        <v>7303</v>
      </c>
      <c r="B5088" s="150" t="str">
        <f>IFERROR(VLOOKUP(Proc[[#This Row],[App]],Table2[],3,0),"open")</f>
        <v>ok</v>
      </c>
      <c r="C5088" s="149" t="s">
        <v>369</v>
      </c>
      <c r="D5088" t="s">
        <v>7328</v>
      </c>
      <c r="E5088" t="s">
        <v>7340</v>
      </c>
      <c r="F5088" s="150" t="s">
        <v>7340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6434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52</v>
      </c>
      <c r="R5088" s="175" t="s">
        <v>489</v>
      </c>
      <c r="S5088" s="150"/>
    </row>
    <row r="5089" spans="1:19" hidden="1">
      <c r="A5089" s="149" t="s">
        <v>7303</v>
      </c>
      <c r="B5089" s="150" t="str">
        <f>IFERROR(VLOOKUP(Proc[[#This Row],[App]],Table2[],3,0),"open")</f>
        <v>ok</v>
      </c>
      <c r="C5089" s="149" t="s">
        <v>369</v>
      </c>
      <c r="D5089" t="s">
        <v>7329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6434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52</v>
      </c>
      <c r="R5089" s="175" t="s">
        <v>489</v>
      </c>
      <c r="S5089" s="150"/>
    </row>
    <row r="5090" spans="1:19" hidden="1">
      <c r="A5090" t="s">
        <v>7342</v>
      </c>
      <c r="B5090" s="150" t="str">
        <f>IFERROR(VLOOKUP(Proc[[#This Row],[App]],Table2[],3,0),"open")</f>
        <v>ok</v>
      </c>
      <c r="C5090" s="149" t="s">
        <v>692</v>
      </c>
      <c r="D5090" t="s">
        <v>7341</v>
      </c>
      <c r="E5090" t="s">
        <v>4828</v>
      </c>
      <c r="F5090" s="150"/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6434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52</v>
      </c>
      <c r="R5090" s="175" t="s">
        <v>415</v>
      </c>
      <c r="S5090" s="150"/>
    </row>
    <row r="5091" spans="1:19" hidden="1">
      <c r="A5091" t="s">
        <v>7351</v>
      </c>
      <c r="B5091" s="150" t="str">
        <f>IFERROR(VLOOKUP(Proc[[#This Row],[App]],Table2[],3,0),"open")</f>
        <v>ok</v>
      </c>
      <c r="C5091" s="149" t="s">
        <v>369</v>
      </c>
      <c r="D5091" t="s">
        <v>7343</v>
      </c>
      <c r="E5091" t="s">
        <v>7348</v>
      </c>
      <c r="F5091" s="150" t="s">
        <v>7348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6434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52</v>
      </c>
      <c r="R5091" s="175" t="s">
        <v>489</v>
      </c>
      <c r="S5091" s="150"/>
    </row>
    <row r="5092" spans="1:19" hidden="1">
      <c r="A5092" s="149" t="s">
        <v>7351</v>
      </c>
      <c r="B5092" s="150" t="str">
        <f>IFERROR(VLOOKUP(Proc[[#This Row],[App]],Table2[],3,0),"open")</f>
        <v>ok</v>
      </c>
      <c r="C5092" s="149" t="s">
        <v>369</v>
      </c>
      <c r="D5092" t="s">
        <v>7344</v>
      </c>
      <c r="E5092" t="s">
        <v>7349</v>
      </c>
      <c r="F5092" s="149" t="s">
        <v>7349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6434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52</v>
      </c>
      <c r="R5092" s="175" t="s">
        <v>489</v>
      </c>
      <c r="S5092" s="150"/>
    </row>
    <row r="5093" spans="1:19" hidden="1">
      <c r="A5093" s="149" t="s">
        <v>7351</v>
      </c>
      <c r="B5093" s="150" t="str">
        <f>IFERROR(VLOOKUP(Proc[[#This Row],[App]],Table2[],3,0),"open")</f>
        <v>ok</v>
      </c>
      <c r="C5093" s="149" t="s">
        <v>369</v>
      </c>
      <c r="D5093" t="s">
        <v>7345</v>
      </c>
      <c r="E5093" t="s">
        <v>7349</v>
      </c>
      <c r="F5093" s="150" t="s">
        <v>7349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6434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52</v>
      </c>
      <c r="R5093" s="175" t="s">
        <v>489</v>
      </c>
      <c r="S5093" s="150"/>
    </row>
    <row r="5094" spans="1:19" hidden="1">
      <c r="A5094" s="149" t="s">
        <v>7351</v>
      </c>
      <c r="B5094" s="150" t="str">
        <f>IFERROR(VLOOKUP(Proc[[#This Row],[App]],Table2[],3,0),"open")</f>
        <v>ok</v>
      </c>
      <c r="C5094" s="149" t="s">
        <v>369</v>
      </c>
      <c r="D5094" t="s">
        <v>7346</v>
      </c>
      <c r="E5094" t="s">
        <v>7349</v>
      </c>
      <c r="F5094" s="150" t="s">
        <v>7349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6434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52</v>
      </c>
      <c r="R5094" s="175" t="s">
        <v>489</v>
      </c>
      <c r="S5094" s="150"/>
    </row>
    <row r="5095" spans="1:19" hidden="1">
      <c r="A5095" s="149" t="s">
        <v>7351</v>
      </c>
      <c r="B5095" s="150" t="str">
        <f>IFERROR(VLOOKUP(Proc[[#This Row],[App]],Table2[],3,0),"open")</f>
        <v>ok</v>
      </c>
      <c r="C5095" s="149" t="s">
        <v>369</v>
      </c>
      <c r="D5095" t="s">
        <v>7347</v>
      </c>
      <c r="E5095" t="s">
        <v>7350</v>
      </c>
      <c r="F5095" s="150" t="s">
        <v>7350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6434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52</v>
      </c>
      <c r="R5095" s="175" t="s">
        <v>489</v>
      </c>
      <c r="S5095" s="150"/>
    </row>
    <row r="5096" spans="1:19" hidden="1">
      <c r="A5096" t="s">
        <v>7352</v>
      </c>
      <c r="B5096" s="150" t="str">
        <f>IFERROR(VLOOKUP(Proc[[#This Row],[App]],Table2[],3,0),"open")</f>
        <v>ok</v>
      </c>
      <c r="C5096" s="149" t="s">
        <v>369</v>
      </c>
      <c r="D5096" t="s">
        <v>7353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6434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50</v>
      </c>
      <c r="R5096" s="175" t="s">
        <v>5708</v>
      </c>
      <c r="S5096" s="150"/>
    </row>
    <row r="5097" spans="1:19" hidden="1">
      <c r="A5097" s="149" t="s">
        <v>7352</v>
      </c>
      <c r="B5097" s="150" t="str">
        <f>IFERROR(VLOOKUP(Proc[[#This Row],[App]],Table2[],3,0),"open")</f>
        <v>ok</v>
      </c>
      <c r="C5097" s="149" t="s">
        <v>369</v>
      </c>
      <c r="D5097" t="s">
        <v>7354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6434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50</v>
      </c>
      <c r="R5097" s="175" t="s">
        <v>5708</v>
      </c>
      <c r="S5097" s="150"/>
    </row>
    <row r="5098" spans="1:19" hidden="1">
      <c r="A5098" s="149" t="s">
        <v>7352</v>
      </c>
      <c r="B5098" s="150" t="str">
        <f>IFERROR(VLOOKUP(Proc[[#This Row],[App]],Table2[],3,0),"open")</f>
        <v>ok</v>
      </c>
      <c r="C5098" s="149" t="s">
        <v>369</v>
      </c>
      <c r="D5098" t="s">
        <v>7355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6434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50</v>
      </c>
      <c r="R5098" s="175" t="s">
        <v>5708</v>
      </c>
      <c r="S5098" s="150"/>
    </row>
    <row r="5099" spans="1:19" hidden="1">
      <c r="A5099" s="149" t="s">
        <v>7352</v>
      </c>
      <c r="B5099" s="150" t="str">
        <f>IFERROR(VLOOKUP(Proc[[#This Row],[App]],Table2[],3,0),"open")</f>
        <v>ok</v>
      </c>
      <c r="C5099" s="149" t="s">
        <v>369</v>
      </c>
      <c r="D5099" t="s">
        <v>7356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6434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50</v>
      </c>
      <c r="R5099" s="175" t="s">
        <v>5708</v>
      </c>
      <c r="S5099" s="150"/>
    </row>
    <row r="5100" spans="1:19" hidden="1">
      <c r="A5100" s="149" t="s">
        <v>7352</v>
      </c>
      <c r="B5100" s="150" t="str">
        <f>IFERROR(VLOOKUP(Proc[[#This Row],[App]],Table2[],3,0),"open")</f>
        <v>ok</v>
      </c>
      <c r="C5100" s="149" t="s">
        <v>369</v>
      </c>
      <c r="D5100" t="s">
        <v>7357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6434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50</v>
      </c>
      <c r="R5100" s="175" t="s">
        <v>5708</v>
      </c>
      <c r="S5100" s="150"/>
    </row>
    <row r="5101" spans="1:19" hidden="1">
      <c r="A5101" s="149" t="s">
        <v>7352</v>
      </c>
      <c r="B5101" s="150" t="str">
        <f>IFERROR(VLOOKUP(Proc[[#This Row],[App]],Table2[],3,0),"open")</f>
        <v>ok</v>
      </c>
      <c r="C5101" s="149" t="s">
        <v>369</v>
      </c>
      <c r="D5101" t="s">
        <v>7358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6434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50</v>
      </c>
      <c r="R5101" s="175" t="s">
        <v>5708</v>
      </c>
      <c r="S5101" s="150"/>
    </row>
    <row r="5102" spans="1:19" hidden="1">
      <c r="A5102" s="149" t="s">
        <v>7352</v>
      </c>
      <c r="B5102" s="150" t="str">
        <f>IFERROR(VLOOKUP(Proc[[#This Row],[App]],Table2[],3,0),"open")</f>
        <v>ok</v>
      </c>
      <c r="C5102" s="149" t="s">
        <v>369</v>
      </c>
      <c r="D5102" t="s">
        <v>7359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6434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50</v>
      </c>
      <c r="R5102" s="175" t="s">
        <v>5708</v>
      </c>
      <c r="S5102" s="150"/>
    </row>
    <row r="5103" spans="1:19" hidden="1">
      <c r="A5103" s="149" t="s">
        <v>7352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6434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50</v>
      </c>
      <c r="R5103" s="175" t="s">
        <v>5708</v>
      </c>
      <c r="S5103" s="150"/>
    </row>
    <row r="5104" spans="1:19" hidden="1">
      <c r="A5104" t="s">
        <v>7363</v>
      </c>
      <c r="B5104" s="150" t="str">
        <f>IFERROR(VLOOKUP(Proc[[#This Row],[App]],Table2[],3,0),"open")</f>
        <v>ok</v>
      </c>
      <c r="C5104" t="s">
        <v>369</v>
      </c>
      <c r="D5104" t="s">
        <v>7365</v>
      </c>
      <c r="E5104" t="s">
        <v>7364</v>
      </c>
      <c r="F5104" s="150" t="s">
        <v>7364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6434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48</v>
      </c>
      <c r="R5104" s="176" t="s">
        <v>780</v>
      </c>
      <c r="S5104" s="150"/>
    </row>
    <row r="5105" spans="1:19" hidden="1">
      <c r="A5105" t="s">
        <v>7363</v>
      </c>
      <c r="B5105" s="150" t="str">
        <f>IFERROR(VLOOKUP(Proc[[#This Row],[App]],Table2[],3,0),"open")</f>
        <v>ok</v>
      </c>
      <c r="C5105" s="179" t="s">
        <v>369</v>
      </c>
      <c r="D5105" t="s">
        <v>7366</v>
      </c>
      <c r="E5105" t="s">
        <v>2467</v>
      </c>
      <c r="F5105" s="150"/>
      <c r="G5105" s="149" t="s">
        <v>400</v>
      </c>
      <c r="H5105" s="150" t="str">
        <f>IF(Proc[[#This Row],[type]]="LFF (MDG-F)",MID(Proc[[#This Row],[Obj]],13,10),"")</f>
        <v/>
      </c>
      <c r="J5105" s="150" t="b">
        <f>Proc[[#This Row],[Requested]]=Proc[[#This Row],[CurrentParent]]</f>
        <v>0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6434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48</v>
      </c>
      <c r="R5105" s="176" t="s">
        <v>780</v>
      </c>
      <c r="S5105" s="150"/>
    </row>
    <row r="5106" spans="1:19" hidden="1">
      <c r="A5106" s="149" t="s">
        <v>7363</v>
      </c>
      <c r="B5106" s="150" t="str">
        <f>IFERROR(VLOOKUP(Proc[[#This Row],[App]],Table2[],3,0),"open")</f>
        <v>ok</v>
      </c>
      <c r="C5106" s="149" t="s">
        <v>369</v>
      </c>
      <c r="D5106" t="s">
        <v>7360</v>
      </c>
      <c r="E5106" t="s">
        <v>6827</v>
      </c>
      <c r="F5106" s="150" t="s">
        <v>6827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6434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48</v>
      </c>
      <c r="R5106" s="176" t="s">
        <v>780</v>
      </c>
      <c r="S5106" s="150"/>
    </row>
    <row r="5107" spans="1:19" hidden="1">
      <c r="A5107" s="149" t="s">
        <v>7363</v>
      </c>
      <c r="B5107" s="150" t="str">
        <f>IFERROR(VLOOKUP(Proc[[#This Row],[App]],Table2[],3,0),"open")</f>
        <v>ok</v>
      </c>
      <c r="C5107" s="149" t="s">
        <v>369</v>
      </c>
      <c r="D5107" t="s">
        <v>7361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6434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48</v>
      </c>
      <c r="R5107" s="176" t="s">
        <v>780</v>
      </c>
      <c r="S5107" s="150"/>
    </row>
    <row r="5108" spans="1:19" hidden="1">
      <c r="A5108" s="149" t="s">
        <v>7363</v>
      </c>
      <c r="B5108" s="150" t="str">
        <f>IFERROR(VLOOKUP(Proc[[#This Row],[App]],Table2[],3,0),"open")</f>
        <v>ok</v>
      </c>
      <c r="C5108" s="149" t="s">
        <v>369</v>
      </c>
      <c r="D5108" t="s">
        <v>7362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6434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48</v>
      </c>
      <c r="R5108" s="176" t="s">
        <v>780</v>
      </c>
      <c r="S5108" s="150"/>
    </row>
    <row r="5109" spans="1:19" hidden="1">
      <c r="A5109" t="s">
        <v>7370</v>
      </c>
      <c r="B5109" s="150" t="str">
        <f>IFERROR(VLOOKUP(Proc[[#This Row],[App]],Table2[],3,0),"open")</f>
        <v>ok</v>
      </c>
      <c r="C5109" s="149" t="s">
        <v>369</v>
      </c>
      <c r="D5109" t="s">
        <v>7367</v>
      </c>
      <c r="E5109" t="s">
        <v>7371</v>
      </c>
      <c r="F5109" s="150" t="s">
        <v>7371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6434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47</v>
      </c>
      <c r="R5109" s="177" t="s">
        <v>489</v>
      </c>
      <c r="S5109" s="150"/>
    </row>
    <row r="5110" spans="1:19" hidden="1">
      <c r="A5110" t="s">
        <v>7370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6955</v>
      </c>
      <c r="F5110" s="150" t="s">
        <v>6955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6434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47</v>
      </c>
      <c r="R5110" s="177" t="s">
        <v>489</v>
      </c>
      <c r="S5110" s="150"/>
    </row>
    <row r="5111" spans="1:19" hidden="1">
      <c r="A5111" s="149" t="s">
        <v>7370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6955</v>
      </c>
      <c r="F5111" s="150" t="s">
        <v>6955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6434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47</v>
      </c>
      <c r="R5111" s="177" t="s">
        <v>489</v>
      </c>
      <c r="S5111" s="150"/>
    </row>
    <row r="5112" spans="1:19" hidden="1">
      <c r="A5112" s="149" t="s">
        <v>7370</v>
      </c>
      <c r="B5112" s="150" t="str">
        <f>IFERROR(VLOOKUP(Proc[[#This Row],[App]],Table2[],3,0),"open")</f>
        <v>ok</v>
      </c>
      <c r="C5112" s="149" t="s">
        <v>369</v>
      </c>
      <c r="D5112" t="s">
        <v>7368</v>
      </c>
      <c r="E5112" t="s">
        <v>7372</v>
      </c>
      <c r="F5112" s="150" t="s">
        <v>7372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6434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47</v>
      </c>
      <c r="R5112" s="177" t="s">
        <v>489</v>
      </c>
      <c r="S5112" s="150"/>
    </row>
    <row r="5113" spans="1:19" hidden="1">
      <c r="A5113" s="149" t="s">
        <v>7370</v>
      </c>
      <c r="B5113" s="150" t="str">
        <f>IFERROR(VLOOKUP(Proc[[#This Row],[App]],Table2[],3,0),"open")</f>
        <v>ok</v>
      </c>
      <c r="C5113" s="149" t="s">
        <v>369</v>
      </c>
      <c r="D5113" t="s">
        <v>7369</v>
      </c>
      <c r="E5113" t="s">
        <v>7373</v>
      </c>
      <c r="F5113" s="150" t="s">
        <v>7373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6434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47</v>
      </c>
      <c r="R5113" s="177" t="s">
        <v>489</v>
      </c>
      <c r="S5113" s="150"/>
    </row>
    <row r="5114" spans="1:19" hidden="1">
      <c r="A5114" s="149" t="s">
        <v>7370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7374</v>
      </c>
      <c r="F5114" s="150" t="s">
        <v>7374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6434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47</v>
      </c>
      <c r="R5114" s="177" t="s">
        <v>489</v>
      </c>
      <c r="S5114" s="150"/>
    </row>
    <row r="5115" spans="1:19" hidden="1">
      <c r="A5115" t="s">
        <v>7375</v>
      </c>
      <c r="B5115" s="150" t="str">
        <f>IFERROR(VLOOKUP(Proc[[#This Row],[App]],Table2[],3,0),"open")</f>
        <v>ok</v>
      </c>
      <c r="C5115" t="s">
        <v>369</v>
      </c>
      <c r="D5115" t="s">
        <v>7531</v>
      </c>
      <c r="E5115" t="s">
        <v>7376</v>
      </c>
      <c r="F5115" s="150" t="s">
        <v>7376</v>
      </c>
      <c r="G5115" t="s">
        <v>400</v>
      </c>
      <c r="H5115" s="150" t="str">
        <f>IF(Proc[[#This Row],[type]]="LFF (MDG-F)",MID(Proc[[#This Row],[Obj]],13,10),"")</f>
        <v/>
      </c>
      <c r="I5115" t="s">
        <v>7377</v>
      </c>
      <c r="J5115" s="150" t="b">
        <f>Proc[[#This Row],[Requested]]=Proc[[#This Row],[CurrentParent]]</f>
        <v>1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6434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47</v>
      </c>
      <c r="R5115" s="177" t="s">
        <v>485</v>
      </c>
      <c r="S5115" s="150"/>
    </row>
    <row r="5116" spans="1:19" hidden="1">
      <c r="A5116" t="s">
        <v>7379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6434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44</v>
      </c>
      <c r="R5116" s="177" t="s">
        <v>481</v>
      </c>
      <c r="S5116" s="150"/>
    </row>
    <row r="5117" spans="1:19" hidden="1">
      <c r="A5117" s="149" t="s">
        <v>7379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6434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44</v>
      </c>
      <c r="R5117" s="177" t="s">
        <v>481</v>
      </c>
      <c r="S5117" s="150"/>
    </row>
    <row r="5118" spans="1:19" hidden="1">
      <c r="A5118" s="149" t="s">
        <v>7379</v>
      </c>
      <c r="B5118" s="150" t="str">
        <f>IFERROR(VLOOKUP(Proc[[#This Row],[App]],Table2[],3,0),"open")</f>
        <v>ok</v>
      </c>
      <c r="C5118" s="149" t="s">
        <v>369</v>
      </c>
      <c r="D5118" t="s">
        <v>7380</v>
      </c>
      <c r="E5118" t="s">
        <v>7378</v>
      </c>
      <c r="F5118" s="150" t="s">
        <v>7378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6434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44</v>
      </c>
      <c r="R5118" s="177" t="s">
        <v>481</v>
      </c>
      <c r="S5118" s="150"/>
    </row>
    <row r="5119" spans="1:19" hidden="1">
      <c r="A5119" s="149" t="s">
        <v>7379</v>
      </c>
      <c r="B5119" s="150" t="str">
        <f>IFERROR(VLOOKUP(Proc[[#This Row],[App]],Table2[],3,0),"open")</f>
        <v>ok</v>
      </c>
      <c r="C5119" s="149" t="s">
        <v>369</v>
      </c>
      <c r="D5119" t="s">
        <v>7381</v>
      </c>
      <c r="E5119" t="s">
        <v>7378</v>
      </c>
      <c r="F5119" s="150" t="s">
        <v>7378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6434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44</v>
      </c>
      <c r="R5119" s="177" t="s">
        <v>481</v>
      </c>
      <c r="S5119" s="150"/>
    </row>
    <row r="5120" spans="1:19" hidden="1">
      <c r="A5120" t="s">
        <v>7382</v>
      </c>
      <c r="B5120" s="150" t="str">
        <f>IFERROR(VLOOKUP(Proc[[#This Row],[App]],Table2[],3,0),"open")</f>
        <v>ok</v>
      </c>
      <c r="C5120" s="149" t="s">
        <v>369</v>
      </c>
      <c r="D5120" t="s">
        <v>7415</v>
      </c>
      <c r="E5120" t="s">
        <v>7389</v>
      </c>
      <c r="F5120" s="150" t="s">
        <v>7389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6434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44</v>
      </c>
      <c r="R5120" s="177" t="s">
        <v>489</v>
      </c>
      <c r="S5120" s="150"/>
    </row>
    <row r="5121" spans="1:19" hidden="1">
      <c r="A5121" s="149" t="s">
        <v>7382</v>
      </c>
      <c r="B5121" s="150" t="str">
        <f>IFERROR(VLOOKUP(Proc[[#This Row],[App]],Table2[],3,0),"open")</f>
        <v>ok</v>
      </c>
      <c r="C5121" s="149" t="s">
        <v>369</v>
      </c>
      <c r="D5121" t="s">
        <v>7383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6434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44</v>
      </c>
      <c r="R5121" s="177" t="s">
        <v>489</v>
      </c>
      <c r="S5121" s="150"/>
    </row>
    <row r="5122" spans="1:19" hidden="1">
      <c r="A5122" s="149" t="s">
        <v>7382</v>
      </c>
      <c r="B5122" s="150" t="str">
        <f>IFERROR(VLOOKUP(Proc[[#This Row],[App]],Table2[],3,0),"open")</f>
        <v>ok</v>
      </c>
      <c r="C5122" s="149" t="s">
        <v>369</v>
      </c>
      <c r="D5122" t="s">
        <v>7384</v>
      </c>
      <c r="E5122" t="s">
        <v>7390</v>
      </c>
      <c r="F5122" s="150" t="s">
        <v>7390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6434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44</v>
      </c>
      <c r="R5122" s="177" t="s">
        <v>489</v>
      </c>
      <c r="S5122" s="150"/>
    </row>
    <row r="5123" spans="1:19" hidden="1">
      <c r="A5123" s="149" t="s">
        <v>7382</v>
      </c>
      <c r="B5123" s="150" t="str">
        <f>IFERROR(VLOOKUP(Proc[[#This Row],[App]],Table2[],3,0),"open")</f>
        <v>ok</v>
      </c>
      <c r="C5123" s="149" t="s">
        <v>369</v>
      </c>
      <c r="D5123" t="s">
        <v>7385</v>
      </c>
      <c r="E5123" t="s">
        <v>7391</v>
      </c>
      <c r="F5123" s="150" t="s">
        <v>7391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6434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44</v>
      </c>
      <c r="R5123" s="177" t="s">
        <v>489</v>
      </c>
      <c r="S5123" s="150"/>
    </row>
    <row r="5124" spans="1:19" hidden="1">
      <c r="A5124" s="149" t="s">
        <v>7382</v>
      </c>
      <c r="B5124" s="150" t="str">
        <f>IFERROR(VLOOKUP(Proc[[#This Row],[App]],Table2[],3,0),"open")</f>
        <v>ok</v>
      </c>
      <c r="C5124" s="149" t="s">
        <v>369</v>
      </c>
      <c r="D5124" t="s">
        <v>7386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6434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44</v>
      </c>
      <c r="R5124" s="177" t="s">
        <v>489</v>
      </c>
      <c r="S5124" s="150"/>
    </row>
    <row r="5125" spans="1:19" hidden="1">
      <c r="A5125" s="149" t="s">
        <v>7382</v>
      </c>
      <c r="B5125" s="150" t="str">
        <f>IFERROR(VLOOKUP(Proc[[#This Row],[App]],Table2[],3,0),"open")</f>
        <v>ok</v>
      </c>
      <c r="C5125" s="149" t="s">
        <v>369</v>
      </c>
      <c r="D5125" t="s">
        <v>7387</v>
      </c>
      <c r="E5125" t="s">
        <v>7392</v>
      </c>
      <c r="F5125" s="150" t="s">
        <v>7392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6434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44</v>
      </c>
      <c r="R5125" s="177" t="s">
        <v>489</v>
      </c>
      <c r="S5125" s="150"/>
    </row>
    <row r="5126" spans="1:19" hidden="1">
      <c r="A5126" s="149" t="s">
        <v>7382</v>
      </c>
      <c r="B5126" s="150" t="str">
        <f>IFERROR(VLOOKUP(Proc[[#This Row],[App]],Table2[],3,0),"open")</f>
        <v>ok</v>
      </c>
      <c r="C5126" s="149" t="s">
        <v>369</v>
      </c>
      <c r="D5126" t="s">
        <v>7388</v>
      </c>
      <c r="E5126" t="s">
        <v>7393</v>
      </c>
      <c r="F5126" s="150" t="s">
        <v>7393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6434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44</v>
      </c>
      <c r="R5126" s="177" t="s">
        <v>489</v>
      </c>
      <c r="S5126" s="150"/>
    </row>
    <row r="5127" spans="1:19" hidden="1">
      <c r="A5127" t="s">
        <v>7396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6434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44</v>
      </c>
      <c r="R5127" s="177" t="s">
        <v>481</v>
      </c>
      <c r="S5127" s="150"/>
    </row>
    <row r="5128" spans="1:19" hidden="1">
      <c r="A5128" s="149" t="s">
        <v>7396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6434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44</v>
      </c>
      <c r="R5128" s="177" t="s">
        <v>481</v>
      </c>
      <c r="S5128" s="150"/>
    </row>
    <row r="5129" spans="1:19" hidden="1">
      <c r="A5129" s="149" t="s">
        <v>7396</v>
      </c>
      <c r="B5129" s="150" t="str">
        <f>IFERROR(VLOOKUP(Proc[[#This Row],[App]],Table2[],3,0),"open")</f>
        <v>ok</v>
      </c>
      <c r="C5129" s="149" t="s">
        <v>369</v>
      </c>
      <c r="D5129" t="s">
        <v>7394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6434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44</v>
      </c>
      <c r="R5129" s="177" t="s">
        <v>481</v>
      </c>
      <c r="S5129" s="150"/>
    </row>
    <row r="5130" spans="1:19" hidden="1">
      <c r="A5130" s="149" t="s">
        <v>7396</v>
      </c>
      <c r="B5130" s="150" t="str">
        <f>IFERROR(VLOOKUP(Proc[[#This Row],[App]],Table2[],3,0),"open")</f>
        <v>ok</v>
      </c>
      <c r="C5130" s="149" t="s">
        <v>369</v>
      </c>
      <c r="D5130" t="s">
        <v>7395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6434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44</v>
      </c>
      <c r="R5130" s="177" t="s">
        <v>481</v>
      </c>
      <c r="S5130" s="150"/>
    </row>
    <row r="5131" spans="1:19" hidden="1">
      <c r="A5131" s="149" t="s">
        <v>7398</v>
      </c>
      <c r="B5131" s="150" t="str">
        <f>IFERROR(VLOOKUP(Proc[[#This Row],[App]],Table2[],3,0),"open")</f>
        <v>ok</v>
      </c>
      <c r="C5131" s="149" t="s">
        <v>369</v>
      </c>
      <c r="D5131" t="s">
        <v>7400</v>
      </c>
      <c r="E5131" t="s">
        <v>7397</v>
      </c>
      <c r="F5131" s="150" t="s">
        <v>7397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6434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40</v>
      </c>
      <c r="R5131" s="177" t="s">
        <v>7399</v>
      </c>
      <c r="S5131" s="150"/>
    </row>
    <row r="5132" spans="1:19" hidden="1">
      <c r="A5132" s="149" t="s">
        <v>7398</v>
      </c>
      <c r="B5132" s="150" t="str">
        <f>IFERROR(VLOOKUP(Proc[[#This Row],[App]],Table2[],3,0),"open")</f>
        <v>ok</v>
      </c>
      <c r="C5132" s="149" t="s">
        <v>369</v>
      </c>
      <c r="D5132" t="s">
        <v>7401</v>
      </c>
      <c r="E5132" t="s">
        <v>7397</v>
      </c>
      <c r="F5132" s="150" t="s">
        <v>7397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6434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40</v>
      </c>
      <c r="R5132" s="177" t="s">
        <v>7399</v>
      </c>
      <c r="S5132" s="150"/>
    </row>
    <row r="5133" spans="1:19" hidden="1">
      <c r="A5133" s="149" t="s">
        <v>7398</v>
      </c>
      <c r="B5133" s="150" t="str">
        <f>IFERROR(VLOOKUP(Proc[[#This Row],[App]],Table2[],3,0),"open")</f>
        <v>ok</v>
      </c>
      <c r="C5133" s="149" t="s">
        <v>369</v>
      </c>
      <c r="D5133" t="s">
        <v>7402</v>
      </c>
      <c r="E5133" t="s">
        <v>7397</v>
      </c>
      <c r="F5133" s="150" t="s">
        <v>7397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6434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40</v>
      </c>
      <c r="R5133" s="177" t="s">
        <v>7399</v>
      </c>
      <c r="S5133" s="150"/>
    </row>
    <row r="5134" spans="1:19" hidden="1">
      <c r="A5134" s="149" t="s">
        <v>7398</v>
      </c>
      <c r="B5134" s="150" t="str">
        <f>IFERROR(VLOOKUP(Proc[[#This Row],[App]],Table2[],3,0),"open")</f>
        <v>ok</v>
      </c>
      <c r="C5134" s="149" t="s">
        <v>369</v>
      </c>
      <c r="D5134" t="s">
        <v>7403</v>
      </c>
      <c r="E5134" t="s">
        <v>7397</v>
      </c>
      <c r="F5134" s="150" t="s">
        <v>7397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6434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40</v>
      </c>
      <c r="R5134" s="177" t="s">
        <v>7399</v>
      </c>
      <c r="S5134" s="150"/>
    </row>
    <row r="5135" spans="1:19" hidden="1">
      <c r="A5135" s="149" t="s">
        <v>7398</v>
      </c>
      <c r="B5135" s="150" t="str">
        <f>IFERROR(VLOOKUP(Proc[[#This Row],[App]],Table2[],3,0),"open")</f>
        <v>ok</v>
      </c>
      <c r="C5135" s="149" t="s">
        <v>369</v>
      </c>
      <c r="D5135" t="s">
        <v>7404</v>
      </c>
      <c r="E5135" t="s">
        <v>7397</v>
      </c>
      <c r="F5135" s="150" t="s">
        <v>7397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6434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40</v>
      </c>
      <c r="R5135" s="177" t="s">
        <v>7399</v>
      </c>
      <c r="S5135" s="150"/>
    </row>
    <row r="5136" spans="1:19" hidden="1">
      <c r="A5136" s="149" t="s">
        <v>7398</v>
      </c>
      <c r="B5136" s="150" t="str">
        <f>IFERROR(VLOOKUP(Proc[[#This Row],[App]],Table2[],3,0),"open")</f>
        <v>ok</v>
      </c>
      <c r="C5136" s="149" t="s">
        <v>369</v>
      </c>
      <c r="D5136" t="s">
        <v>7402</v>
      </c>
      <c r="E5136" t="s">
        <v>7397</v>
      </c>
      <c r="F5136" s="150" t="s">
        <v>7397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6434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40</v>
      </c>
      <c r="R5136" s="177" t="s">
        <v>7399</v>
      </c>
      <c r="S5136" s="150"/>
    </row>
    <row r="5137" spans="1:19" hidden="1">
      <c r="A5137" s="149" t="s">
        <v>7398</v>
      </c>
      <c r="B5137" s="150" t="str">
        <f>IFERROR(VLOOKUP(Proc[[#This Row],[App]],Table2[],3,0),"open")</f>
        <v>ok</v>
      </c>
      <c r="C5137" s="149" t="s">
        <v>369</v>
      </c>
      <c r="D5137" t="s">
        <v>7405</v>
      </c>
      <c r="E5137" t="s">
        <v>7397</v>
      </c>
      <c r="F5137" s="150" t="s">
        <v>7397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6434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40</v>
      </c>
      <c r="R5137" s="177" t="s">
        <v>7399</v>
      </c>
      <c r="S5137" s="150"/>
    </row>
    <row r="5138" spans="1:19" hidden="1">
      <c r="A5138" s="149" t="s">
        <v>7398</v>
      </c>
      <c r="B5138" s="150" t="str">
        <f>IFERROR(VLOOKUP(Proc[[#This Row],[App]],Table2[],3,0),"open")</f>
        <v>ok</v>
      </c>
      <c r="C5138" s="149" t="s">
        <v>369</v>
      </c>
      <c r="D5138" t="s">
        <v>7406</v>
      </c>
      <c r="E5138" t="s">
        <v>7397</v>
      </c>
      <c r="F5138" s="150" t="s">
        <v>7397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6434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40</v>
      </c>
      <c r="R5138" s="177" t="s">
        <v>7399</v>
      </c>
      <c r="S5138" s="150"/>
    </row>
    <row r="5139" spans="1:19" hidden="1">
      <c r="A5139" s="149" t="s">
        <v>7398</v>
      </c>
      <c r="B5139" s="150" t="str">
        <f>IFERROR(VLOOKUP(Proc[[#This Row],[App]],Table2[],3,0),"open")</f>
        <v>ok</v>
      </c>
      <c r="C5139" s="149" t="s">
        <v>369</v>
      </c>
      <c r="D5139" t="s">
        <v>7407</v>
      </c>
      <c r="E5139" t="s">
        <v>7397</v>
      </c>
      <c r="F5139" s="150" t="s">
        <v>7397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6434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40</v>
      </c>
      <c r="R5139" s="177" t="s">
        <v>7399</v>
      </c>
      <c r="S5139" s="150"/>
    </row>
    <row r="5140" spans="1:19" hidden="1">
      <c r="A5140" s="149" t="s">
        <v>7398</v>
      </c>
      <c r="B5140" s="150" t="str">
        <f>IFERROR(VLOOKUP(Proc[[#This Row],[App]],Table2[],3,0),"open")</f>
        <v>ok</v>
      </c>
      <c r="C5140" s="149" t="s">
        <v>369</v>
      </c>
      <c r="D5140" t="s">
        <v>7408</v>
      </c>
      <c r="E5140" t="s">
        <v>7397</v>
      </c>
      <c r="F5140" s="150" t="s">
        <v>7397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6434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40</v>
      </c>
      <c r="R5140" s="177" t="s">
        <v>7399</v>
      </c>
      <c r="S5140" s="150"/>
    </row>
    <row r="5141" spans="1:19" hidden="1">
      <c r="A5141" s="149" t="s">
        <v>7398</v>
      </c>
      <c r="B5141" s="150" t="str">
        <f>IFERROR(VLOOKUP(Proc[[#This Row],[App]],Table2[],3,0),"open")</f>
        <v>ok</v>
      </c>
      <c r="C5141" s="149" t="s">
        <v>369</v>
      </c>
      <c r="D5141" t="s">
        <v>7409</v>
      </c>
      <c r="E5141" t="s">
        <v>7397</v>
      </c>
      <c r="F5141" s="150" t="s">
        <v>7397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6434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40</v>
      </c>
      <c r="R5141" s="177" t="s">
        <v>7399</v>
      </c>
      <c r="S5141" s="150"/>
    </row>
    <row r="5142" spans="1:19" hidden="1">
      <c r="A5142" s="149" t="s">
        <v>7398</v>
      </c>
      <c r="B5142" s="150" t="str">
        <f>IFERROR(VLOOKUP(Proc[[#This Row],[App]],Table2[],3,0),"open")</f>
        <v>ok</v>
      </c>
      <c r="C5142" s="149" t="s">
        <v>369</v>
      </c>
      <c r="D5142" t="s">
        <v>7410</v>
      </c>
      <c r="E5142" t="s">
        <v>7397</v>
      </c>
      <c r="F5142" s="150" t="s">
        <v>7397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6434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40</v>
      </c>
      <c r="R5142" s="177" t="s">
        <v>7399</v>
      </c>
      <c r="S5142" s="150"/>
    </row>
    <row r="5143" spans="1:19" hidden="1">
      <c r="A5143" s="149" t="s">
        <v>7398</v>
      </c>
      <c r="B5143" s="150" t="str">
        <f>IFERROR(VLOOKUP(Proc[[#This Row],[App]],Table2[],3,0),"open")</f>
        <v>ok</v>
      </c>
      <c r="C5143" s="149" t="s">
        <v>369</v>
      </c>
      <c r="D5143" t="s">
        <v>7411</v>
      </c>
      <c r="E5143" t="s">
        <v>7397</v>
      </c>
      <c r="F5143" s="150" t="s">
        <v>7397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6434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40</v>
      </c>
      <c r="R5143" s="177" t="s">
        <v>7399</v>
      </c>
      <c r="S5143" s="150"/>
    </row>
    <row r="5144" spans="1:19" hidden="1">
      <c r="A5144" s="149" t="s">
        <v>7398</v>
      </c>
      <c r="B5144" s="150" t="str">
        <f>IFERROR(VLOOKUP(Proc[[#This Row],[App]],Table2[],3,0),"open")</f>
        <v>ok</v>
      </c>
      <c r="C5144" s="149" t="s">
        <v>369</v>
      </c>
      <c r="D5144" t="s">
        <v>7412</v>
      </c>
      <c r="E5144" t="s">
        <v>7397</v>
      </c>
      <c r="F5144" s="150" t="s">
        <v>7397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6434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40</v>
      </c>
      <c r="R5144" s="177" t="s">
        <v>7399</v>
      </c>
      <c r="S5144" s="150"/>
    </row>
    <row r="5145" spans="1:19" hidden="1">
      <c r="A5145" s="149" t="s">
        <v>7398</v>
      </c>
      <c r="B5145" s="150" t="str">
        <f>IFERROR(VLOOKUP(Proc[[#This Row],[App]],Table2[],3,0),"open")</f>
        <v>ok</v>
      </c>
      <c r="C5145" s="149" t="s">
        <v>369</v>
      </c>
      <c r="D5145" t="s">
        <v>7413</v>
      </c>
      <c r="E5145" t="s">
        <v>7397</v>
      </c>
      <c r="F5145" s="150" t="s">
        <v>7397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6434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40</v>
      </c>
      <c r="R5145" s="177" t="s">
        <v>7399</v>
      </c>
      <c r="S5145" s="150"/>
    </row>
    <row r="5146" spans="1:19" hidden="1">
      <c r="A5146" s="149" t="s">
        <v>7398</v>
      </c>
      <c r="B5146" s="150" t="str">
        <f>IFERROR(VLOOKUP(Proc[[#This Row],[App]],Table2[],3,0),"open")</f>
        <v>ok</v>
      </c>
      <c r="C5146" s="149" t="s">
        <v>369</v>
      </c>
      <c r="D5146" t="s">
        <v>7414</v>
      </c>
      <c r="E5146" t="s">
        <v>7397</v>
      </c>
      <c r="F5146" s="150" t="s">
        <v>7397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6434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40</v>
      </c>
      <c r="R5146" s="177" t="s">
        <v>7399</v>
      </c>
      <c r="S5146" s="150"/>
    </row>
    <row r="5147" spans="1:19" hidden="1">
      <c r="A5147" t="s">
        <v>7419</v>
      </c>
      <c r="B5147" s="150" t="str">
        <f>IFERROR(VLOOKUP(Proc[[#This Row],[App]],Table2[],3,0),"open")</f>
        <v>ok</v>
      </c>
      <c r="C5147" t="s">
        <v>369</v>
      </c>
      <c r="D5147" t="s">
        <v>7416</v>
      </c>
      <c r="E5147" t="s">
        <v>4928</v>
      </c>
      <c r="F5147" s="150" t="s">
        <v>4928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6434</v>
      </c>
      <c r="M5147" s="177">
        <v>46020</v>
      </c>
      <c r="N5147" s="178"/>
      <c r="O5147" s="178"/>
      <c r="P5147" s="178" t="str">
        <f ca="1">IF(Proc[[#This Row],[DaysAgeing]]&gt;5,"yep","on track")</f>
        <v>yep</v>
      </c>
      <c r="Q5147" s="3">
        <f ca="1">IF(Proc[[#This Row],[DateClosed]]="",ABS(NETWORKDAYS(Proc[[#This Row],[DateOpened]],TODAY()))-1,ABS(NETWORKDAYS(Proc[[#This Row],[DateOpened]],Proc[[#This Row],[DateClosed]]))-1)</f>
        <v>37</v>
      </c>
      <c r="R5147" s="178" t="s">
        <v>489</v>
      </c>
      <c r="S5147" s="150"/>
    </row>
    <row r="5148" spans="1:19" hidden="1">
      <c r="A5148" t="s">
        <v>7419</v>
      </c>
      <c r="B5148" s="150" t="str">
        <f>IFERROR(VLOOKUP(Proc[[#This Row],[App]],Table2[],3,0),"open")</f>
        <v>ok</v>
      </c>
      <c r="C5148" s="149" t="s">
        <v>369</v>
      </c>
      <c r="D5148" t="s">
        <v>7417</v>
      </c>
      <c r="E5148" t="s">
        <v>4928</v>
      </c>
      <c r="F5148" s="150" t="s">
        <v>4928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6434</v>
      </c>
      <c r="M5148" s="177">
        <v>46020</v>
      </c>
      <c r="N5148" s="178"/>
      <c r="O5148" s="178"/>
      <c r="P5148" s="178" t="str">
        <f ca="1">IF(Proc[[#This Row],[DaysAgeing]]&gt;5,"yep","on track")</f>
        <v>yep</v>
      </c>
      <c r="Q5148" s="3">
        <f ca="1">IF(Proc[[#This Row],[DateClosed]]="",ABS(NETWORKDAYS(Proc[[#This Row],[DateOpened]],TODAY()))-1,ABS(NETWORKDAYS(Proc[[#This Row],[DateOpened]],Proc[[#This Row],[DateClosed]]))-1)</f>
        <v>37</v>
      </c>
      <c r="R5148" s="178" t="s">
        <v>489</v>
      </c>
      <c r="S5148" s="150"/>
    </row>
    <row r="5149" spans="1:19" hidden="1">
      <c r="A5149" t="s">
        <v>7419</v>
      </c>
      <c r="B5149" s="150" t="str">
        <f>IFERROR(VLOOKUP(Proc[[#This Row],[App]],Table2[],3,0),"open")</f>
        <v>ok</v>
      </c>
      <c r="C5149" s="149" t="s">
        <v>369</v>
      </c>
      <c r="D5149" t="s">
        <v>7418</v>
      </c>
      <c r="E5149" t="s">
        <v>3535</v>
      </c>
      <c r="F5149" s="150" t="s">
        <v>3535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6434</v>
      </c>
      <c r="M5149" s="177">
        <v>46020</v>
      </c>
      <c r="N5149" s="178"/>
      <c r="O5149" s="178"/>
      <c r="P5149" s="178" t="str">
        <f ca="1">IF(Proc[[#This Row],[DaysAgeing]]&gt;5,"yep","on track")</f>
        <v>yep</v>
      </c>
      <c r="Q5149" s="3">
        <f ca="1">IF(Proc[[#This Row],[DateClosed]]="",ABS(NETWORKDAYS(Proc[[#This Row],[DateOpened]],TODAY()))-1,ABS(NETWORKDAYS(Proc[[#This Row],[DateOpened]],Proc[[#This Row],[DateClosed]]))-1)</f>
        <v>37</v>
      </c>
      <c r="R5149" s="178" t="s">
        <v>489</v>
      </c>
      <c r="S5149" s="150"/>
    </row>
    <row r="5150" spans="1:19" hidden="1">
      <c r="A5150" t="s">
        <v>7420</v>
      </c>
      <c r="B5150" s="150" t="str">
        <f>IFERROR(VLOOKUP(Proc[[#This Row],[App]],Table2[],3,0),"open")</f>
        <v>ok</v>
      </c>
      <c r="C5150" t="s">
        <v>369</v>
      </c>
      <c r="D5150" t="s">
        <v>7421</v>
      </c>
      <c r="E5150" t="s">
        <v>7445</v>
      </c>
      <c r="F5150" s="150" t="s">
        <v>7445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1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9921</v>
      </c>
      <c r="M5150" s="178">
        <v>46024</v>
      </c>
      <c r="N5150" s="178"/>
      <c r="O5150" s="178"/>
      <c r="P5150" s="178" t="str">
        <f ca="1">IF(Proc[[#This Row],[DaysAgeing]]&gt;5,"yep","on track")</f>
        <v>yep</v>
      </c>
      <c r="Q5150" s="3">
        <f ca="1">IF(Proc[[#This Row],[DateClosed]]="",ABS(NETWORKDAYS(Proc[[#This Row],[DateOpened]],TODAY()))-1,ABS(NETWORKDAYS(Proc[[#This Row],[DateOpened]],Proc[[#This Row],[DateClosed]]))-1)</f>
        <v>33</v>
      </c>
      <c r="R5150" s="178" t="s">
        <v>489</v>
      </c>
      <c r="S5150" s="150"/>
    </row>
    <row r="5151" spans="1:19" hidden="1">
      <c r="A5151" s="149" t="s">
        <v>7420</v>
      </c>
      <c r="B5151" s="150" t="str">
        <f>IFERROR(VLOOKUP(Proc[[#This Row],[App]],Table2[],3,0),"open")</f>
        <v>ok</v>
      </c>
      <c r="C5151" s="149" t="s">
        <v>369</v>
      </c>
      <c r="D5151" t="s">
        <v>7422</v>
      </c>
      <c r="E5151" t="s">
        <v>524</v>
      </c>
      <c r="F5151" s="150" t="s">
        <v>524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1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86" t="s">
        <v>9921</v>
      </c>
      <c r="M5151" s="178">
        <v>46024</v>
      </c>
      <c r="N5151" s="178"/>
      <c r="O5151" s="178"/>
      <c r="P5151" s="178" t="str">
        <f ca="1">IF(Proc[[#This Row],[DaysAgeing]]&gt;5,"yep","on track")</f>
        <v>yep</v>
      </c>
      <c r="Q5151" s="3">
        <f ca="1">IF(Proc[[#This Row],[DateClosed]]="",ABS(NETWORKDAYS(Proc[[#This Row],[DateOpened]],TODAY()))-1,ABS(NETWORKDAYS(Proc[[#This Row],[DateOpened]],Proc[[#This Row],[DateClosed]]))-1)</f>
        <v>33</v>
      </c>
      <c r="R5151" s="178" t="s">
        <v>489</v>
      </c>
      <c r="S5151" s="150"/>
    </row>
    <row r="5152" spans="1:19" hidden="1">
      <c r="A5152" s="149" t="s">
        <v>7420</v>
      </c>
      <c r="B5152" s="150" t="str">
        <f>IFERROR(VLOOKUP(Proc[[#This Row],[App]],Table2[],3,0),"open")</f>
        <v>ok</v>
      </c>
      <c r="C5152" s="149" t="s">
        <v>369</v>
      </c>
      <c r="D5152" t="s">
        <v>7423</v>
      </c>
      <c r="E5152" t="s">
        <v>524</v>
      </c>
      <c r="F5152" s="150" t="s">
        <v>524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1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86" t="s">
        <v>9921</v>
      </c>
      <c r="M5152" s="178">
        <v>46024</v>
      </c>
      <c r="N5152" s="178"/>
      <c r="O5152" s="178"/>
      <c r="P5152" s="178" t="str">
        <f ca="1">IF(Proc[[#This Row],[DaysAgeing]]&gt;5,"yep","on track")</f>
        <v>yep</v>
      </c>
      <c r="Q5152" s="3">
        <f ca="1">IF(Proc[[#This Row],[DateClosed]]="",ABS(NETWORKDAYS(Proc[[#This Row],[DateOpened]],TODAY()))-1,ABS(NETWORKDAYS(Proc[[#This Row],[DateOpened]],Proc[[#This Row],[DateClosed]]))-1)</f>
        <v>33</v>
      </c>
      <c r="R5152" s="178" t="s">
        <v>489</v>
      </c>
      <c r="S5152" s="150"/>
    </row>
    <row r="5153" spans="1:19" hidden="1">
      <c r="A5153" s="149" t="s">
        <v>7420</v>
      </c>
      <c r="B5153" s="150" t="str">
        <f>IFERROR(VLOOKUP(Proc[[#This Row],[App]],Table2[],3,0),"open")</f>
        <v>ok</v>
      </c>
      <c r="C5153" s="149" t="s">
        <v>369</v>
      </c>
      <c r="D5153" t="s">
        <v>7424</v>
      </c>
      <c r="E5153" t="s">
        <v>497</v>
      </c>
      <c r="F5153" s="150" t="s">
        <v>497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1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86" t="s">
        <v>9921</v>
      </c>
      <c r="M5153" s="178">
        <v>46024</v>
      </c>
      <c r="N5153" s="178"/>
      <c r="O5153" s="178"/>
      <c r="P5153" s="178" t="str">
        <f ca="1">IF(Proc[[#This Row],[DaysAgeing]]&gt;5,"yep","on track")</f>
        <v>yep</v>
      </c>
      <c r="Q5153" s="3">
        <f ca="1">IF(Proc[[#This Row],[DateClosed]]="",ABS(NETWORKDAYS(Proc[[#This Row],[DateOpened]],TODAY()))-1,ABS(NETWORKDAYS(Proc[[#This Row],[DateOpened]],Proc[[#This Row],[DateClosed]]))-1)</f>
        <v>33</v>
      </c>
      <c r="R5153" s="178" t="s">
        <v>489</v>
      </c>
      <c r="S5153" s="150"/>
    </row>
    <row r="5154" spans="1:19" hidden="1">
      <c r="A5154" s="149" t="s">
        <v>7420</v>
      </c>
      <c r="B5154" s="150" t="str">
        <f>IFERROR(VLOOKUP(Proc[[#This Row],[App]],Table2[],3,0),"open")</f>
        <v>ok</v>
      </c>
      <c r="C5154" s="149" t="s">
        <v>369</v>
      </c>
      <c r="D5154" t="s">
        <v>7425</v>
      </c>
      <c r="E5154" t="s">
        <v>497</v>
      </c>
      <c r="F5154" s="150" t="s">
        <v>497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1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86" t="s">
        <v>9921</v>
      </c>
      <c r="M5154" s="178">
        <v>46024</v>
      </c>
      <c r="N5154" s="178"/>
      <c r="O5154" s="178"/>
      <c r="P5154" s="178" t="str">
        <f ca="1">IF(Proc[[#This Row],[DaysAgeing]]&gt;5,"yep","on track")</f>
        <v>yep</v>
      </c>
      <c r="Q5154" s="3">
        <f ca="1">IF(Proc[[#This Row],[DateClosed]]="",ABS(NETWORKDAYS(Proc[[#This Row],[DateOpened]],TODAY()))-1,ABS(NETWORKDAYS(Proc[[#This Row],[DateOpened]],Proc[[#This Row],[DateClosed]]))-1)</f>
        <v>33</v>
      </c>
      <c r="R5154" s="178" t="s">
        <v>489</v>
      </c>
      <c r="S5154" s="150"/>
    </row>
    <row r="5155" spans="1:19" hidden="1">
      <c r="A5155" s="149" t="s">
        <v>7420</v>
      </c>
      <c r="B5155" s="150" t="str">
        <f>IFERROR(VLOOKUP(Proc[[#This Row],[App]],Table2[],3,0),"open")</f>
        <v>ok</v>
      </c>
      <c r="C5155" s="149" t="s">
        <v>369</v>
      </c>
      <c r="D5155" t="s">
        <v>7426</v>
      </c>
      <c r="E5155" t="s">
        <v>7446</v>
      </c>
      <c r="F5155" s="150" t="s">
        <v>7446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1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86" t="s">
        <v>9921</v>
      </c>
      <c r="M5155" s="178">
        <v>46024</v>
      </c>
      <c r="N5155" s="178"/>
      <c r="O5155" s="178"/>
      <c r="P5155" s="178" t="str">
        <f ca="1">IF(Proc[[#This Row],[DaysAgeing]]&gt;5,"yep","on track")</f>
        <v>yep</v>
      </c>
      <c r="Q5155" s="3">
        <f ca="1">IF(Proc[[#This Row],[DateClosed]]="",ABS(NETWORKDAYS(Proc[[#This Row],[DateOpened]],TODAY()))-1,ABS(NETWORKDAYS(Proc[[#This Row],[DateOpened]],Proc[[#This Row],[DateClosed]]))-1)</f>
        <v>33</v>
      </c>
      <c r="R5155" s="178" t="s">
        <v>489</v>
      </c>
      <c r="S5155" s="150"/>
    </row>
    <row r="5156" spans="1:19" hidden="1">
      <c r="A5156" s="149" t="s">
        <v>7420</v>
      </c>
      <c r="B5156" s="150" t="str">
        <f>IFERROR(VLOOKUP(Proc[[#This Row],[App]],Table2[],3,0),"open")</f>
        <v>ok</v>
      </c>
      <c r="C5156" s="149" t="s">
        <v>369</v>
      </c>
      <c r="D5156" t="s">
        <v>7427</v>
      </c>
      <c r="E5156" t="s">
        <v>7447</v>
      </c>
      <c r="F5156" s="150" t="s">
        <v>7447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1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86" t="s">
        <v>9921</v>
      </c>
      <c r="M5156" s="178">
        <v>46024</v>
      </c>
      <c r="N5156" s="178"/>
      <c r="O5156" s="178"/>
      <c r="P5156" s="178" t="str">
        <f ca="1">IF(Proc[[#This Row],[DaysAgeing]]&gt;5,"yep","on track")</f>
        <v>yep</v>
      </c>
      <c r="Q5156" s="3">
        <f ca="1">IF(Proc[[#This Row],[DateClosed]]="",ABS(NETWORKDAYS(Proc[[#This Row],[DateOpened]],TODAY()))-1,ABS(NETWORKDAYS(Proc[[#This Row],[DateOpened]],Proc[[#This Row],[DateClosed]]))-1)</f>
        <v>33</v>
      </c>
      <c r="R5156" s="178" t="s">
        <v>489</v>
      </c>
      <c r="S5156" s="150"/>
    </row>
    <row r="5157" spans="1:19" hidden="1">
      <c r="A5157" s="149" t="s">
        <v>7420</v>
      </c>
      <c r="B5157" s="150" t="str">
        <f>IFERROR(VLOOKUP(Proc[[#This Row],[App]],Table2[],3,0),"open")</f>
        <v>ok</v>
      </c>
      <c r="C5157" s="149" t="s">
        <v>369</v>
      </c>
      <c r="D5157" t="s">
        <v>7428</v>
      </c>
      <c r="E5157" t="s">
        <v>7447</v>
      </c>
      <c r="F5157" s="150" t="s">
        <v>7447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1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86" t="s">
        <v>9921</v>
      </c>
      <c r="M5157" s="178">
        <v>46024</v>
      </c>
      <c r="N5157" s="178"/>
      <c r="O5157" s="178"/>
      <c r="P5157" s="178" t="str">
        <f ca="1">IF(Proc[[#This Row],[DaysAgeing]]&gt;5,"yep","on track")</f>
        <v>yep</v>
      </c>
      <c r="Q5157" s="3">
        <f ca="1">IF(Proc[[#This Row],[DateClosed]]="",ABS(NETWORKDAYS(Proc[[#This Row],[DateOpened]],TODAY()))-1,ABS(NETWORKDAYS(Proc[[#This Row],[DateOpened]],Proc[[#This Row],[DateClosed]]))-1)</f>
        <v>33</v>
      </c>
      <c r="R5157" s="178" t="s">
        <v>489</v>
      </c>
      <c r="S5157" s="150"/>
    </row>
    <row r="5158" spans="1:19" hidden="1">
      <c r="A5158" s="149" t="s">
        <v>7420</v>
      </c>
      <c r="B5158" s="150" t="str">
        <f>IFERROR(VLOOKUP(Proc[[#This Row],[App]],Table2[],3,0),"open")</f>
        <v>ok</v>
      </c>
      <c r="C5158" s="149" t="s">
        <v>369</v>
      </c>
      <c r="D5158" t="s">
        <v>7429</v>
      </c>
      <c r="E5158" t="s">
        <v>7447</v>
      </c>
      <c r="F5158" s="150" t="s">
        <v>7447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1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86" t="s">
        <v>9921</v>
      </c>
      <c r="M5158" s="178">
        <v>46024</v>
      </c>
      <c r="N5158" s="178"/>
      <c r="O5158" s="178"/>
      <c r="P5158" s="178" t="str">
        <f ca="1">IF(Proc[[#This Row],[DaysAgeing]]&gt;5,"yep","on track")</f>
        <v>yep</v>
      </c>
      <c r="Q5158" s="3">
        <f ca="1">IF(Proc[[#This Row],[DateClosed]]="",ABS(NETWORKDAYS(Proc[[#This Row],[DateOpened]],TODAY()))-1,ABS(NETWORKDAYS(Proc[[#This Row],[DateOpened]],Proc[[#This Row],[DateClosed]]))-1)</f>
        <v>33</v>
      </c>
      <c r="R5158" s="178" t="s">
        <v>489</v>
      </c>
      <c r="S5158" s="150"/>
    </row>
    <row r="5159" spans="1:19" hidden="1">
      <c r="A5159" s="149" t="s">
        <v>7420</v>
      </c>
      <c r="B5159" s="150" t="str">
        <f>IFERROR(VLOOKUP(Proc[[#This Row],[App]],Table2[],3,0),"open")</f>
        <v>ok</v>
      </c>
      <c r="C5159" s="149" t="s">
        <v>369</v>
      </c>
      <c r="D5159" t="s">
        <v>7430</v>
      </c>
      <c r="E5159" t="s">
        <v>524</v>
      </c>
      <c r="F5159" s="150" t="s">
        <v>524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1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86" t="s">
        <v>9921</v>
      </c>
      <c r="M5159" s="178">
        <v>46024</v>
      </c>
      <c r="N5159" s="178"/>
      <c r="O5159" s="178"/>
      <c r="P5159" s="178" t="str">
        <f ca="1">IF(Proc[[#This Row],[DaysAgeing]]&gt;5,"yep","on track")</f>
        <v>yep</v>
      </c>
      <c r="Q5159" s="3">
        <f ca="1">IF(Proc[[#This Row],[DateClosed]]="",ABS(NETWORKDAYS(Proc[[#This Row],[DateOpened]],TODAY()))-1,ABS(NETWORKDAYS(Proc[[#This Row],[DateOpened]],Proc[[#This Row],[DateClosed]]))-1)</f>
        <v>33</v>
      </c>
      <c r="R5159" s="178" t="s">
        <v>489</v>
      </c>
      <c r="S5159" s="150"/>
    </row>
    <row r="5160" spans="1:19" hidden="1">
      <c r="A5160" s="149" t="s">
        <v>7420</v>
      </c>
      <c r="B5160" s="150" t="str">
        <f>IFERROR(VLOOKUP(Proc[[#This Row],[App]],Table2[],3,0),"open")</f>
        <v>ok</v>
      </c>
      <c r="C5160" s="149" t="s">
        <v>369</v>
      </c>
      <c r="D5160" t="s">
        <v>7431</v>
      </c>
      <c r="E5160" t="s">
        <v>524</v>
      </c>
      <c r="F5160" s="150" t="s">
        <v>524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1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86" t="s">
        <v>9921</v>
      </c>
      <c r="M5160" s="178">
        <v>46024</v>
      </c>
      <c r="N5160" s="178"/>
      <c r="O5160" s="178"/>
      <c r="P5160" s="178" t="str">
        <f ca="1">IF(Proc[[#This Row],[DaysAgeing]]&gt;5,"yep","on track")</f>
        <v>yep</v>
      </c>
      <c r="Q5160" s="3">
        <f ca="1">IF(Proc[[#This Row],[DateClosed]]="",ABS(NETWORKDAYS(Proc[[#This Row],[DateOpened]],TODAY()))-1,ABS(NETWORKDAYS(Proc[[#This Row],[DateOpened]],Proc[[#This Row],[DateClosed]]))-1)</f>
        <v>33</v>
      </c>
      <c r="R5160" s="178" t="s">
        <v>489</v>
      </c>
      <c r="S5160" s="150"/>
    </row>
    <row r="5161" spans="1:19" hidden="1">
      <c r="A5161" s="149" t="s">
        <v>7420</v>
      </c>
      <c r="B5161" s="150" t="str">
        <f>IFERROR(VLOOKUP(Proc[[#This Row],[App]],Table2[],3,0),"open")</f>
        <v>ok</v>
      </c>
      <c r="C5161" s="149" t="s">
        <v>369</v>
      </c>
      <c r="D5161" t="s">
        <v>7432</v>
      </c>
      <c r="E5161" t="s">
        <v>7349</v>
      </c>
      <c r="F5161" s="150" t="s">
        <v>7349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1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86" t="s">
        <v>9921</v>
      </c>
      <c r="M5161" s="178">
        <v>46024</v>
      </c>
      <c r="N5161" s="178"/>
      <c r="O5161" s="178"/>
      <c r="P5161" s="178" t="str">
        <f ca="1">IF(Proc[[#This Row],[DaysAgeing]]&gt;5,"yep","on track")</f>
        <v>yep</v>
      </c>
      <c r="Q5161" s="3">
        <f ca="1">IF(Proc[[#This Row],[DateClosed]]="",ABS(NETWORKDAYS(Proc[[#This Row],[DateOpened]],TODAY()))-1,ABS(NETWORKDAYS(Proc[[#This Row],[DateOpened]],Proc[[#This Row],[DateClosed]]))-1)</f>
        <v>33</v>
      </c>
      <c r="R5161" s="178" t="s">
        <v>489</v>
      </c>
      <c r="S5161" s="150"/>
    </row>
    <row r="5162" spans="1:19" hidden="1">
      <c r="A5162" s="149" t="s">
        <v>7420</v>
      </c>
      <c r="B5162" s="150" t="str">
        <f>IFERROR(VLOOKUP(Proc[[#This Row],[App]],Table2[],3,0),"open")</f>
        <v>ok</v>
      </c>
      <c r="C5162" s="149" t="s">
        <v>369</v>
      </c>
      <c r="D5162" t="s">
        <v>7433</v>
      </c>
      <c r="E5162" t="s">
        <v>7448</v>
      </c>
      <c r="F5162" s="150" t="s">
        <v>7448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1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86" t="s">
        <v>9921</v>
      </c>
      <c r="M5162" s="178">
        <v>46024</v>
      </c>
      <c r="N5162" s="178"/>
      <c r="O5162" s="178"/>
      <c r="P5162" s="178" t="str">
        <f ca="1">IF(Proc[[#This Row],[DaysAgeing]]&gt;5,"yep","on track")</f>
        <v>yep</v>
      </c>
      <c r="Q5162" s="3">
        <f ca="1">IF(Proc[[#This Row],[DateClosed]]="",ABS(NETWORKDAYS(Proc[[#This Row],[DateOpened]],TODAY()))-1,ABS(NETWORKDAYS(Proc[[#This Row],[DateOpened]],Proc[[#This Row],[DateClosed]]))-1)</f>
        <v>33</v>
      </c>
      <c r="R5162" s="178" t="s">
        <v>489</v>
      </c>
      <c r="S5162" s="150"/>
    </row>
    <row r="5163" spans="1:19" hidden="1">
      <c r="A5163" s="149" t="s">
        <v>7420</v>
      </c>
      <c r="B5163" s="150" t="str">
        <f>IFERROR(VLOOKUP(Proc[[#This Row],[App]],Table2[],3,0),"open")</f>
        <v>ok</v>
      </c>
      <c r="C5163" s="149" t="s">
        <v>369</v>
      </c>
      <c r="D5163" t="s">
        <v>7434</v>
      </c>
      <c r="E5163" t="s">
        <v>7337</v>
      </c>
      <c r="F5163" s="150" t="s">
        <v>7337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1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86" t="s">
        <v>9921</v>
      </c>
      <c r="M5163" s="178">
        <v>46024</v>
      </c>
      <c r="N5163" s="178"/>
      <c r="O5163" s="178"/>
      <c r="P5163" s="178" t="str">
        <f ca="1">IF(Proc[[#This Row],[DaysAgeing]]&gt;5,"yep","on track")</f>
        <v>yep</v>
      </c>
      <c r="Q5163" s="3">
        <f ca="1">IF(Proc[[#This Row],[DateClosed]]="",ABS(NETWORKDAYS(Proc[[#This Row],[DateOpened]],TODAY()))-1,ABS(NETWORKDAYS(Proc[[#This Row],[DateOpened]],Proc[[#This Row],[DateClosed]]))-1)</f>
        <v>33</v>
      </c>
      <c r="R5163" s="178" t="s">
        <v>489</v>
      </c>
      <c r="S5163" s="150"/>
    </row>
    <row r="5164" spans="1:19" hidden="1">
      <c r="A5164" s="149" t="s">
        <v>7420</v>
      </c>
      <c r="B5164" s="150" t="str">
        <f>IFERROR(VLOOKUP(Proc[[#This Row],[App]],Table2[],3,0),"open")</f>
        <v>ok</v>
      </c>
      <c r="C5164" s="149" t="s">
        <v>369</v>
      </c>
      <c r="D5164" t="s">
        <v>7435</v>
      </c>
      <c r="E5164" t="s">
        <v>7337</v>
      </c>
      <c r="F5164" s="150" t="s">
        <v>7337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1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86" t="s">
        <v>9921</v>
      </c>
      <c r="M5164" s="178">
        <v>46024</v>
      </c>
      <c r="N5164" s="178"/>
      <c r="O5164" s="178"/>
      <c r="P5164" s="178" t="str">
        <f ca="1">IF(Proc[[#This Row],[DaysAgeing]]&gt;5,"yep","on track")</f>
        <v>yep</v>
      </c>
      <c r="Q5164" s="3">
        <f ca="1">IF(Proc[[#This Row],[DateClosed]]="",ABS(NETWORKDAYS(Proc[[#This Row],[DateOpened]],TODAY()))-1,ABS(NETWORKDAYS(Proc[[#This Row],[DateOpened]],Proc[[#This Row],[DateClosed]]))-1)</f>
        <v>33</v>
      </c>
      <c r="R5164" s="178" t="s">
        <v>489</v>
      </c>
      <c r="S5164" s="150"/>
    </row>
    <row r="5165" spans="1:19" hidden="1">
      <c r="A5165" s="149" t="s">
        <v>7420</v>
      </c>
      <c r="B5165" s="150" t="str">
        <f>IFERROR(VLOOKUP(Proc[[#This Row],[App]],Table2[],3,0),"open")</f>
        <v>ok</v>
      </c>
      <c r="C5165" s="149" t="s">
        <v>369</v>
      </c>
      <c r="D5165" t="s">
        <v>7436</v>
      </c>
      <c r="E5165" t="s">
        <v>7337</v>
      </c>
      <c r="F5165" s="150" t="s">
        <v>7337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1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86" t="s">
        <v>9921</v>
      </c>
      <c r="M5165" s="178">
        <v>46024</v>
      </c>
      <c r="N5165" s="178"/>
      <c r="O5165" s="178"/>
      <c r="P5165" s="178" t="str">
        <f ca="1">IF(Proc[[#This Row],[DaysAgeing]]&gt;5,"yep","on track")</f>
        <v>yep</v>
      </c>
      <c r="Q5165" s="3">
        <f ca="1">IF(Proc[[#This Row],[DateClosed]]="",ABS(NETWORKDAYS(Proc[[#This Row],[DateOpened]],TODAY()))-1,ABS(NETWORKDAYS(Proc[[#This Row],[DateOpened]],Proc[[#This Row],[DateClosed]]))-1)</f>
        <v>33</v>
      </c>
      <c r="R5165" s="178" t="s">
        <v>489</v>
      </c>
      <c r="S5165" s="150"/>
    </row>
    <row r="5166" spans="1:19" hidden="1">
      <c r="A5166" s="149" t="s">
        <v>7420</v>
      </c>
      <c r="B5166" s="150" t="str">
        <f>IFERROR(VLOOKUP(Proc[[#This Row],[App]],Table2[],3,0),"open")</f>
        <v>ok</v>
      </c>
      <c r="C5166" s="149" t="s">
        <v>369</v>
      </c>
      <c r="D5166" t="s">
        <v>7437</v>
      </c>
      <c r="E5166" t="s">
        <v>524</v>
      </c>
      <c r="F5166" s="150" t="s">
        <v>524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1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86" t="s">
        <v>9921</v>
      </c>
      <c r="M5166" s="178">
        <v>46024</v>
      </c>
      <c r="N5166" s="178"/>
      <c r="O5166" s="178"/>
      <c r="P5166" s="178" t="str">
        <f ca="1">IF(Proc[[#This Row],[DaysAgeing]]&gt;5,"yep","on track")</f>
        <v>yep</v>
      </c>
      <c r="Q5166" s="3">
        <f ca="1">IF(Proc[[#This Row],[DateClosed]]="",ABS(NETWORKDAYS(Proc[[#This Row],[DateOpened]],TODAY()))-1,ABS(NETWORKDAYS(Proc[[#This Row],[DateOpened]],Proc[[#This Row],[DateClosed]]))-1)</f>
        <v>33</v>
      </c>
      <c r="R5166" s="178" t="s">
        <v>489</v>
      </c>
      <c r="S5166" s="150"/>
    </row>
    <row r="5167" spans="1:19" hidden="1">
      <c r="A5167" s="149" t="s">
        <v>7420</v>
      </c>
      <c r="B5167" s="150" t="str">
        <f>IFERROR(VLOOKUP(Proc[[#This Row],[App]],Table2[],3,0),"open")</f>
        <v>ok</v>
      </c>
      <c r="C5167" s="149" t="s">
        <v>369</v>
      </c>
      <c r="D5167" t="s">
        <v>7438</v>
      </c>
      <c r="E5167" t="s">
        <v>2862</v>
      </c>
      <c r="F5167" s="150" t="s">
        <v>2862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1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86" t="s">
        <v>9921</v>
      </c>
      <c r="M5167" s="178">
        <v>46024</v>
      </c>
      <c r="N5167" s="178"/>
      <c r="O5167" s="178"/>
      <c r="P5167" s="178" t="str">
        <f ca="1">IF(Proc[[#This Row],[DaysAgeing]]&gt;5,"yep","on track")</f>
        <v>yep</v>
      </c>
      <c r="Q5167" s="3">
        <f ca="1">IF(Proc[[#This Row],[DateClosed]]="",ABS(NETWORKDAYS(Proc[[#This Row],[DateOpened]],TODAY()))-1,ABS(NETWORKDAYS(Proc[[#This Row],[DateOpened]],Proc[[#This Row],[DateClosed]]))-1)</f>
        <v>33</v>
      </c>
      <c r="R5167" s="178" t="s">
        <v>489</v>
      </c>
      <c r="S5167" s="150"/>
    </row>
    <row r="5168" spans="1:19" hidden="1">
      <c r="A5168" s="149" t="s">
        <v>7420</v>
      </c>
      <c r="B5168" s="150" t="str">
        <f>IFERROR(VLOOKUP(Proc[[#This Row],[App]],Table2[],3,0),"open")</f>
        <v>ok</v>
      </c>
      <c r="C5168" s="149" t="s">
        <v>369</v>
      </c>
      <c r="D5168" t="s">
        <v>7439</v>
      </c>
      <c r="E5168" t="s">
        <v>524</v>
      </c>
      <c r="F5168" s="150" t="s">
        <v>524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1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86" t="s">
        <v>9921</v>
      </c>
      <c r="M5168" s="178">
        <v>46024</v>
      </c>
      <c r="N5168" s="178"/>
      <c r="O5168" s="178"/>
      <c r="P5168" s="178" t="str">
        <f ca="1">IF(Proc[[#This Row],[DaysAgeing]]&gt;5,"yep","on track")</f>
        <v>yep</v>
      </c>
      <c r="Q5168" s="3">
        <f ca="1">IF(Proc[[#This Row],[DateClosed]]="",ABS(NETWORKDAYS(Proc[[#This Row],[DateOpened]],TODAY()))-1,ABS(NETWORKDAYS(Proc[[#This Row],[DateOpened]],Proc[[#This Row],[DateClosed]]))-1)</f>
        <v>33</v>
      </c>
      <c r="R5168" s="178" t="s">
        <v>489</v>
      </c>
      <c r="S5168" s="150"/>
    </row>
    <row r="5169" spans="1:19" hidden="1">
      <c r="A5169" s="149" t="s">
        <v>7420</v>
      </c>
      <c r="B5169" s="150" t="str">
        <f>IFERROR(VLOOKUP(Proc[[#This Row],[App]],Table2[],3,0),"open")</f>
        <v>ok</v>
      </c>
      <c r="C5169" s="149" t="s">
        <v>369</v>
      </c>
      <c r="D5169" t="s">
        <v>7440</v>
      </c>
      <c r="E5169" t="s">
        <v>524</v>
      </c>
      <c r="F5169" s="150" t="s">
        <v>524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1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86" t="s">
        <v>9921</v>
      </c>
      <c r="M5169" s="178">
        <v>46024</v>
      </c>
      <c r="N5169" s="178"/>
      <c r="O5169" s="178"/>
      <c r="P5169" s="178" t="str">
        <f ca="1">IF(Proc[[#This Row],[DaysAgeing]]&gt;5,"yep","on track")</f>
        <v>yep</v>
      </c>
      <c r="Q5169" s="3">
        <f ca="1">IF(Proc[[#This Row],[DateClosed]]="",ABS(NETWORKDAYS(Proc[[#This Row],[DateOpened]],TODAY()))-1,ABS(NETWORKDAYS(Proc[[#This Row],[DateOpened]],Proc[[#This Row],[DateClosed]]))-1)</f>
        <v>33</v>
      </c>
      <c r="R5169" s="178" t="s">
        <v>489</v>
      </c>
      <c r="S5169" s="150"/>
    </row>
    <row r="5170" spans="1:19" hidden="1">
      <c r="A5170" s="149" t="s">
        <v>7420</v>
      </c>
      <c r="B5170" s="150" t="str">
        <f>IFERROR(VLOOKUP(Proc[[#This Row],[App]],Table2[],3,0),"open")</f>
        <v>ok</v>
      </c>
      <c r="C5170" s="149" t="s">
        <v>369</v>
      </c>
      <c r="D5170" t="s">
        <v>7441</v>
      </c>
      <c r="E5170" t="s">
        <v>524</v>
      </c>
      <c r="F5170" s="150" t="s">
        <v>524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1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86" t="s">
        <v>9921</v>
      </c>
      <c r="M5170" s="178">
        <v>46024</v>
      </c>
      <c r="N5170" s="178"/>
      <c r="O5170" s="178"/>
      <c r="P5170" s="178" t="str">
        <f ca="1">IF(Proc[[#This Row],[DaysAgeing]]&gt;5,"yep","on track")</f>
        <v>yep</v>
      </c>
      <c r="Q5170" s="3">
        <f ca="1">IF(Proc[[#This Row],[DateClosed]]="",ABS(NETWORKDAYS(Proc[[#This Row],[DateOpened]],TODAY()))-1,ABS(NETWORKDAYS(Proc[[#This Row],[DateOpened]],Proc[[#This Row],[DateClosed]]))-1)</f>
        <v>33</v>
      </c>
      <c r="R5170" s="178" t="s">
        <v>489</v>
      </c>
      <c r="S5170" s="150"/>
    </row>
    <row r="5171" spans="1:19" hidden="1">
      <c r="A5171" s="149" t="s">
        <v>7420</v>
      </c>
      <c r="B5171" s="150" t="str">
        <f>IFERROR(VLOOKUP(Proc[[#This Row],[App]],Table2[],3,0),"open")</f>
        <v>ok</v>
      </c>
      <c r="C5171" s="149" t="s">
        <v>369</v>
      </c>
      <c r="D5171" t="s">
        <v>7442</v>
      </c>
      <c r="E5171" t="s">
        <v>7449</v>
      </c>
      <c r="F5171" s="150" t="s">
        <v>7449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1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86" t="s">
        <v>9921</v>
      </c>
      <c r="M5171" s="178">
        <v>46024</v>
      </c>
      <c r="N5171" s="178"/>
      <c r="O5171" s="178"/>
      <c r="P5171" s="178" t="str">
        <f ca="1">IF(Proc[[#This Row],[DaysAgeing]]&gt;5,"yep","on track")</f>
        <v>yep</v>
      </c>
      <c r="Q5171" s="3">
        <f ca="1">IF(Proc[[#This Row],[DateClosed]]="",ABS(NETWORKDAYS(Proc[[#This Row],[DateOpened]],TODAY()))-1,ABS(NETWORKDAYS(Proc[[#This Row],[DateOpened]],Proc[[#This Row],[DateClosed]]))-1)</f>
        <v>33</v>
      </c>
      <c r="R5171" s="178" t="s">
        <v>489</v>
      </c>
      <c r="S5171" s="150"/>
    </row>
    <row r="5172" spans="1:19" hidden="1">
      <c r="A5172" s="149" t="s">
        <v>7420</v>
      </c>
      <c r="B5172" s="150" t="str">
        <f>IFERROR(VLOOKUP(Proc[[#This Row],[App]],Table2[],3,0),"open")</f>
        <v>ok</v>
      </c>
      <c r="C5172" s="149" t="s">
        <v>369</v>
      </c>
      <c r="D5172" t="s">
        <v>7443</v>
      </c>
      <c r="E5172" t="s">
        <v>7349</v>
      </c>
      <c r="F5172" s="150" t="s">
        <v>7349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1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86" t="s">
        <v>9921</v>
      </c>
      <c r="M5172" s="178">
        <v>46024</v>
      </c>
      <c r="N5172" s="178"/>
      <c r="O5172" s="178"/>
      <c r="P5172" s="178" t="str">
        <f ca="1">IF(Proc[[#This Row],[DaysAgeing]]&gt;5,"yep","on track")</f>
        <v>yep</v>
      </c>
      <c r="Q5172" s="3">
        <f ca="1">IF(Proc[[#This Row],[DateClosed]]="",ABS(NETWORKDAYS(Proc[[#This Row],[DateOpened]],TODAY()))-1,ABS(NETWORKDAYS(Proc[[#This Row],[DateOpened]],Proc[[#This Row],[DateClosed]]))-1)</f>
        <v>33</v>
      </c>
      <c r="R5172" s="178" t="s">
        <v>489</v>
      </c>
      <c r="S5172" s="150"/>
    </row>
    <row r="5173" spans="1:19" hidden="1">
      <c r="A5173" s="149" t="s">
        <v>7420</v>
      </c>
      <c r="B5173" s="150" t="str">
        <f>IFERROR(VLOOKUP(Proc[[#This Row],[App]],Table2[],3,0),"open")</f>
        <v>ok</v>
      </c>
      <c r="C5173" s="149" t="s">
        <v>369</v>
      </c>
      <c r="D5173" t="s">
        <v>7444</v>
      </c>
      <c r="E5173" t="s">
        <v>524</v>
      </c>
      <c r="F5173" s="150" t="s">
        <v>524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1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86" t="s">
        <v>9921</v>
      </c>
      <c r="M5173" s="178">
        <v>46024</v>
      </c>
      <c r="N5173" s="178"/>
      <c r="O5173" s="178"/>
      <c r="P5173" s="178" t="str">
        <f ca="1">IF(Proc[[#This Row],[DaysAgeing]]&gt;5,"yep","on track")</f>
        <v>yep</v>
      </c>
      <c r="Q5173" s="3">
        <f ca="1">IF(Proc[[#This Row],[DateClosed]]="",ABS(NETWORKDAYS(Proc[[#This Row],[DateOpened]],TODAY()))-1,ABS(NETWORKDAYS(Proc[[#This Row],[DateOpened]],Proc[[#This Row],[DateClosed]]))-1)</f>
        <v>33</v>
      </c>
      <c r="R5173" s="178" t="s">
        <v>489</v>
      </c>
      <c r="S5173" s="150"/>
    </row>
    <row r="5174" spans="1:19" hidden="1">
      <c r="A5174" t="s">
        <v>7450</v>
      </c>
      <c r="B5174" s="150" t="str">
        <f>IFERROR(VLOOKUP(Proc[[#This Row],[App]],Table2[],3,0),"open")</f>
        <v>ok</v>
      </c>
      <c r="C5174" s="149" t="s">
        <v>369</v>
      </c>
      <c r="D5174" s="99" t="s">
        <v>7451</v>
      </c>
      <c r="E5174" t="s">
        <v>7452</v>
      </c>
      <c r="F5174" s="150" t="s">
        <v>7452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1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86" t="s">
        <v>9921</v>
      </c>
      <c r="M5174" s="178">
        <v>46024</v>
      </c>
      <c r="N5174" s="178"/>
      <c r="O5174" s="178"/>
      <c r="P5174" s="178" t="str">
        <f ca="1">IF(Proc[[#This Row],[DaysAgeing]]&gt;5,"yep","on track")</f>
        <v>yep</v>
      </c>
      <c r="Q5174" s="3">
        <f ca="1">IF(Proc[[#This Row],[DateClosed]]="",ABS(NETWORKDAYS(Proc[[#This Row],[DateOpened]],TODAY()))-1,ABS(NETWORKDAYS(Proc[[#This Row],[DateOpened]],Proc[[#This Row],[DateClosed]]))-1)</f>
        <v>33</v>
      </c>
      <c r="R5174" s="178" t="s">
        <v>489</v>
      </c>
      <c r="S5174" s="150"/>
    </row>
    <row r="5175" spans="1:19" hidden="1">
      <c r="A5175" t="s">
        <v>7453</v>
      </c>
      <c r="B5175" s="150" t="str">
        <f>IFERROR(VLOOKUP(Proc[[#This Row],[App]],Table2[],3,0),"open")</f>
        <v>ok</v>
      </c>
      <c r="C5175" s="149" t="s">
        <v>369</v>
      </c>
      <c r="D5175" t="s">
        <v>7454</v>
      </c>
      <c r="E5175" t="s">
        <v>2593</v>
      </c>
      <c r="F5175" s="150" t="s">
        <v>2593</v>
      </c>
      <c r="G5175" t="s">
        <v>406</v>
      </c>
      <c r="H5175" s="150" t="str">
        <f>IF(Proc[[#This Row],[type]]="LFF (MDG-F)",MID(Proc[[#This Row],[Obj]],13,10),"")</f>
        <v>2123TAJQ01</v>
      </c>
      <c r="I5175" t="s">
        <v>7521</v>
      </c>
      <c r="J5175" s="150" t="b">
        <f>Proc[[#This Row],[Requested]]=Proc[[#This Row],[CurrentParent]]</f>
        <v>1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86" t="s">
        <v>9921</v>
      </c>
      <c r="M5175" s="178">
        <v>46024</v>
      </c>
      <c r="N5175" s="178"/>
      <c r="O5175" s="178"/>
      <c r="P5175" s="178" t="str">
        <f ca="1">IF(Proc[[#This Row],[DaysAgeing]]&gt;5,"yep","on track")</f>
        <v>yep</v>
      </c>
      <c r="Q5175" s="3">
        <f ca="1">IF(Proc[[#This Row],[DateClosed]]="",ABS(NETWORKDAYS(Proc[[#This Row],[DateOpened]],TODAY()))-1,ABS(NETWORKDAYS(Proc[[#This Row],[DateOpened]],Proc[[#This Row],[DateClosed]]))-1)</f>
        <v>33</v>
      </c>
      <c r="R5175" s="178" t="s">
        <v>489</v>
      </c>
      <c r="S5175" s="150"/>
    </row>
    <row r="5176" spans="1:19" hidden="1">
      <c r="A5176" s="149" t="s">
        <v>7453</v>
      </c>
      <c r="B5176" s="150" t="str">
        <f>IFERROR(VLOOKUP(Proc[[#This Row],[App]],Table2[],3,0),"open")</f>
        <v>ok</v>
      </c>
      <c r="C5176" s="149" t="s">
        <v>369</v>
      </c>
      <c r="D5176" t="s">
        <v>7455</v>
      </c>
      <c r="E5176" t="s">
        <v>2593</v>
      </c>
      <c r="F5176" s="150" t="s">
        <v>2593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1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86" t="s">
        <v>9921</v>
      </c>
      <c r="M5176" s="178">
        <v>46024</v>
      </c>
      <c r="N5176" s="178"/>
      <c r="O5176" s="178"/>
      <c r="P5176" s="178" t="str">
        <f ca="1">IF(Proc[[#This Row],[DaysAgeing]]&gt;5,"yep","on track")</f>
        <v>yep</v>
      </c>
      <c r="Q5176" s="3">
        <f ca="1">IF(Proc[[#This Row],[DateClosed]]="",ABS(NETWORKDAYS(Proc[[#This Row],[DateOpened]],TODAY()))-1,ABS(NETWORKDAYS(Proc[[#This Row],[DateOpened]],Proc[[#This Row],[DateClosed]]))-1)</f>
        <v>33</v>
      </c>
      <c r="R5176" s="178" t="s">
        <v>489</v>
      </c>
      <c r="S5176" s="150"/>
    </row>
    <row r="5177" spans="1:19" hidden="1">
      <c r="A5177" s="149" t="s">
        <v>7453</v>
      </c>
      <c r="B5177" s="150" t="str">
        <f>IFERROR(VLOOKUP(Proc[[#This Row],[App]],Table2[],3,0),"open")</f>
        <v>ok</v>
      </c>
      <c r="C5177" s="149" t="s">
        <v>369</v>
      </c>
      <c r="D5177" t="s">
        <v>7456</v>
      </c>
      <c r="E5177" t="s">
        <v>4100</v>
      </c>
      <c r="F5177" s="150" t="s">
        <v>4100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1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86" t="s">
        <v>9921</v>
      </c>
      <c r="M5177" s="178">
        <v>46024</v>
      </c>
      <c r="N5177" s="178"/>
      <c r="O5177" s="178"/>
      <c r="P5177" s="178" t="str">
        <f ca="1">IF(Proc[[#This Row],[DaysAgeing]]&gt;5,"yep","on track")</f>
        <v>yep</v>
      </c>
      <c r="Q5177" s="3">
        <f ca="1">IF(Proc[[#This Row],[DateClosed]]="",ABS(NETWORKDAYS(Proc[[#This Row],[DateOpened]],TODAY()))-1,ABS(NETWORKDAYS(Proc[[#This Row],[DateOpened]],Proc[[#This Row],[DateClosed]]))-1)</f>
        <v>33</v>
      </c>
      <c r="R5177" s="178" t="s">
        <v>489</v>
      </c>
      <c r="S5177" s="150"/>
    </row>
    <row r="5178" spans="1:19" hidden="1">
      <c r="A5178" s="149" t="s">
        <v>7453</v>
      </c>
      <c r="B5178" s="150" t="str">
        <f>IFERROR(VLOOKUP(Proc[[#This Row],[App]],Table2[],3,0),"open")</f>
        <v>ok</v>
      </c>
      <c r="C5178" s="149" t="s">
        <v>369</v>
      </c>
      <c r="D5178" t="s">
        <v>7457</v>
      </c>
      <c r="E5178" t="s">
        <v>4100</v>
      </c>
      <c r="F5178" s="150" t="s">
        <v>4100</v>
      </c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1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86" t="s">
        <v>9921</v>
      </c>
      <c r="M5178" s="178">
        <v>46024</v>
      </c>
      <c r="N5178" s="178"/>
      <c r="O5178" s="178"/>
      <c r="P5178" s="178" t="str">
        <f ca="1">IF(Proc[[#This Row],[DaysAgeing]]&gt;5,"yep","on track")</f>
        <v>yep</v>
      </c>
      <c r="Q5178" s="3">
        <f ca="1">IF(Proc[[#This Row],[DateClosed]]="",ABS(NETWORKDAYS(Proc[[#This Row],[DateOpened]],TODAY()))-1,ABS(NETWORKDAYS(Proc[[#This Row],[DateOpened]],Proc[[#This Row],[DateClosed]]))-1)</f>
        <v>33</v>
      </c>
      <c r="R5178" s="178" t="s">
        <v>489</v>
      </c>
      <c r="S5178" s="150"/>
    </row>
    <row r="5179" spans="1:19" hidden="1">
      <c r="A5179" s="149" t="s">
        <v>7453</v>
      </c>
      <c r="B5179" s="150" t="str">
        <f>IFERROR(VLOOKUP(Proc[[#This Row],[App]],Table2[],3,0),"open")</f>
        <v>ok</v>
      </c>
      <c r="C5179" s="149" t="s">
        <v>369</v>
      </c>
      <c r="D5179" t="s">
        <v>7458</v>
      </c>
      <c r="E5179" t="s">
        <v>4100</v>
      </c>
      <c r="F5179" s="150" t="s">
        <v>4100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1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86" t="s">
        <v>9921</v>
      </c>
      <c r="M5179" s="178">
        <v>46024</v>
      </c>
      <c r="N5179" s="178"/>
      <c r="O5179" s="178"/>
      <c r="P5179" s="178" t="str">
        <f ca="1">IF(Proc[[#This Row],[DaysAgeing]]&gt;5,"yep","on track")</f>
        <v>yep</v>
      </c>
      <c r="Q5179" s="3">
        <f ca="1">IF(Proc[[#This Row],[DateClosed]]="",ABS(NETWORKDAYS(Proc[[#This Row],[DateOpened]],TODAY()))-1,ABS(NETWORKDAYS(Proc[[#This Row],[DateOpened]],Proc[[#This Row],[DateClosed]]))-1)</f>
        <v>33</v>
      </c>
      <c r="R5179" s="178" t="s">
        <v>489</v>
      </c>
      <c r="S5179" s="150"/>
    </row>
    <row r="5180" spans="1:19" hidden="1">
      <c r="A5180" s="149" t="s">
        <v>7453</v>
      </c>
      <c r="B5180" s="150" t="str">
        <f>IFERROR(VLOOKUP(Proc[[#This Row],[App]],Table2[],3,0),"open")</f>
        <v>ok</v>
      </c>
      <c r="C5180" s="149" t="s">
        <v>369</v>
      </c>
      <c r="D5180" t="s">
        <v>7459</v>
      </c>
      <c r="E5180" t="s">
        <v>4100</v>
      </c>
      <c r="F5180" s="150" t="s">
        <v>4100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86" t="s">
        <v>9921</v>
      </c>
      <c r="M5180" s="178">
        <v>46024</v>
      </c>
      <c r="N5180" s="178"/>
      <c r="O5180" s="178"/>
      <c r="P5180" s="178" t="str">
        <f ca="1">IF(Proc[[#This Row],[DaysAgeing]]&gt;5,"yep","on track")</f>
        <v>yep</v>
      </c>
      <c r="Q5180" s="3">
        <f ca="1">IF(Proc[[#This Row],[DateClosed]]="",ABS(NETWORKDAYS(Proc[[#This Row],[DateOpened]],TODAY()))-1,ABS(NETWORKDAYS(Proc[[#This Row],[DateOpened]],Proc[[#This Row],[DateClosed]]))-1)</f>
        <v>33</v>
      </c>
      <c r="R5180" s="178" t="s">
        <v>489</v>
      </c>
      <c r="S5180" s="150"/>
    </row>
    <row r="5181" spans="1:19" hidden="1">
      <c r="A5181" s="149" t="s">
        <v>7453</v>
      </c>
      <c r="B5181" s="150" t="str">
        <f>IFERROR(VLOOKUP(Proc[[#This Row],[App]],Table2[],3,0),"open")</f>
        <v>ok</v>
      </c>
      <c r="C5181" s="149" t="s">
        <v>369</v>
      </c>
      <c r="D5181" t="s">
        <v>7460</v>
      </c>
      <c r="E5181" t="s">
        <v>2592</v>
      </c>
      <c r="F5181" s="150" t="s">
        <v>2592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1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86" t="s">
        <v>9921</v>
      </c>
      <c r="M5181" s="178">
        <v>46024</v>
      </c>
      <c r="N5181" s="178"/>
      <c r="O5181" s="178"/>
      <c r="P5181" s="178" t="str">
        <f ca="1">IF(Proc[[#This Row],[DaysAgeing]]&gt;5,"yep","on track")</f>
        <v>yep</v>
      </c>
      <c r="Q5181" s="3">
        <f ca="1">IF(Proc[[#This Row],[DateClosed]]="",ABS(NETWORKDAYS(Proc[[#This Row],[DateOpened]],TODAY()))-1,ABS(NETWORKDAYS(Proc[[#This Row],[DateOpened]],Proc[[#This Row],[DateClosed]]))-1)</f>
        <v>33</v>
      </c>
      <c r="R5181" s="178" t="s">
        <v>489</v>
      </c>
      <c r="S5181" s="150"/>
    </row>
    <row r="5182" spans="1:19" hidden="1">
      <c r="A5182" s="149" t="s">
        <v>7453</v>
      </c>
      <c r="B5182" s="150" t="str">
        <f>IFERROR(VLOOKUP(Proc[[#This Row],[App]],Table2[],3,0),"open")</f>
        <v>ok</v>
      </c>
      <c r="C5182" s="149" t="s">
        <v>369</v>
      </c>
      <c r="D5182" t="s">
        <v>7461</v>
      </c>
      <c r="E5182" t="s">
        <v>2592</v>
      </c>
      <c r="F5182" s="150" t="s">
        <v>2592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1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86" t="s">
        <v>9921</v>
      </c>
      <c r="M5182" s="178">
        <v>46024</v>
      </c>
      <c r="N5182" s="178"/>
      <c r="O5182" s="178"/>
      <c r="P5182" s="178" t="str">
        <f ca="1">IF(Proc[[#This Row],[DaysAgeing]]&gt;5,"yep","on track")</f>
        <v>yep</v>
      </c>
      <c r="Q5182" s="3">
        <f ca="1">IF(Proc[[#This Row],[DateClosed]]="",ABS(NETWORKDAYS(Proc[[#This Row],[DateOpened]],TODAY()))-1,ABS(NETWORKDAYS(Proc[[#This Row],[DateOpened]],Proc[[#This Row],[DateClosed]]))-1)</f>
        <v>33</v>
      </c>
      <c r="R5182" s="178" t="s">
        <v>489</v>
      </c>
      <c r="S5182" s="150"/>
    </row>
    <row r="5183" spans="1:19" hidden="1">
      <c r="A5183" s="149" t="s">
        <v>7453</v>
      </c>
      <c r="B5183" s="150" t="str">
        <f>IFERROR(VLOOKUP(Proc[[#This Row],[App]],Table2[],3,0),"open")</f>
        <v>ok</v>
      </c>
      <c r="C5183" s="149" t="s">
        <v>369</v>
      </c>
      <c r="D5183" t="s">
        <v>7462</v>
      </c>
      <c r="E5183" t="s">
        <v>2592</v>
      </c>
      <c r="F5183" s="150" t="s">
        <v>2592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1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86" t="s">
        <v>9921</v>
      </c>
      <c r="M5183" s="178">
        <v>46024</v>
      </c>
      <c r="N5183" s="178"/>
      <c r="O5183" s="178"/>
      <c r="P5183" s="178" t="str">
        <f ca="1">IF(Proc[[#This Row],[DaysAgeing]]&gt;5,"yep","on track")</f>
        <v>yep</v>
      </c>
      <c r="Q5183" s="3">
        <f ca="1">IF(Proc[[#This Row],[DateClosed]]="",ABS(NETWORKDAYS(Proc[[#This Row],[DateOpened]],TODAY()))-1,ABS(NETWORKDAYS(Proc[[#This Row],[DateOpened]],Proc[[#This Row],[DateClosed]]))-1)</f>
        <v>33</v>
      </c>
      <c r="R5183" s="178" t="s">
        <v>489</v>
      </c>
      <c r="S5183" s="150"/>
    </row>
    <row r="5184" spans="1:19" hidden="1">
      <c r="A5184" s="149" t="s">
        <v>7453</v>
      </c>
      <c r="B5184" s="150" t="str">
        <f>IFERROR(VLOOKUP(Proc[[#This Row],[App]],Table2[],3,0),"open")</f>
        <v>ok</v>
      </c>
      <c r="C5184" s="149" t="s">
        <v>369</v>
      </c>
      <c r="D5184" t="s">
        <v>7463</v>
      </c>
      <c r="E5184" t="s">
        <v>2463</v>
      </c>
      <c r="F5184" s="150" t="s">
        <v>2463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1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86" t="s">
        <v>9921</v>
      </c>
      <c r="M5184" s="178">
        <v>46024</v>
      </c>
      <c r="N5184" s="178"/>
      <c r="O5184" s="178"/>
      <c r="P5184" s="178" t="str">
        <f ca="1">IF(Proc[[#This Row],[DaysAgeing]]&gt;5,"yep","on track")</f>
        <v>yep</v>
      </c>
      <c r="Q5184" s="3">
        <f ca="1">IF(Proc[[#This Row],[DateClosed]]="",ABS(NETWORKDAYS(Proc[[#This Row],[DateOpened]],TODAY()))-1,ABS(NETWORKDAYS(Proc[[#This Row],[DateOpened]],Proc[[#This Row],[DateClosed]]))-1)</f>
        <v>33</v>
      </c>
      <c r="R5184" s="178" t="s">
        <v>489</v>
      </c>
      <c r="S5184" s="150"/>
    </row>
    <row r="5185" spans="1:19" hidden="1">
      <c r="A5185" s="149" t="s">
        <v>7453</v>
      </c>
      <c r="B5185" s="150" t="str">
        <f>IFERROR(VLOOKUP(Proc[[#This Row],[App]],Table2[],3,0),"open")</f>
        <v>ok</v>
      </c>
      <c r="C5185" s="149" t="s">
        <v>369</v>
      </c>
      <c r="D5185" t="s">
        <v>7464</v>
      </c>
      <c r="E5185" t="s">
        <v>2463</v>
      </c>
      <c r="F5185" s="150" t="s">
        <v>2463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1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86" t="s">
        <v>9921</v>
      </c>
      <c r="M5185" s="178">
        <v>46024</v>
      </c>
      <c r="N5185" s="178"/>
      <c r="O5185" s="178"/>
      <c r="P5185" s="178" t="str">
        <f ca="1">IF(Proc[[#This Row],[DaysAgeing]]&gt;5,"yep","on track")</f>
        <v>yep</v>
      </c>
      <c r="Q5185" s="3">
        <f ca="1">IF(Proc[[#This Row],[DateClosed]]="",ABS(NETWORKDAYS(Proc[[#This Row],[DateOpened]],TODAY()))-1,ABS(NETWORKDAYS(Proc[[#This Row],[DateOpened]],Proc[[#This Row],[DateClosed]]))-1)</f>
        <v>33</v>
      </c>
      <c r="R5185" s="178" t="s">
        <v>489</v>
      </c>
      <c r="S5185" s="150"/>
    </row>
    <row r="5186" spans="1:19" hidden="1">
      <c r="A5186" s="149" t="s">
        <v>7453</v>
      </c>
      <c r="B5186" s="150" t="str">
        <f>IFERROR(VLOOKUP(Proc[[#This Row],[App]],Table2[],3,0),"open")</f>
        <v>ok</v>
      </c>
      <c r="C5186" s="149" t="s">
        <v>369</v>
      </c>
      <c r="D5186" t="s">
        <v>7465</v>
      </c>
      <c r="E5186" t="s">
        <v>2463</v>
      </c>
      <c r="F5186" s="150" t="s">
        <v>2463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1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86" t="s">
        <v>9921</v>
      </c>
      <c r="M5186" s="178">
        <v>46024</v>
      </c>
      <c r="N5186" s="178"/>
      <c r="O5186" s="178"/>
      <c r="P5186" s="178" t="str">
        <f ca="1">IF(Proc[[#This Row],[DaysAgeing]]&gt;5,"yep","on track")</f>
        <v>yep</v>
      </c>
      <c r="Q5186" s="3">
        <f ca="1">IF(Proc[[#This Row],[DateClosed]]="",ABS(NETWORKDAYS(Proc[[#This Row],[DateOpened]],TODAY()))-1,ABS(NETWORKDAYS(Proc[[#This Row],[DateOpened]],Proc[[#This Row],[DateClosed]]))-1)</f>
        <v>33</v>
      </c>
      <c r="R5186" s="178" t="s">
        <v>489</v>
      </c>
      <c r="S5186" s="150"/>
    </row>
    <row r="5187" spans="1:19" hidden="1">
      <c r="A5187" s="149" t="s">
        <v>7453</v>
      </c>
      <c r="B5187" s="150" t="str">
        <f>IFERROR(VLOOKUP(Proc[[#This Row],[App]],Table2[],3,0),"open")</f>
        <v>ok</v>
      </c>
      <c r="C5187" s="149" t="s">
        <v>369</v>
      </c>
      <c r="D5187" t="s">
        <v>7466</v>
      </c>
      <c r="E5187" t="s">
        <v>2463</v>
      </c>
      <c r="F5187" s="150" t="s">
        <v>2463</v>
      </c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1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86" t="s">
        <v>9921</v>
      </c>
      <c r="M5187" s="178">
        <v>46024</v>
      </c>
      <c r="N5187" s="178"/>
      <c r="O5187" s="178"/>
      <c r="P5187" s="178" t="str">
        <f ca="1">IF(Proc[[#This Row],[DaysAgeing]]&gt;5,"yep","on track")</f>
        <v>yep</v>
      </c>
      <c r="Q5187" s="3">
        <f ca="1">IF(Proc[[#This Row],[DateClosed]]="",ABS(NETWORKDAYS(Proc[[#This Row],[DateOpened]],TODAY()))-1,ABS(NETWORKDAYS(Proc[[#This Row],[DateOpened]],Proc[[#This Row],[DateClosed]]))-1)</f>
        <v>33</v>
      </c>
      <c r="R5187" s="178" t="s">
        <v>489</v>
      </c>
      <c r="S5187" s="150"/>
    </row>
    <row r="5188" spans="1:19" hidden="1">
      <c r="A5188" s="149" t="s">
        <v>7453</v>
      </c>
      <c r="B5188" s="150" t="str">
        <f>IFERROR(VLOOKUP(Proc[[#This Row],[App]],Table2[],3,0),"open")</f>
        <v>ok</v>
      </c>
      <c r="C5188" s="149" t="s">
        <v>369</v>
      </c>
      <c r="D5188" t="s">
        <v>7467</v>
      </c>
      <c r="E5188" t="s">
        <v>2463</v>
      </c>
      <c r="F5188" s="150" t="s">
        <v>2463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1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86" t="s">
        <v>9921</v>
      </c>
      <c r="M5188" s="178">
        <v>46024</v>
      </c>
      <c r="N5188" s="178"/>
      <c r="O5188" s="178"/>
      <c r="P5188" s="178" t="str">
        <f ca="1">IF(Proc[[#This Row],[DaysAgeing]]&gt;5,"yep","on track")</f>
        <v>yep</v>
      </c>
      <c r="Q5188" s="3">
        <f ca="1">IF(Proc[[#This Row],[DateClosed]]="",ABS(NETWORKDAYS(Proc[[#This Row],[DateOpened]],TODAY()))-1,ABS(NETWORKDAYS(Proc[[#This Row],[DateOpened]],Proc[[#This Row],[DateClosed]]))-1)</f>
        <v>33</v>
      </c>
      <c r="R5188" s="178" t="s">
        <v>489</v>
      </c>
      <c r="S5188" s="150"/>
    </row>
    <row r="5189" spans="1:19" hidden="1">
      <c r="A5189" s="149" t="s">
        <v>7453</v>
      </c>
      <c r="B5189" s="150" t="str">
        <f>IFERROR(VLOOKUP(Proc[[#This Row],[App]],Table2[],3,0),"open")</f>
        <v>ok</v>
      </c>
      <c r="C5189" s="149" t="s">
        <v>369</v>
      </c>
      <c r="D5189" t="s">
        <v>7468</v>
      </c>
      <c r="E5189" t="s">
        <v>2463</v>
      </c>
      <c r="F5189" s="150" t="s">
        <v>2463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86" t="s">
        <v>9921</v>
      </c>
      <c r="M5189" s="178">
        <v>46024</v>
      </c>
      <c r="N5189" s="178"/>
      <c r="O5189" s="178"/>
      <c r="P5189" s="178" t="str">
        <f ca="1">IF(Proc[[#This Row],[DaysAgeing]]&gt;5,"yep","on track")</f>
        <v>yep</v>
      </c>
      <c r="Q5189" s="3">
        <f ca="1">IF(Proc[[#This Row],[DateClosed]]="",ABS(NETWORKDAYS(Proc[[#This Row],[DateOpened]],TODAY()))-1,ABS(NETWORKDAYS(Proc[[#This Row],[DateOpened]],Proc[[#This Row],[DateClosed]]))-1)</f>
        <v>33</v>
      </c>
      <c r="R5189" s="178" t="s">
        <v>489</v>
      </c>
      <c r="S5189" s="150"/>
    </row>
    <row r="5190" spans="1:19" hidden="1">
      <c r="A5190" s="149" t="s">
        <v>7453</v>
      </c>
      <c r="B5190" s="150" t="str">
        <f>IFERROR(VLOOKUP(Proc[[#This Row],[App]],Table2[],3,0),"open")</f>
        <v>ok</v>
      </c>
      <c r="C5190" s="149" t="s">
        <v>369</v>
      </c>
      <c r="D5190" t="s">
        <v>7469</v>
      </c>
      <c r="E5190" t="s">
        <v>7470</v>
      </c>
      <c r="F5190" s="150" t="s">
        <v>7470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1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86" t="s">
        <v>9921</v>
      </c>
      <c r="M5190" s="178">
        <v>46024</v>
      </c>
      <c r="N5190" s="178"/>
      <c r="O5190" s="178"/>
      <c r="P5190" s="178" t="str">
        <f ca="1">IF(Proc[[#This Row],[DaysAgeing]]&gt;5,"yep","on track")</f>
        <v>yep</v>
      </c>
      <c r="Q5190" s="3">
        <f ca="1">IF(Proc[[#This Row],[DateClosed]]="",ABS(NETWORKDAYS(Proc[[#This Row],[DateOpened]],TODAY()))-1,ABS(NETWORKDAYS(Proc[[#This Row],[DateOpened]],Proc[[#This Row],[DateClosed]]))-1)</f>
        <v>33</v>
      </c>
      <c r="R5190" s="178" t="s">
        <v>489</v>
      </c>
      <c r="S5190" s="150"/>
    </row>
    <row r="5191" spans="1:19" hidden="1">
      <c r="A5191" t="s">
        <v>7471</v>
      </c>
      <c r="B5191" s="150" t="str">
        <f>IFERROR(VLOOKUP(Proc[[#This Row],[App]],Table2[],3,0),"open")</f>
        <v>ok</v>
      </c>
      <c r="C5191" s="149" t="s">
        <v>369</v>
      </c>
      <c r="D5191" t="s">
        <v>7472</v>
      </c>
      <c r="E5191" t="s">
        <v>7349</v>
      </c>
      <c r="F5191" s="150" t="s">
        <v>7349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1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86" t="s">
        <v>9921</v>
      </c>
      <c r="M5191" s="178">
        <v>46024</v>
      </c>
      <c r="N5191" s="178"/>
      <c r="O5191" s="178"/>
      <c r="P5191" s="178" t="str">
        <f ca="1">IF(Proc[[#This Row],[DaysAgeing]]&gt;5,"yep","on track")</f>
        <v>yep</v>
      </c>
      <c r="Q5191" s="3">
        <f ca="1">IF(Proc[[#This Row],[DateClosed]]="",ABS(NETWORKDAYS(Proc[[#This Row],[DateOpened]],TODAY()))-1,ABS(NETWORKDAYS(Proc[[#This Row],[DateOpened]],Proc[[#This Row],[DateClosed]]))-1)</f>
        <v>33</v>
      </c>
      <c r="R5191" s="178" t="s">
        <v>489</v>
      </c>
      <c r="S5191" s="150"/>
    </row>
    <row r="5192" spans="1:19" hidden="1">
      <c r="A5192" s="149" t="s">
        <v>7471</v>
      </c>
      <c r="B5192" s="150" t="str">
        <f>IFERROR(VLOOKUP(Proc[[#This Row],[App]],Table2[],3,0),"open")</f>
        <v>ok</v>
      </c>
      <c r="C5192" s="149" t="s">
        <v>369</v>
      </c>
      <c r="D5192" t="s">
        <v>7473</v>
      </c>
      <c r="E5192" t="s">
        <v>7349</v>
      </c>
      <c r="F5192" s="150" t="s">
        <v>7349</v>
      </c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7521</v>
      </c>
      <c r="J5192" s="150" t="b">
        <f>Proc[[#This Row],[Requested]]=Proc[[#This Row],[CurrentParent]]</f>
        <v>1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86" t="s">
        <v>9921</v>
      </c>
      <c r="M5192" s="178">
        <v>46024</v>
      </c>
      <c r="N5192" s="178"/>
      <c r="O5192" s="178"/>
      <c r="P5192" s="178" t="str">
        <f ca="1">IF(Proc[[#This Row],[DaysAgeing]]&gt;5,"yep","on track")</f>
        <v>yep</v>
      </c>
      <c r="Q5192" s="3">
        <f ca="1">IF(Proc[[#This Row],[DateClosed]]="",ABS(NETWORKDAYS(Proc[[#This Row],[DateOpened]],TODAY()))-1,ABS(NETWORKDAYS(Proc[[#This Row],[DateOpened]],Proc[[#This Row],[DateClosed]]))-1)</f>
        <v>33</v>
      </c>
      <c r="R5192" s="178" t="s">
        <v>489</v>
      </c>
      <c r="S5192" s="150"/>
    </row>
    <row r="5193" spans="1:19" hidden="1">
      <c r="A5193" s="149" t="s">
        <v>7471</v>
      </c>
      <c r="B5193" s="150" t="str">
        <f>IFERROR(VLOOKUP(Proc[[#This Row],[App]],Table2[],3,0),"open")</f>
        <v>ok</v>
      </c>
      <c r="C5193" s="149" t="s">
        <v>369</v>
      </c>
      <c r="D5193" t="s">
        <v>7451</v>
      </c>
      <c r="E5193" t="s">
        <v>7452</v>
      </c>
      <c r="F5193" s="150" t="s">
        <v>7452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1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86" t="s">
        <v>9921</v>
      </c>
      <c r="M5193" s="178">
        <v>46024</v>
      </c>
      <c r="N5193" s="178"/>
      <c r="O5193" s="178"/>
      <c r="P5193" s="178" t="str">
        <f ca="1">IF(Proc[[#This Row],[DaysAgeing]]&gt;5,"yep","on track")</f>
        <v>yep</v>
      </c>
      <c r="Q5193" s="3">
        <f ca="1">IF(Proc[[#This Row],[DateClosed]]="",ABS(NETWORKDAYS(Proc[[#This Row],[DateOpened]],TODAY()))-1,ABS(NETWORKDAYS(Proc[[#This Row],[DateOpened]],Proc[[#This Row],[DateClosed]]))-1)</f>
        <v>33</v>
      </c>
      <c r="R5193" s="178" t="s">
        <v>489</v>
      </c>
      <c r="S5193" s="150"/>
    </row>
    <row r="5194" spans="1:19" hidden="1">
      <c r="A5194" s="149" t="s">
        <v>7471</v>
      </c>
      <c r="B5194" s="150" t="str">
        <f>IFERROR(VLOOKUP(Proc[[#This Row],[App]],Table2[],3,0),"open")</f>
        <v>ok</v>
      </c>
      <c r="C5194" s="149" t="s">
        <v>369</v>
      </c>
      <c r="D5194" t="s">
        <v>7474</v>
      </c>
      <c r="E5194" t="s">
        <v>7502</v>
      </c>
      <c r="F5194" s="150" t="s">
        <v>7502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86" t="s">
        <v>9921</v>
      </c>
      <c r="M5194" s="178">
        <v>46024</v>
      </c>
      <c r="N5194" s="178"/>
      <c r="O5194" s="178"/>
      <c r="P5194" s="178" t="str">
        <f ca="1">IF(Proc[[#This Row],[DaysAgeing]]&gt;5,"yep","on track")</f>
        <v>yep</v>
      </c>
      <c r="Q5194" s="3">
        <f ca="1">IF(Proc[[#This Row],[DateClosed]]="",ABS(NETWORKDAYS(Proc[[#This Row],[DateOpened]],TODAY()))-1,ABS(NETWORKDAYS(Proc[[#This Row],[DateOpened]],Proc[[#This Row],[DateClosed]]))-1)</f>
        <v>33</v>
      </c>
      <c r="R5194" s="178" t="s">
        <v>489</v>
      </c>
      <c r="S5194" s="150"/>
    </row>
    <row r="5195" spans="1:19" hidden="1">
      <c r="A5195" s="149" t="s">
        <v>7471</v>
      </c>
      <c r="B5195" s="150" t="str">
        <f>IFERROR(VLOOKUP(Proc[[#This Row],[App]],Table2[],3,0),"open")</f>
        <v>ok</v>
      </c>
      <c r="C5195" s="149" t="s">
        <v>369</v>
      </c>
      <c r="D5195" t="s">
        <v>7475</v>
      </c>
      <c r="E5195" t="s">
        <v>7389</v>
      </c>
      <c r="F5195" s="150" t="s">
        <v>7389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1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86" t="s">
        <v>9921</v>
      </c>
      <c r="M5195" s="178">
        <v>46024</v>
      </c>
      <c r="N5195" s="178"/>
      <c r="O5195" s="178"/>
      <c r="P5195" s="178" t="str">
        <f ca="1">IF(Proc[[#This Row],[DaysAgeing]]&gt;5,"yep","on track")</f>
        <v>yep</v>
      </c>
      <c r="Q5195" s="3">
        <f ca="1">IF(Proc[[#This Row],[DateClosed]]="",ABS(NETWORKDAYS(Proc[[#This Row],[DateOpened]],TODAY()))-1,ABS(NETWORKDAYS(Proc[[#This Row],[DateOpened]],Proc[[#This Row],[DateClosed]]))-1)</f>
        <v>33</v>
      </c>
      <c r="R5195" s="178" t="s">
        <v>489</v>
      </c>
      <c r="S5195" s="150"/>
    </row>
    <row r="5196" spans="1:19" hidden="1">
      <c r="A5196" s="149" t="s">
        <v>7471</v>
      </c>
      <c r="B5196" s="150" t="str">
        <f>IFERROR(VLOOKUP(Proc[[#This Row],[App]],Table2[],3,0),"open")</f>
        <v>ok</v>
      </c>
      <c r="C5196" s="149" t="s">
        <v>369</v>
      </c>
      <c r="D5196" t="s">
        <v>7476</v>
      </c>
      <c r="E5196" t="s">
        <v>7389</v>
      </c>
      <c r="F5196" s="150" t="s">
        <v>7389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1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86" t="s">
        <v>9921</v>
      </c>
      <c r="M5196" s="178">
        <v>46024</v>
      </c>
      <c r="N5196" s="178"/>
      <c r="O5196" s="178"/>
      <c r="P5196" s="178" t="str">
        <f ca="1">IF(Proc[[#This Row],[DaysAgeing]]&gt;5,"yep","on track")</f>
        <v>yep</v>
      </c>
      <c r="Q5196" s="3">
        <f ca="1">IF(Proc[[#This Row],[DateClosed]]="",ABS(NETWORKDAYS(Proc[[#This Row],[DateOpened]],TODAY()))-1,ABS(NETWORKDAYS(Proc[[#This Row],[DateOpened]],Proc[[#This Row],[DateClosed]]))-1)</f>
        <v>33</v>
      </c>
      <c r="R5196" s="178" t="s">
        <v>489</v>
      </c>
      <c r="S5196" s="150"/>
    </row>
    <row r="5197" spans="1:19" hidden="1">
      <c r="A5197" s="149" t="s">
        <v>7471</v>
      </c>
      <c r="B5197" s="150" t="str">
        <f>IFERROR(VLOOKUP(Proc[[#This Row],[App]],Table2[],3,0),"open")</f>
        <v>ok</v>
      </c>
      <c r="C5197" s="149" t="s">
        <v>369</v>
      </c>
      <c r="D5197" t="s">
        <v>7477</v>
      </c>
      <c r="E5197" t="s">
        <v>7389</v>
      </c>
      <c r="F5197" s="150" t="s">
        <v>7389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1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86" t="s">
        <v>9921</v>
      </c>
      <c r="M5197" s="178">
        <v>46024</v>
      </c>
      <c r="N5197" s="178"/>
      <c r="O5197" s="178"/>
      <c r="P5197" s="178" t="str">
        <f ca="1">IF(Proc[[#This Row],[DaysAgeing]]&gt;5,"yep","on track")</f>
        <v>yep</v>
      </c>
      <c r="Q5197" s="3">
        <f ca="1">IF(Proc[[#This Row],[DateClosed]]="",ABS(NETWORKDAYS(Proc[[#This Row],[DateOpened]],TODAY()))-1,ABS(NETWORKDAYS(Proc[[#This Row],[DateOpened]],Proc[[#This Row],[DateClosed]]))-1)</f>
        <v>33</v>
      </c>
      <c r="R5197" s="178" t="s">
        <v>489</v>
      </c>
      <c r="S5197" s="150"/>
    </row>
    <row r="5198" spans="1:19" hidden="1">
      <c r="A5198" s="149" t="s">
        <v>7471</v>
      </c>
      <c r="B5198" s="150" t="str">
        <f>IFERROR(VLOOKUP(Proc[[#This Row],[App]],Table2[],3,0),"open")</f>
        <v>ok</v>
      </c>
      <c r="C5198" s="179" t="s">
        <v>369</v>
      </c>
      <c r="D5198" t="s">
        <v>7478</v>
      </c>
      <c r="E5198" t="s">
        <v>7389</v>
      </c>
      <c r="F5198" s="150" t="s">
        <v>7389</v>
      </c>
      <c r="G5198" s="149" t="s">
        <v>400</v>
      </c>
      <c r="H5198" s="150" t="str">
        <f>IF(Proc[[#This Row],[type]]="LFF (MDG-F)",MID(Proc[[#This Row],[Obj]],13,10),"")</f>
        <v/>
      </c>
      <c r="I5198" t="s">
        <v>7529</v>
      </c>
      <c r="J5198" s="150" t="b">
        <f>Proc[[#This Row],[Requested]]=Proc[[#This Row],[CurrentParent]]</f>
        <v>1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86" t="s">
        <v>9921</v>
      </c>
      <c r="M5198" s="178">
        <v>46024</v>
      </c>
      <c r="N5198" s="178"/>
      <c r="O5198" s="178"/>
      <c r="P5198" s="178" t="str">
        <f ca="1">IF(Proc[[#This Row],[DaysAgeing]]&gt;5,"yep","on track")</f>
        <v>yep</v>
      </c>
      <c r="Q5198" s="3">
        <f ca="1">IF(Proc[[#This Row],[DateClosed]]="",ABS(NETWORKDAYS(Proc[[#This Row],[DateOpened]],TODAY()))-1,ABS(NETWORKDAYS(Proc[[#This Row],[DateOpened]],Proc[[#This Row],[DateClosed]]))-1)</f>
        <v>33</v>
      </c>
      <c r="R5198" s="178" t="s">
        <v>489</v>
      </c>
      <c r="S5198" s="150"/>
    </row>
    <row r="5199" spans="1:19" hidden="1">
      <c r="A5199" s="149" t="s">
        <v>7471</v>
      </c>
      <c r="B5199" s="150" t="str">
        <f>IFERROR(VLOOKUP(Proc[[#This Row],[App]],Table2[],3,0),"open")</f>
        <v>ok</v>
      </c>
      <c r="C5199" s="179" t="s">
        <v>369</v>
      </c>
      <c r="D5199" t="s">
        <v>7479</v>
      </c>
      <c r="E5199" t="s">
        <v>7389</v>
      </c>
      <c r="F5199" s="150" t="s">
        <v>7389</v>
      </c>
      <c r="G5199" s="149" t="s">
        <v>400</v>
      </c>
      <c r="H5199" s="150" t="str">
        <f>IF(Proc[[#This Row],[type]]="LFF (MDG-F)",MID(Proc[[#This Row],[Obj]],13,10),"")</f>
        <v/>
      </c>
      <c r="I5199" s="149" t="s">
        <v>7529</v>
      </c>
      <c r="J5199" s="150" t="b">
        <f>Proc[[#This Row],[Requested]]=Proc[[#This Row],[CurrentParent]]</f>
        <v>1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86" t="s">
        <v>9921</v>
      </c>
      <c r="M5199" s="178">
        <v>46024</v>
      </c>
      <c r="N5199" s="178"/>
      <c r="O5199" s="178"/>
      <c r="P5199" s="178" t="str">
        <f ca="1">IF(Proc[[#This Row],[DaysAgeing]]&gt;5,"yep","on track")</f>
        <v>yep</v>
      </c>
      <c r="Q5199" s="3">
        <f ca="1">IF(Proc[[#This Row],[DateClosed]]="",ABS(NETWORKDAYS(Proc[[#This Row],[DateOpened]],TODAY()))-1,ABS(NETWORKDAYS(Proc[[#This Row],[DateOpened]],Proc[[#This Row],[DateClosed]]))-1)</f>
        <v>33</v>
      </c>
      <c r="R5199" s="178" t="s">
        <v>489</v>
      </c>
      <c r="S5199" s="150"/>
    </row>
    <row r="5200" spans="1:19" hidden="1">
      <c r="A5200" s="149" t="s">
        <v>7471</v>
      </c>
      <c r="B5200" s="150" t="str">
        <f>IFERROR(VLOOKUP(Proc[[#This Row],[App]],Table2[],3,0),"open")</f>
        <v>ok</v>
      </c>
      <c r="C5200" s="149" t="s">
        <v>369</v>
      </c>
      <c r="D5200" t="s">
        <v>7480</v>
      </c>
      <c r="E5200" t="s">
        <v>7389</v>
      </c>
      <c r="F5200" s="150" t="s">
        <v>7389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1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86" t="s">
        <v>9921</v>
      </c>
      <c r="M5200" s="178">
        <v>46024</v>
      </c>
      <c r="N5200" s="178"/>
      <c r="O5200" s="178"/>
      <c r="P5200" s="178" t="str">
        <f ca="1">IF(Proc[[#This Row],[DaysAgeing]]&gt;5,"yep","on track")</f>
        <v>yep</v>
      </c>
      <c r="Q5200" s="3">
        <f ca="1">IF(Proc[[#This Row],[DateClosed]]="",ABS(NETWORKDAYS(Proc[[#This Row],[DateOpened]],TODAY()))-1,ABS(NETWORKDAYS(Proc[[#This Row],[DateOpened]],Proc[[#This Row],[DateClosed]]))-1)</f>
        <v>33</v>
      </c>
      <c r="R5200" s="178" t="s">
        <v>489</v>
      </c>
      <c r="S5200" s="150"/>
    </row>
    <row r="5201" spans="1:19" hidden="1">
      <c r="A5201" s="149" t="s">
        <v>7471</v>
      </c>
      <c r="B5201" s="150" t="str">
        <f>IFERROR(VLOOKUP(Proc[[#This Row],[App]],Table2[],3,0),"open")</f>
        <v>ok</v>
      </c>
      <c r="C5201" s="149" t="s">
        <v>369</v>
      </c>
      <c r="D5201" t="s">
        <v>7481</v>
      </c>
      <c r="E5201" t="s">
        <v>2592</v>
      </c>
      <c r="F5201" s="150" t="s">
        <v>2592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86" t="s">
        <v>9921</v>
      </c>
      <c r="M5201" s="178">
        <v>46024</v>
      </c>
      <c r="N5201" s="178"/>
      <c r="O5201" s="178"/>
      <c r="P5201" s="178" t="str">
        <f ca="1">IF(Proc[[#This Row],[DaysAgeing]]&gt;5,"yep","on track")</f>
        <v>yep</v>
      </c>
      <c r="Q5201" s="3">
        <f ca="1">IF(Proc[[#This Row],[DateClosed]]="",ABS(NETWORKDAYS(Proc[[#This Row],[DateOpened]],TODAY()))-1,ABS(NETWORKDAYS(Proc[[#This Row],[DateOpened]],Proc[[#This Row],[DateClosed]]))-1)</f>
        <v>33</v>
      </c>
      <c r="R5201" s="178" t="s">
        <v>489</v>
      </c>
      <c r="S5201" s="150"/>
    </row>
    <row r="5202" spans="1:19" hidden="1">
      <c r="A5202" s="149" t="s">
        <v>7471</v>
      </c>
      <c r="B5202" s="150" t="str">
        <f>IFERROR(VLOOKUP(Proc[[#This Row],[App]],Table2[],3,0),"open")</f>
        <v>ok</v>
      </c>
      <c r="C5202" s="149" t="s">
        <v>369</v>
      </c>
      <c r="D5202" t="s">
        <v>7482</v>
      </c>
      <c r="E5202" t="s">
        <v>2592</v>
      </c>
      <c r="F5202" s="150" t="s">
        <v>2592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86" t="s">
        <v>9921</v>
      </c>
      <c r="M5202" s="178">
        <v>46024</v>
      </c>
      <c r="N5202" s="178"/>
      <c r="O5202" s="178"/>
      <c r="P5202" s="178" t="str">
        <f ca="1">IF(Proc[[#This Row],[DaysAgeing]]&gt;5,"yep","on track")</f>
        <v>yep</v>
      </c>
      <c r="Q5202" s="3">
        <f ca="1">IF(Proc[[#This Row],[DateClosed]]="",ABS(NETWORKDAYS(Proc[[#This Row],[DateOpened]],TODAY()))-1,ABS(NETWORKDAYS(Proc[[#This Row],[DateOpened]],Proc[[#This Row],[DateClosed]]))-1)</f>
        <v>33</v>
      </c>
      <c r="R5202" s="178" t="s">
        <v>489</v>
      </c>
      <c r="S5202" s="150"/>
    </row>
    <row r="5203" spans="1:19" hidden="1">
      <c r="A5203" s="149" t="s">
        <v>7471</v>
      </c>
      <c r="B5203" s="150" t="str">
        <f>IFERROR(VLOOKUP(Proc[[#This Row],[App]],Table2[],3,0),"open")</f>
        <v>ok</v>
      </c>
      <c r="C5203" s="149" t="s">
        <v>369</v>
      </c>
      <c r="D5203" t="s">
        <v>7483</v>
      </c>
      <c r="E5203" t="s">
        <v>2592</v>
      </c>
      <c r="F5203" s="150" t="s">
        <v>2592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86" t="s">
        <v>9921</v>
      </c>
      <c r="M5203" s="178">
        <v>46024</v>
      </c>
      <c r="N5203" s="178"/>
      <c r="O5203" s="178"/>
      <c r="P5203" s="178" t="str">
        <f ca="1">IF(Proc[[#This Row],[DaysAgeing]]&gt;5,"yep","on track")</f>
        <v>yep</v>
      </c>
      <c r="Q5203" s="3">
        <f ca="1">IF(Proc[[#This Row],[DateClosed]]="",ABS(NETWORKDAYS(Proc[[#This Row],[DateOpened]],TODAY()))-1,ABS(NETWORKDAYS(Proc[[#This Row],[DateOpened]],Proc[[#This Row],[DateClosed]]))-1)</f>
        <v>33</v>
      </c>
      <c r="R5203" s="178" t="s">
        <v>489</v>
      </c>
      <c r="S5203" s="150"/>
    </row>
    <row r="5204" spans="1:19" hidden="1">
      <c r="A5204" s="149" t="s">
        <v>7471</v>
      </c>
      <c r="B5204" s="150" t="str">
        <f>IFERROR(VLOOKUP(Proc[[#This Row],[App]],Table2[],3,0),"open")</f>
        <v>ok</v>
      </c>
      <c r="C5204" s="149" t="s">
        <v>369</v>
      </c>
      <c r="D5204" t="s">
        <v>7484</v>
      </c>
      <c r="E5204" t="s">
        <v>2592</v>
      </c>
      <c r="F5204" s="150" t="s">
        <v>2592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86" t="s">
        <v>9921</v>
      </c>
      <c r="M5204" s="178">
        <v>46024</v>
      </c>
      <c r="N5204" s="178"/>
      <c r="O5204" s="178"/>
      <c r="P5204" s="178" t="str">
        <f ca="1">IF(Proc[[#This Row],[DaysAgeing]]&gt;5,"yep","on track")</f>
        <v>yep</v>
      </c>
      <c r="Q5204" s="3">
        <f ca="1">IF(Proc[[#This Row],[DateClosed]]="",ABS(NETWORKDAYS(Proc[[#This Row],[DateOpened]],TODAY()))-1,ABS(NETWORKDAYS(Proc[[#This Row],[DateOpened]],Proc[[#This Row],[DateClosed]]))-1)</f>
        <v>33</v>
      </c>
      <c r="R5204" s="178" t="s">
        <v>489</v>
      </c>
      <c r="S5204" s="150"/>
    </row>
    <row r="5205" spans="1:19" hidden="1">
      <c r="A5205" s="149" t="s">
        <v>7471</v>
      </c>
      <c r="B5205" s="150" t="str">
        <f>IFERROR(VLOOKUP(Proc[[#This Row],[App]],Table2[],3,0),"open")</f>
        <v>ok</v>
      </c>
      <c r="C5205" s="149" t="s">
        <v>369</v>
      </c>
      <c r="D5205" t="s">
        <v>7485</v>
      </c>
      <c r="E5205" t="s">
        <v>2592</v>
      </c>
      <c r="F5205" s="150" t="s">
        <v>2592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86" t="s">
        <v>9921</v>
      </c>
      <c r="M5205" s="178">
        <v>46024</v>
      </c>
      <c r="N5205" s="178"/>
      <c r="O5205" s="178"/>
      <c r="P5205" s="178" t="str">
        <f ca="1">IF(Proc[[#This Row],[DaysAgeing]]&gt;5,"yep","on track")</f>
        <v>yep</v>
      </c>
      <c r="Q5205" s="3">
        <f ca="1">IF(Proc[[#This Row],[DateClosed]]="",ABS(NETWORKDAYS(Proc[[#This Row],[DateOpened]],TODAY()))-1,ABS(NETWORKDAYS(Proc[[#This Row],[DateOpened]],Proc[[#This Row],[DateClosed]]))-1)</f>
        <v>33</v>
      </c>
      <c r="R5205" s="178" t="s">
        <v>489</v>
      </c>
      <c r="S5205" s="150"/>
    </row>
    <row r="5206" spans="1:19" hidden="1">
      <c r="A5206" s="149" t="s">
        <v>7471</v>
      </c>
      <c r="B5206" s="150" t="str">
        <f>IFERROR(VLOOKUP(Proc[[#This Row],[App]],Table2[],3,0),"open")</f>
        <v>ok</v>
      </c>
      <c r="C5206" s="149" t="s">
        <v>369</v>
      </c>
      <c r="D5206" t="s">
        <v>7486</v>
      </c>
      <c r="E5206" t="s">
        <v>2592</v>
      </c>
      <c r="F5206" s="150" t="s">
        <v>2592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86" t="s">
        <v>9921</v>
      </c>
      <c r="M5206" s="178">
        <v>46024</v>
      </c>
      <c r="N5206" s="178"/>
      <c r="O5206" s="178"/>
      <c r="P5206" s="178" t="str">
        <f ca="1">IF(Proc[[#This Row],[DaysAgeing]]&gt;5,"yep","on track")</f>
        <v>yep</v>
      </c>
      <c r="Q5206" s="3">
        <f ca="1">IF(Proc[[#This Row],[DateClosed]]="",ABS(NETWORKDAYS(Proc[[#This Row],[DateOpened]],TODAY()))-1,ABS(NETWORKDAYS(Proc[[#This Row],[DateOpened]],Proc[[#This Row],[DateClosed]]))-1)</f>
        <v>33</v>
      </c>
      <c r="R5206" s="178" t="s">
        <v>489</v>
      </c>
      <c r="S5206" s="150"/>
    </row>
    <row r="5207" spans="1:19" hidden="1">
      <c r="A5207" s="149" t="s">
        <v>7471</v>
      </c>
      <c r="B5207" s="150" t="str">
        <f>IFERROR(VLOOKUP(Proc[[#This Row],[App]],Table2[],3,0),"open")</f>
        <v>ok</v>
      </c>
      <c r="C5207" s="149" t="s">
        <v>369</v>
      </c>
      <c r="D5207" t="s">
        <v>7487</v>
      </c>
      <c r="E5207" t="s">
        <v>2592</v>
      </c>
      <c r="F5207" s="150" t="s">
        <v>2592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86" t="s">
        <v>9921</v>
      </c>
      <c r="M5207" s="178">
        <v>46024</v>
      </c>
      <c r="N5207" s="178"/>
      <c r="O5207" s="178"/>
      <c r="P5207" s="178" t="str">
        <f ca="1">IF(Proc[[#This Row],[DaysAgeing]]&gt;5,"yep","on track")</f>
        <v>yep</v>
      </c>
      <c r="Q5207" s="3">
        <f ca="1">IF(Proc[[#This Row],[DateClosed]]="",ABS(NETWORKDAYS(Proc[[#This Row],[DateOpened]],TODAY()))-1,ABS(NETWORKDAYS(Proc[[#This Row],[DateOpened]],Proc[[#This Row],[DateClosed]]))-1)</f>
        <v>33</v>
      </c>
      <c r="R5207" s="178" t="s">
        <v>489</v>
      </c>
      <c r="S5207" s="150"/>
    </row>
    <row r="5208" spans="1:19" hidden="1">
      <c r="A5208" s="149" t="s">
        <v>7471</v>
      </c>
      <c r="B5208" s="150" t="str">
        <f>IFERROR(VLOOKUP(Proc[[#This Row],[App]],Table2[],3,0),"open")</f>
        <v>ok</v>
      </c>
      <c r="C5208" s="149" t="s">
        <v>369</v>
      </c>
      <c r="D5208" t="s">
        <v>7488</v>
      </c>
      <c r="E5208" t="s">
        <v>2592</v>
      </c>
      <c r="F5208" s="150" t="s">
        <v>2592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86" t="s">
        <v>9921</v>
      </c>
      <c r="M5208" s="178">
        <v>46024</v>
      </c>
      <c r="N5208" s="178"/>
      <c r="O5208" s="178"/>
      <c r="P5208" s="178" t="str">
        <f ca="1">IF(Proc[[#This Row],[DaysAgeing]]&gt;5,"yep","on track")</f>
        <v>yep</v>
      </c>
      <c r="Q5208" s="3">
        <f ca="1">IF(Proc[[#This Row],[DateClosed]]="",ABS(NETWORKDAYS(Proc[[#This Row],[DateOpened]],TODAY()))-1,ABS(NETWORKDAYS(Proc[[#This Row],[DateOpened]],Proc[[#This Row],[DateClosed]]))-1)</f>
        <v>33</v>
      </c>
      <c r="R5208" s="178" t="s">
        <v>489</v>
      </c>
      <c r="S5208" s="150"/>
    </row>
    <row r="5209" spans="1:19" hidden="1">
      <c r="A5209" s="149" t="s">
        <v>7471</v>
      </c>
      <c r="B5209" s="150" t="str">
        <f>IFERROR(VLOOKUP(Proc[[#This Row],[App]],Table2[],3,0),"open")</f>
        <v>ok</v>
      </c>
      <c r="C5209" s="149" t="s">
        <v>369</v>
      </c>
      <c r="D5209" t="s">
        <v>7489</v>
      </c>
      <c r="E5209" t="s">
        <v>2592</v>
      </c>
      <c r="F5209" s="150" t="s">
        <v>2592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86" t="s">
        <v>9921</v>
      </c>
      <c r="M5209" s="178">
        <v>46024</v>
      </c>
      <c r="N5209" s="178"/>
      <c r="O5209" s="178"/>
      <c r="P5209" s="178" t="str">
        <f ca="1">IF(Proc[[#This Row],[DaysAgeing]]&gt;5,"yep","on track")</f>
        <v>yep</v>
      </c>
      <c r="Q5209" s="3">
        <f ca="1">IF(Proc[[#This Row],[DateClosed]]="",ABS(NETWORKDAYS(Proc[[#This Row],[DateOpened]],TODAY()))-1,ABS(NETWORKDAYS(Proc[[#This Row],[DateOpened]],Proc[[#This Row],[DateClosed]]))-1)</f>
        <v>33</v>
      </c>
      <c r="R5209" s="178" t="s">
        <v>489</v>
      </c>
      <c r="S5209" s="150"/>
    </row>
    <row r="5210" spans="1:19" hidden="1">
      <c r="A5210" s="149" t="s">
        <v>7471</v>
      </c>
      <c r="B5210" s="150" t="str">
        <f>IFERROR(VLOOKUP(Proc[[#This Row],[App]],Table2[],3,0),"open")</f>
        <v>ok</v>
      </c>
      <c r="C5210" s="149" t="s">
        <v>369</v>
      </c>
      <c r="D5210" t="s">
        <v>7490</v>
      </c>
      <c r="E5210" t="s">
        <v>2592</v>
      </c>
      <c r="F5210" s="150" t="s">
        <v>2592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86" t="s">
        <v>9921</v>
      </c>
      <c r="M5210" s="178">
        <v>46024</v>
      </c>
      <c r="N5210" s="178"/>
      <c r="O5210" s="178"/>
      <c r="P5210" s="178" t="str">
        <f ca="1">IF(Proc[[#This Row],[DaysAgeing]]&gt;5,"yep","on track")</f>
        <v>yep</v>
      </c>
      <c r="Q5210" s="3">
        <f ca="1">IF(Proc[[#This Row],[DateClosed]]="",ABS(NETWORKDAYS(Proc[[#This Row],[DateOpened]],TODAY()))-1,ABS(NETWORKDAYS(Proc[[#This Row],[DateOpened]],Proc[[#This Row],[DateClosed]]))-1)</f>
        <v>33</v>
      </c>
      <c r="R5210" s="178" t="s">
        <v>489</v>
      </c>
      <c r="S5210" s="150"/>
    </row>
    <row r="5211" spans="1:19" hidden="1">
      <c r="A5211" s="149" t="s">
        <v>7471</v>
      </c>
      <c r="B5211" s="150" t="str">
        <f>IFERROR(VLOOKUP(Proc[[#This Row],[App]],Table2[],3,0),"open")</f>
        <v>ok</v>
      </c>
      <c r="C5211" s="149" t="s">
        <v>369</v>
      </c>
      <c r="D5211" t="s">
        <v>7491</v>
      </c>
      <c r="E5211" t="s">
        <v>2592</v>
      </c>
      <c r="F5211" s="150" t="s">
        <v>2592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86" t="s">
        <v>9921</v>
      </c>
      <c r="M5211" s="178">
        <v>46024</v>
      </c>
      <c r="N5211" s="178"/>
      <c r="O5211" s="178"/>
      <c r="P5211" s="178" t="str">
        <f ca="1">IF(Proc[[#This Row],[DaysAgeing]]&gt;5,"yep","on track")</f>
        <v>yep</v>
      </c>
      <c r="Q5211" s="3">
        <f ca="1">IF(Proc[[#This Row],[DateClosed]]="",ABS(NETWORKDAYS(Proc[[#This Row],[DateOpened]],TODAY()))-1,ABS(NETWORKDAYS(Proc[[#This Row],[DateOpened]],Proc[[#This Row],[DateClosed]]))-1)</f>
        <v>33</v>
      </c>
      <c r="R5211" s="178" t="s">
        <v>489</v>
      </c>
      <c r="S5211" s="150"/>
    </row>
    <row r="5212" spans="1:19" hidden="1">
      <c r="A5212" s="149" t="s">
        <v>7471</v>
      </c>
      <c r="B5212" s="150" t="str">
        <f>IFERROR(VLOOKUP(Proc[[#This Row],[App]],Table2[],3,0),"open")</f>
        <v>ok</v>
      </c>
      <c r="C5212" s="149" t="s">
        <v>369</v>
      </c>
      <c r="D5212" t="s">
        <v>7492</v>
      </c>
      <c r="E5212" t="s">
        <v>2592</v>
      </c>
      <c r="F5212" s="150" t="s">
        <v>2592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86" t="s">
        <v>9921</v>
      </c>
      <c r="M5212" s="178">
        <v>46024</v>
      </c>
      <c r="N5212" s="178"/>
      <c r="O5212" s="178"/>
      <c r="P5212" s="178" t="str">
        <f ca="1">IF(Proc[[#This Row],[DaysAgeing]]&gt;5,"yep","on track")</f>
        <v>yep</v>
      </c>
      <c r="Q5212" s="3">
        <f ca="1">IF(Proc[[#This Row],[DateClosed]]="",ABS(NETWORKDAYS(Proc[[#This Row],[DateOpened]],TODAY()))-1,ABS(NETWORKDAYS(Proc[[#This Row],[DateOpened]],Proc[[#This Row],[DateClosed]]))-1)</f>
        <v>33</v>
      </c>
      <c r="R5212" s="178" t="s">
        <v>489</v>
      </c>
      <c r="S5212" s="150"/>
    </row>
    <row r="5213" spans="1:19" hidden="1">
      <c r="A5213" s="149" t="s">
        <v>7471</v>
      </c>
      <c r="B5213" s="150" t="str">
        <f>IFERROR(VLOOKUP(Proc[[#This Row],[App]],Table2[],3,0),"open")</f>
        <v>ok</v>
      </c>
      <c r="C5213" s="149" t="s">
        <v>369</v>
      </c>
      <c r="D5213" t="s">
        <v>3066</v>
      </c>
      <c r="E5213" t="s">
        <v>2592</v>
      </c>
      <c r="F5213" s="150" t="s">
        <v>2592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86" t="s">
        <v>9921</v>
      </c>
      <c r="M5213" s="178">
        <v>46024</v>
      </c>
      <c r="N5213" s="178"/>
      <c r="O5213" s="178"/>
      <c r="P5213" s="178" t="str">
        <f ca="1">IF(Proc[[#This Row],[DaysAgeing]]&gt;5,"yep","on track")</f>
        <v>yep</v>
      </c>
      <c r="Q5213" s="3">
        <f ca="1">IF(Proc[[#This Row],[DateClosed]]="",ABS(NETWORKDAYS(Proc[[#This Row],[DateOpened]],TODAY()))-1,ABS(NETWORKDAYS(Proc[[#This Row],[DateOpened]],Proc[[#This Row],[DateClosed]]))-1)</f>
        <v>33</v>
      </c>
      <c r="R5213" s="178" t="s">
        <v>489</v>
      </c>
      <c r="S5213" s="150"/>
    </row>
    <row r="5214" spans="1:19" hidden="1">
      <c r="A5214" s="149" t="s">
        <v>7471</v>
      </c>
      <c r="B5214" s="150" t="str">
        <f>IFERROR(VLOOKUP(Proc[[#This Row],[App]],Table2[],3,0),"open")</f>
        <v>ok</v>
      </c>
      <c r="C5214" s="149" t="s">
        <v>369</v>
      </c>
      <c r="D5214" t="s">
        <v>3067</v>
      </c>
      <c r="E5214" t="s">
        <v>2592</v>
      </c>
      <c r="F5214" s="150" t="s">
        <v>2592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86" t="s">
        <v>9921</v>
      </c>
      <c r="M5214" s="178">
        <v>46024</v>
      </c>
      <c r="N5214" s="178"/>
      <c r="O5214" s="178"/>
      <c r="P5214" s="178" t="str">
        <f ca="1">IF(Proc[[#This Row],[DaysAgeing]]&gt;5,"yep","on track")</f>
        <v>yep</v>
      </c>
      <c r="Q5214" s="3">
        <f ca="1">IF(Proc[[#This Row],[DateClosed]]="",ABS(NETWORKDAYS(Proc[[#This Row],[DateOpened]],TODAY()))-1,ABS(NETWORKDAYS(Proc[[#This Row],[DateOpened]],Proc[[#This Row],[DateClosed]]))-1)</f>
        <v>33</v>
      </c>
      <c r="R5214" s="178" t="s">
        <v>489</v>
      </c>
      <c r="S5214" s="150"/>
    </row>
    <row r="5215" spans="1:19" hidden="1">
      <c r="A5215" s="149" t="s">
        <v>7471</v>
      </c>
      <c r="B5215" s="150" t="str">
        <f>IFERROR(VLOOKUP(Proc[[#This Row],[App]],Table2[],3,0),"open")</f>
        <v>ok</v>
      </c>
      <c r="C5215" s="149" t="s">
        <v>369</v>
      </c>
      <c r="D5215" t="s">
        <v>3068</v>
      </c>
      <c r="E5215" t="s">
        <v>2592</v>
      </c>
      <c r="F5215" s="150" t="s">
        <v>2592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86" t="s">
        <v>9921</v>
      </c>
      <c r="M5215" s="178">
        <v>46024</v>
      </c>
      <c r="N5215" s="178"/>
      <c r="O5215" s="178"/>
      <c r="P5215" s="178" t="str">
        <f ca="1">IF(Proc[[#This Row],[DaysAgeing]]&gt;5,"yep","on track")</f>
        <v>yep</v>
      </c>
      <c r="Q5215" s="3">
        <f ca="1">IF(Proc[[#This Row],[DateClosed]]="",ABS(NETWORKDAYS(Proc[[#This Row],[DateOpened]],TODAY()))-1,ABS(NETWORKDAYS(Proc[[#This Row],[DateOpened]],Proc[[#This Row],[DateClosed]]))-1)</f>
        <v>33</v>
      </c>
      <c r="R5215" s="178" t="s">
        <v>489</v>
      </c>
      <c r="S5215" s="150"/>
    </row>
    <row r="5216" spans="1:19" hidden="1">
      <c r="A5216" s="149" t="s">
        <v>7471</v>
      </c>
      <c r="B5216" s="150" t="str">
        <f>IFERROR(VLOOKUP(Proc[[#This Row],[App]],Table2[],3,0),"open")</f>
        <v>ok</v>
      </c>
      <c r="C5216" s="149" t="s">
        <v>369</v>
      </c>
      <c r="D5216" t="s">
        <v>7493</v>
      </c>
      <c r="E5216" t="s">
        <v>2592</v>
      </c>
      <c r="F5216" s="150" t="s">
        <v>2592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86" t="s">
        <v>9921</v>
      </c>
      <c r="M5216" s="178">
        <v>46024</v>
      </c>
      <c r="N5216" s="178"/>
      <c r="O5216" s="178"/>
      <c r="P5216" s="178" t="str">
        <f ca="1">IF(Proc[[#This Row],[DaysAgeing]]&gt;5,"yep","on track")</f>
        <v>yep</v>
      </c>
      <c r="Q5216" s="3">
        <f ca="1">IF(Proc[[#This Row],[DateClosed]]="",ABS(NETWORKDAYS(Proc[[#This Row],[DateOpened]],TODAY()))-1,ABS(NETWORKDAYS(Proc[[#This Row],[DateOpened]],Proc[[#This Row],[DateClosed]]))-1)</f>
        <v>33</v>
      </c>
      <c r="R5216" s="178" t="s">
        <v>489</v>
      </c>
      <c r="S5216" s="150"/>
    </row>
    <row r="5217" spans="1:19" hidden="1">
      <c r="A5217" s="149" t="s">
        <v>7471</v>
      </c>
      <c r="B5217" s="150" t="str">
        <f>IFERROR(VLOOKUP(Proc[[#This Row],[App]],Table2[],3,0),"open")</f>
        <v>ok</v>
      </c>
      <c r="C5217" s="149" t="s">
        <v>369</v>
      </c>
      <c r="D5217" t="s">
        <v>7494</v>
      </c>
      <c r="E5217" t="s">
        <v>2463</v>
      </c>
      <c r="F5217" s="150" t="s">
        <v>2463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86" t="s">
        <v>9921</v>
      </c>
      <c r="M5217" s="178">
        <v>46024</v>
      </c>
      <c r="N5217" s="178"/>
      <c r="O5217" s="178"/>
      <c r="P5217" s="178" t="str">
        <f ca="1">IF(Proc[[#This Row],[DaysAgeing]]&gt;5,"yep","on track")</f>
        <v>yep</v>
      </c>
      <c r="Q5217" s="3">
        <f ca="1">IF(Proc[[#This Row],[DateClosed]]="",ABS(NETWORKDAYS(Proc[[#This Row],[DateOpened]],TODAY()))-1,ABS(NETWORKDAYS(Proc[[#This Row],[DateOpened]],Proc[[#This Row],[DateClosed]]))-1)</f>
        <v>33</v>
      </c>
      <c r="R5217" s="178" t="s">
        <v>489</v>
      </c>
      <c r="S5217" s="150"/>
    </row>
    <row r="5218" spans="1:19" hidden="1">
      <c r="A5218" s="149" t="s">
        <v>7471</v>
      </c>
      <c r="B5218" s="150" t="str">
        <f>IFERROR(VLOOKUP(Proc[[#This Row],[App]],Table2[],3,0),"open")</f>
        <v>ok</v>
      </c>
      <c r="C5218" s="149" t="s">
        <v>369</v>
      </c>
      <c r="D5218" t="s">
        <v>7495</v>
      </c>
      <c r="E5218" t="s">
        <v>2463</v>
      </c>
      <c r="F5218" s="150" t="s">
        <v>2463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86" t="s">
        <v>9921</v>
      </c>
      <c r="M5218" s="178">
        <v>46024</v>
      </c>
      <c r="N5218" s="178"/>
      <c r="O5218" s="178"/>
      <c r="P5218" s="178" t="str">
        <f ca="1">IF(Proc[[#This Row],[DaysAgeing]]&gt;5,"yep","on track")</f>
        <v>yep</v>
      </c>
      <c r="Q5218" s="3">
        <f ca="1">IF(Proc[[#This Row],[DateClosed]]="",ABS(NETWORKDAYS(Proc[[#This Row],[DateOpened]],TODAY()))-1,ABS(NETWORKDAYS(Proc[[#This Row],[DateOpened]],Proc[[#This Row],[DateClosed]]))-1)</f>
        <v>33</v>
      </c>
      <c r="R5218" s="178" t="s">
        <v>489</v>
      </c>
      <c r="S5218" s="150"/>
    </row>
    <row r="5219" spans="1:19" hidden="1">
      <c r="A5219" s="149" t="s">
        <v>7471</v>
      </c>
      <c r="B5219" s="150" t="str">
        <f>IFERROR(VLOOKUP(Proc[[#This Row],[App]],Table2[],3,0),"open")</f>
        <v>ok</v>
      </c>
      <c r="C5219" s="149" t="s">
        <v>369</v>
      </c>
      <c r="D5219" t="s">
        <v>7496</v>
      </c>
      <c r="E5219" t="s">
        <v>2463</v>
      </c>
      <c r="F5219" s="150" t="s">
        <v>2463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86" t="s">
        <v>9921</v>
      </c>
      <c r="M5219" s="178">
        <v>46024</v>
      </c>
      <c r="N5219" s="178"/>
      <c r="O5219" s="178"/>
      <c r="P5219" s="178" t="str">
        <f ca="1">IF(Proc[[#This Row],[DaysAgeing]]&gt;5,"yep","on track")</f>
        <v>yep</v>
      </c>
      <c r="Q5219" s="3">
        <f ca="1">IF(Proc[[#This Row],[DateClosed]]="",ABS(NETWORKDAYS(Proc[[#This Row],[DateOpened]],TODAY()))-1,ABS(NETWORKDAYS(Proc[[#This Row],[DateOpened]],Proc[[#This Row],[DateClosed]]))-1)</f>
        <v>33</v>
      </c>
      <c r="R5219" s="178" t="s">
        <v>489</v>
      </c>
      <c r="S5219" s="150"/>
    </row>
    <row r="5220" spans="1:19" hidden="1">
      <c r="A5220" s="149" t="s">
        <v>7471</v>
      </c>
      <c r="B5220" s="150" t="str">
        <f>IFERROR(VLOOKUP(Proc[[#This Row],[App]],Table2[],3,0),"open")</f>
        <v>ok</v>
      </c>
      <c r="C5220" s="149" t="s">
        <v>369</v>
      </c>
      <c r="D5220" t="s">
        <v>7497</v>
      </c>
      <c r="E5220" t="s">
        <v>2463</v>
      </c>
      <c r="F5220" s="150" t="s">
        <v>2463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86" t="s">
        <v>9921</v>
      </c>
      <c r="M5220" s="178">
        <v>46024</v>
      </c>
      <c r="N5220" s="178"/>
      <c r="O5220" s="178"/>
      <c r="P5220" s="178" t="str">
        <f ca="1">IF(Proc[[#This Row],[DaysAgeing]]&gt;5,"yep","on track")</f>
        <v>yep</v>
      </c>
      <c r="Q5220" s="3">
        <f ca="1">IF(Proc[[#This Row],[DateClosed]]="",ABS(NETWORKDAYS(Proc[[#This Row],[DateOpened]],TODAY()))-1,ABS(NETWORKDAYS(Proc[[#This Row],[DateOpened]],Proc[[#This Row],[DateClosed]]))-1)</f>
        <v>33</v>
      </c>
      <c r="R5220" s="178" t="s">
        <v>489</v>
      </c>
      <c r="S5220" s="150"/>
    </row>
    <row r="5221" spans="1:19" hidden="1">
      <c r="A5221" s="149" t="s">
        <v>7471</v>
      </c>
      <c r="B5221" s="150" t="str">
        <f>IFERROR(VLOOKUP(Proc[[#This Row],[App]],Table2[],3,0),"open")</f>
        <v>ok</v>
      </c>
      <c r="C5221" s="149" t="s">
        <v>369</v>
      </c>
      <c r="D5221" t="s">
        <v>7498</v>
      </c>
      <c r="E5221" t="s">
        <v>2463</v>
      </c>
      <c r="F5221" s="150" t="s">
        <v>2463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86" t="s">
        <v>9921</v>
      </c>
      <c r="M5221" s="178">
        <v>46024</v>
      </c>
      <c r="N5221" s="178"/>
      <c r="O5221" s="178"/>
      <c r="P5221" s="178" t="str">
        <f ca="1">IF(Proc[[#This Row],[DaysAgeing]]&gt;5,"yep","on track")</f>
        <v>yep</v>
      </c>
      <c r="Q5221" s="3">
        <f ca="1">IF(Proc[[#This Row],[DateClosed]]="",ABS(NETWORKDAYS(Proc[[#This Row],[DateOpened]],TODAY()))-1,ABS(NETWORKDAYS(Proc[[#This Row],[DateOpened]],Proc[[#This Row],[DateClosed]]))-1)</f>
        <v>33</v>
      </c>
      <c r="R5221" s="178" t="s">
        <v>489</v>
      </c>
      <c r="S5221" s="150"/>
    </row>
    <row r="5222" spans="1:19" hidden="1">
      <c r="A5222" s="149" t="s">
        <v>7471</v>
      </c>
      <c r="B5222" s="150" t="str">
        <f>IFERROR(VLOOKUP(Proc[[#This Row],[App]],Table2[],3,0),"open")</f>
        <v>ok</v>
      </c>
      <c r="C5222" s="149" t="s">
        <v>369</v>
      </c>
      <c r="D5222" t="s">
        <v>7499</v>
      </c>
      <c r="E5222" t="s">
        <v>2463</v>
      </c>
      <c r="F5222" s="150" t="s">
        <v>2463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86" t="s">
        <v>9921</v>
      </c>
      <c r="M5222" s="178">
        <v>46024</v>
      </c>
      <c r="N5222" s="178"/>
      <c r="O5222" s="178"/>
      <c r="P5222" s="178" t="str">
        <f ca="1">IF(Proc[[#This Row],[DaysAgeing]]&gt;5,"yep","on track")</f>
        <v>yep</v>
      </c>
      <c r="Q5222" s="3">
        <f ca="1">IF(Proc[[#This Row],[DateClosed]]="",ABS(NETWORKDAYS(Proc[[#This Row],[DateOpened]],TODAY()))-1,ABS(NETWORKDAYS(Proc[[#This Row],[DateOpened]],Proc[[#This Row],[DateClosed]]))-1)</f>
        <v>33</v>
      </c>
      <c r="R5222" s="178" t="s">
        <v>489</v>
      </c>
      <c r="S5222" s="150"/>
    </row>
    <row r="5223" spans="1:19" hidden="1">
      <c r="A5223" s="149" t="s">
        <v>7471</v>
      </c>
      <c r="B5223" s="150" t="str">
        <f>IFERROR(VLOOKUP(Proc[[#This Row],[App]],Table2[],3,0),"open")</f>
        <v>ok</v>
      </c>
      <c r="C5223" s="149" t="s">
        <v>369</v>
      </c>
      <c r="D5223" t="s">
        <v>7500</v>
      </c>
      <c r="E5223" t="s">
        <v>2463</v>
      </c>
      <c r="F5223" s="150" t="s">
        <v>2463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86" t="s">
        <v>9921</v>
      </c>
      <c r="M5223" s="178">
        <v>46024</v>
      </c>
      <c r="N5223" s="178"/>
      <c r="O5223" s="178"/>
      <c r="P5223" s="178" t="str">
        <f ca="1">IF(Proc[[#This Row],[DaysAgeing]]&gt;5,"yep","on track")</f>
        <v>yep</v>
      </c>
      <c r="Q5223" s="3">
        <f ca="1">IF(Proc[[#This Row],[DateClosed]]="",ABS(NETWORKDAYS(Proc[[#This Row],[DateOpened]],TODAY()))-1,ABS(NETWORKDAYS(Proc[[#This Row],[DateOpened]],Proc[[#This Row],[DateClosed]]))-1)</f>
        <v>33</v>
      </c>
      <c r="R5223" s="178" t="s">
        <v>489</v>
      </c>
      <c r="S5223" s="150"/>
    </row>
    <row r="5224" spans="1:19" hidden="1">
      <c r="A5224" s="149" t="s">
        <v>7471</v>
      </c>
      <c r="B5224" s="150" t="str">
        <f>IFERROR(VLOOKUP(Proc[[#This Row],[App]],Table2[],3,0),"open")</f>
        <v>ok</v>
      </c>
      <c r="C5224" s="179" t="s">
        <v>369</v>
      </c>
      <c r="D5224" t="s">
        <v>7501</v>
      </c>
      <c r="E5224" t="s">
        <v>7470</v>
      </c>
      <c r="F5224" s="150" t="s">
        <v>7470</v>
      </c>
      <c r="G5224" s="149" t="s">
        <v>400</v>
      </c>
      <c r="H5224" s="150" t="str">
        <f>IF(Proc[[#This Row],[type]]="LFF (MDG-F)",MID(Proc[[#This Row],[Obj]],13,10),"")</f>
        <v/>
      </c>
      <c r="I5224" s="149" t="s">
        <v>7529</v>
      </c>
      <c r="J5224" s="150" t="b">
        <f>Proc[[#This Row],[Requested]]=Proc[[#This Row],[CurrentParent]]</f>
        <v>1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86" t="s">
        <v>9921</v>
      </c>
      <c r="M5224" s="178">
        <v>46024</v>
      </c>
      <c r="N5224" s="178"/>
      <c r="O5224" s="178"/>
      <c r="P5224" s="178" t="str">
        <f ca="1">IF(Proc[[#This Row],[DaysAgeing]]&gt;5,"yep","on track")</f>
        <v>yep</v>
      </c>
      <c r="Q5224" s="3">
        <f ca="1">IF(Proc[[#This Row],[DateClosed]]="",ABS(NETWORKDAYS(Proc[[#This Row],[DateOpened]],TODAY()))-1,ABS(NETWORKDAYS(Proc[[#This Row],[DateOpened]],Proc[[#This Row],[DateClosed]]))-1)</f>
        <v>33</v>
      </c>
      <c r="R5224" s="178" t="s">
        <v>489</v>
      </c>
      <c r="S5224" s="150"/>
    </row>
    <row r="5225" spans="1:19" hidden="1">
      <c r="A5225" t="s">
        <v>7514</v>
      </c>
      <c r="B5225" s="150" t="str">
        <f>IFERROR(VLOOKUP(Proc[[#This Row],[App]],Table2[],3,0),"open")</f>
        <v>ok</v>
      </c>
      <c r="C5225" s="179" t="s">
        <v>369</v>
      </c>
      <c r="D5225" t="s">
        <v>7503</v>
      </c>
      <c r="E5225" t="s">
        <v>631</v>
      </c>
      <c r="F5225" s="150" t="s">
        <v>631</v>
      </c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7521</v>
      </c>
      <c r="J5225" s="150" t="b">
        <f>Proc[[#This Row],[Requested]]=Proc[[#This Row],[CurrentParent]]</f>
        <v>1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86" t="s">
        <v>9921</v>
      </c>
      <c r="M5225" s="178">
        <v>46024</v>
      </c>
      <c r="N5225" s="178"/>
      <c r="O5225" s="178"/>
      <c r="P5225" s="178" t="str">
        <f ca="1">IF(Proc[[#This Row],[DaysAgeing]]&gt;5,"yep","on track")</f>
        <v>yep</v>
      </c>
      <c r="Q5225" s="3">
        <f ca="1">IF(Proc[[#This Row],[DateClosed]]="",ABS(NETWORKDAYS(Proc[[#This Row],[DateOpened]],TODAY()))-1,ABS(NETWORKDAYS(Proc[[#This Row],[DateOpened]],Proc[[#This Row],[DateClosed]]))-1)</f>
        <v>33</v>
      </c>
      <c r="R5225" s="178" t="s">
        <v>7192</v>
      </c>
      <c r="S5225" s="150"/>
    </row>
    <row r="5226" spans="1:19" hidden="1">
      <c r="A5226" s="149" t="s">
        <v>7514</v>
      </c>
      <c r="B5226" s="150" t="str">
        <f>IFERROR(VLOOKUP(Proc[[#This Row],[App]],Table2[],3,0),"open")</f>
        <v>ok</v>
      </c>
      <c r="C5226" s="179" t="s">
        <v>369</v>
      </c>
      <c r="D5226" t="s">
        <v>7504</v>
      </c>
      <c r="E5226" t="s">
        <v>631</v>
      </c>
      <c r="F5226" s="150" t="s">
        <v>631</v>
      </c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7521</v>
      </c>
      <c r="J5226" s="150" t="b">
        <f>Proc[[#This Row],[Requested]]=Proc[[#This Row],[CurrentParent]]</f>
        <v>1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86" t="s">
        <v>9921</v>
      </c>
      <c r="M5226" s="178">
        <v>46024</v>
      </c>
      <c r="N5226" s="178"/>
      <c r="O5226" s="178"/>
      <c r="P5226" s="178" t="str">
        <f ca="1">IF(Proc[[#This Row],[DaysAgeing]]&gt;5,"yep","on track")</f>
        <v>yep</v>
      </c>
      <c r="Q5226" s="3">
        <f ca="1">IF(Proc[[#This Row],[DateClosed]]="",ABS(NETWORKDAYS(Proc[[#This Row],[DateOpened]],TODAY()))-1,ABS(NETWORKDAYS(Proc[[#This Row],[DateOpened]],Proc[[#This Row],[DateClosed]]))-1)</f>
        <v>33</v>
      </c>
      <c r="R5226" s="178" t="s">
        <v>7192</v>
      </c>
      <c r="S5226" s="150"/>
    </row>
    <row r="5227" spans="1:19" hidden="1">
      <c r="A5227" s="149" t="s">
        <v>7514</v>
      </c>
      <c r="B5227" s="150" t="str">
        <f>IFERROR(VLOOKUP(Proc[[#This Row],[App]],Table2[],3,0),"open")</f>
        <v>ok</v>
      </c>
      <c r="C5227" s="179" t="s">
        <v>377</v>
      </c>
      <c r="D5227" t="s">
        <v>7505</v>
      </c>
      <c r="E5227" t="s">
        <v>631</v>
      </c>
      <c r="F5227" s="150" t="s">
        <v>446</v>
      </c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7521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86" t="s">
        <v>9921</v>
      </c>
      <c r="M5227" s="178">
        <v>46024</v>
      </c>
      <c r="N5227" s="178"/>
      <c r="O5227" s="178"/>
      <c r="P5227" s="178" t="str">
        <f ca="1">IF(Proc[[#This Row],[DaysAgeing]]&gt;5,"yep","on track")</f>
        <v>yep</v>
      </c>
      <c r="Q5227" s="3">
        <f ca="1">IF(Proc[[#This Row],[DateClosed]]="",ABS(NETWORKDAYS(Proc[[#This Row],[DateOpened]],TODAY()))-1,ABS(NETWORKDAYS(Proc[[#This Row],[DateOpened]],Proc[[#This Row],[DateClosed]]))-1)</f>
        <v>33</v>
      </c>
      <c r="R5227" s="178" t="s">
        <v>7192</v>
      </c>
      <c r="S5227" s="150"/>
    </row>
    <row r="5228" spans="1:19" hidden="1">
      <c r="A5228" s="149" t="s">
        <v>7514</v>
      </c>
      <c r="B5228" s="150" t="str">
        <f>IFERROR(VLOOKUP(Proc[[#This Row],[App]],Table2[],3,0),"open")</f>
        <v>ok</v>
      </c>
      <c r="C5228" s="179" t="s">
        <v>377</v>
      </c>
      <c r="D5228" t="s">
        <v>7506</v>
      </c>
      <c r="E5228" t="s">
        <v>631</v>
      </c>
      <c r="F5228" s="150" t="s">
        <v>446</v>
      </c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7521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86" t="s">
        <v>9921</v>
      </c>
      <c r="M5228" s="178">
        <v>46024</v>
      </c>
      <c r="N5228" s="178"/>
      <c r="O5228" s="178"/>
      <c r="P5228" s="178" t="str">
        <f ca="1">IF(Proc[[#This Row],[DaysAgeing]]&gt;5,"yep","on track")</f>
        <v>yep</v>
      </c>
      <c r="Q5228" s="3">
        <f ca="1">IF(Proc[[#This Row],[DateClosed]]="",ABS(NETWORKDAYS(Proc[[#This Row],[DateOpened]],TODAY()))-1,ABS(NETWORKDAYS(Proc[[#This Row],[DateOpened]],Proc[[#This Row],[DateClosed]]))-1)</f>
        <v>33</v>
      </c>
      <c r="R5228" s="178" t="s">
        <v>7192</v>
      </c>
      <c r="S5228" s="150"/>
    </row>
    <row r="5229" spans="1:19" hidden="1">
      <c r="A5229" s="149" t="s">
        <v>7514</v>
      </c>
      <c r="B5229" s="150" t="str">
        <f>IFERROR(VLOOKUP(Proc[[#This Row],[App]],Table2[],3,0),"open")</f>
        <v>ok</v>
      </c>
      <c r="C5229" s="179" t="s">
        <v>377</v>
      </c>
      <c r="D5229" t="s">
        <v>7507</v>
      </c>
      <c r="E5229" t="s">
        <v>631</v>
      </c>
      <c r="F5229" s="150" t="s">
        <v>446</v>
      </c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7521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86" t="s">
        <v>9921</v>
      </c>
      <c r="M5229" s="178">
        <v>46024</v>
      </c>
      <c r="N5229" s="178"/>
      <c r="O5229" s="178"/>
      <c r="P5229" s="178" t="str">
        <f ca="1">IF(Proc[[#This Row],[DaysAgeing]]&gt;5,"yep","on track")</f>
        <v>yep</v>
      </c>
      <c r="Q5229" s="3">
        <f ca="1">IF(Proc[[#This Row],[DateClosed]]="",ABS(NETWORKDAYS(Proc[[#This Row],[DateOpened]],TODAY()))-1,ABS(NETWORKDAYS(Proc[[#This Row],[DateOpened]],Proc[[#This Row],[DateClosed]]))-1)</f>
        <v>33</v>
      </c>
      <c r="R5229" s="178" t="s">
        <v>7192</v>
      </c>
      <c r="S5229" s="150"/>
    </row>
    <row r="5230" spans="1:19" hidden="1">
      <c r="A5230" s="149" t="s">
        <v>7514</v>
      </c>
      <c r="B5230" s="150" t="str">
        <f>IFERROR(VLOOKUP(Proc[[#This Row],[App]],Table2[],3,0),"open")</f>
        <v>ok</v>
      </c>
      <c r="C5230" s="179" t="s">
        <v>377</v>
      </c>
      <c r="D5230" t="s">
        <v>7508</v>
      </c>
      <c r="E5230" t="s">
        <v>631</v>
      </c>
      <c r="F5230" s="150" t="s">
        <v>446</v>
      </c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7521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86" t="s">
        <v>9921</v>
      </c>
      <c r="M5230" s="178">
        <v>46024</v>
      </c>
      <c r="N5230" s="178"/>
      <c r="O5230" s="178"/>
      <c r="P5230" s="178" t="str">
        <f ca="1">IF(Proc[[#This Row],[DaysAgeing]]&gt;5,"yep","on track")</f>
        <v>yep</v>
      </c>
      <c r="Q5230" s="3">
        <f ca="1">IF(Proc[[#This Row],[DateClosed]]="",ABS(NETWORKDAYS(Proc[[#This Row],[DateOpened]],TODAY()))-1,ABS(NETWORKDAYS(Proc[[#This Row],[DateOpened]],Proc[[#This Row],[DateClosed]]))-1)</f>
        <v>33</v>
      </c>
      <c r="R5230" s="178" t="s">
        <v>7192</v>
      </c>
      <c r="S5230" s="150"/>
    </row>
    <row r="5231" spans="1:19" hidden="1">
      <c r="A5231" s="149" t="s">
        <v>7514</v>
      </c>
      <c r="B5231" s="150" t="str">
        <f>IFERROR(VLOOKUP(Proc[[#This Row],[App]],Table2[],3,0),"open")</f>
        <v>ok</v>
      </c>
      <c r="C5231" s="179" t="s">
        <v>377</v>
      </c>
      <c r="D5231" t="s">
        <v>7509</v>
      </c>
      <c r="E5231" t="s">
        <v>631</v>
      </c>
      <c r="F5231" s="150" t="s">
        <v>446</v>
      </c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7521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86" t="s">
        <v>9921</v>
      </c>
      <c r="M5231" s="178">
        <v>46024</v>
      </c>
      <c r="N5231" s="178"/>
      <c r="O5231" s="178"/>
      <c r="P5231" s="178" t="str">
        <f ca="1">IF(Proc[[#This Row],[DaysAgeing]]&gt;5,"yep","on track")</f>
        <v>yep</v>
      </c>
      <c r="Q5231" s="3">
        <f ca="1">IF(Proc[[#This Row],[DateClosed]]="",ABS(NETWORKDAYS(Proc[[#This Row],[DateOpened]],TODAY()))-1,ABS(NETWORKDAYS(Proc[[#This Row],[DateOpened]],Proc[[#This Row],[DateClosed]]))-1)</f>
        <v>33</v>
      </c>
      <c r="R5231" s="178" t="s">
        <v>7192</v>
      </c>
      <c r="S5231" s="150"/>
    </row>
    <row r="5232" spans="1:19" hidden="1">
      <c r="A5232" s="149" t="s">
        <v>7514</v>
      </c>
      <c r="B5232" s="150" t="str">
        <f>IFERROR(VLOOKUP(Proc[[#This Row],[App]],Table2[],3,0),"open")</f>
        <v>ok</v>
      </c>
      <c r="C5232" s="179" t="s">
        <v>369</v>
      </c>
      <c r="D5232" t="s">
        <v>7510</v>
      </c>
      <c r="E5232" t="s">
        <v>631</v>
      </c>
      <c r="F5232" s="150" t="s">
        <v>631</v>
      </c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7521</v>
      </c>
      <c r="J5232" s="150" t="b">
        <f>Proc[[#This Row],[Requested]]=Proc[[#This Row],[CurrentParent]]</f>
        <v>1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86" t="s">
        <v>9921</v>
      </c>
      <c r="M5232" s="178">
        <v>46024</v>
      </c>
      <c r="N5232" s="178"/>
      <c r="O5232" s="178"/>
      <c r="P5232" s="178" t="str">
        <f ca="1">IF(Proc[[#This Row],[DaysAgeing]]&gt;5,"yep","on track")</f>
        <v>yep</v>
      </c>
      <c r="Q5232" s="3">
        <f ca="1">IF(Proc[[#This Row],[DateClosed]]="",ABS(NETWORKDAYS(Proc[[#This Row],[DateOpened]],TODAY()))-1,ABS(NETWORKDAYS(Proc[[#This Row],[DateOpened]],Proc[[#This Row],[DateClosed]]))-1)</f>
        <v>33</v>
      </c>
      <c r="R5232" s="178" t="s">
        <v>7192</v>
      </c>
      <c r="S5232" s="150"/>
    </row>
    <row r="5233" spans="1:19" hidden="1">
      <c r="A5233" s="149" t="s">
        <v>7514</v>
      </c>
      <c r="B5233" s="150" t="str">
        <f>IFERROR(VLOOKUP(Proc[[#This Row],[App]],Table2[],3,0),"open")</f>
        <v>ok</v>
      </c>
      <c r="C5233" s="179" t="s">
        <v>369</v>
      </c>
      <c r="D5233" t="s">
        <v>7511</v>
      </c>
      <c r="E5233" t="s">
        <v>631</v>
      </c>
      <c r="F5233" s="150" t="s">
        <v>631</v>
      </c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7521</v>
      </c>
      <c r="J5233" s="150" t="b">
        <f>Proc[[#This Row],[Requested]]=Proc[[#This Row],[CurrentParent]]</f>
        <v>1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86" t="s">
        <v>9921</v>
      </c>
      <c r="M5233" s="178">
        <v>46024</v>
      </c>
      <c r="N5233" s="178"/>
      <c r="O5233" s="178"/>
      <c r="P5233" s="178" t="str">
        <f ca="1">IF(Proc[[#This Row],[DaysAgeing]]&gt;5,"yep","on track")</f>
        <v>yep</v>
      </c>
      <c r="Q5233" s="3">
        <f ca="1">IF(Proc[[#This Row],[DateClosed]]="",ABS(NETWORKDAYS(Proc[[#This Row],[DateOpened]],TODAY()))-1,ABS(NETWORKDAYS(Proc[[#This Row],[DateOpened]],Proc[[#This Row],[DateClosed]]))-1)</f>
        <v>33</v>
      </c>
      <c r="R5233" s="178" t="s">
        <v>7192</v>
      </c>
      <c r="S5233" s="150"/>
    </row>
    <row r="5234" spans="1:19" hidden="1">
      <c r="A5234" s="149" t="s">
        <v>7514</v>
      </c>
      <c r="B5234" s="150" t="str">
        <f>IFERROR(VLOOKUP(Proc[[#This Row],[App]],Table2[],3,0),"open")</f>
        <v>ok</v>
      </c>
      <c r="C5234" s="179" t="s">
        <v>369</v>
      </c>
      <c r="D5234" t="s">
        <v>7512</v>
      </c>
      <c r="E5234" t="s">
        <v>631</v>
      </c>
      <c r="F5234" s="150" t="s">
        <v>631</v>
      </c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7521</v>
      </c>
      <c r="J5234" s="150" t="b">
        <f>Proc[[#This Row],[Requested]]=Proc[[#This Row],[CurrentParent]]</f>
        <v>1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86" t="s">
        <v>9921</v>
      </c>
      <c r="M5234" s="178">
        <v>46024</v>
      </c>
      <c r="N5234" s="178"/>
      <c r="O5234" s="178"/>
      <c r="P5234" s="178" t="str">
        <f ca="1">IF(Proc[[#This Row],[DaysAgeing]]&gt;5,"yep","on track")</f>
        <v>yep</v>
      </c>
      <c r="Q5234" s="3">
        <f ca="1">IF(Proc[[#This Row],[DateClosed]]="",ABS(NETWORKDAYS(Proc[[#This Row],[DateOpened]],TODAY()))-1,ABS(NETWORKDAYS(Proc[[#This Row],[DateOpened]],Proc[[#This Row],[DateClosed]]))-1)</f>
        <v>33</v>
      </c>
      <c r="R5234" s="178" t="s">
        <v>7192</v>
      </c>
      <c r="S5234" s="150"/>
    </row>
    <row r="5235" spans="1:19" hidden="1">
      <c r="A5235" s="149" t="s">
        <v>7514</v>
      </c>
      <c r="B5235" s="150" t="str">
        <f>IFERROR(VLOOKUP(Proc[[#This Row],[App]],Table2[],3,0),"open")</f>
        <v>ok</v>
      </c>
      <c r="C5235" s="179" t="s">
        <v>369</v>
      </c>
      <c r="D5235" t="s">
        <v>7513</v>
      </c>
      <c r="E5235" t="s">
        <v>631</v>
      </c>
      <c r="F5235" s="150" t="s">
        <v>631</v>
      </c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7521</v>
      </c>
      <c r="J5235" s="150" t="b">
        <f>Proc[[#This Row],[Requested]]=Proc[[#This Row],[CurrentParent]]</f>
        <v>1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86" t="s">
        <v>9921</v>
      </c>
      <c r="M5235" s="178">
        <v>46024</v>
      </c>
      <c r="N5235" s="178"/>
      <c r="O5235" s="178"/>
      <c r="P5235" s="178" t="str">
        <f ca="1">IF(Proc[[#This Row],[DaysAgeing]]&gt;5,"yep","on track")</f>
        <v>yep</v>
      </c>
      <c r="Q5235" s="3">
        <f ca="1">IF(Proc[[#This Row],[DateClosed]]="",ABS(NETWORKDAYS(Proc[[#This Row],[DateOpened]],TODAY()))-1,ABS(NETWORKDAYS(Proc[[#This Row],[DateOpened]],Proc[[#This Row],[DateClosed]]))-1)</f>
        <v>33</v>
      </c>
      <c r="R5235" s="178" t="s">
        <v>7192</v>
      </c>
      <c r="S5235" s="150"/>
    </row>
    <row r="5236" spans="1:19" hidden="1">
      <c r="A5236" t="s">
        <v>7515</v>
      </c>
      <c r="B5236" s="150" t="str">
        <f>IFERROR(VLOOKUP(Proc[[#This Row],[App]],Table2[],3,0),"open")</f>
        <v>ok</v>
      </c>
      <c r="C5236" s="149" t="s">
        <v>369</v>
      </c>
      <c r="D5236" s="149" t="s">
        <v>7517</v>
      </c>
      <c r="E5236" t="s">
        <v>7516</v>
      </c>
      <c r="F5236" s="149" t="s">
        <v>7516</v>
      </c>
      <c r="G5236" t="s">
        <v>400</v>
      </c>
      <c r="H5236" s="150" t="str">
        <f>IF(Proc[[#This Row],[type]]="LFF (MDG-F)",MID(Proc[[#This Row],[Obj]],13,10),"")</f>
        <v/>
      </c>
      <c r="J5236" s="150" t="b">
        <f>Proc[[#This Row],[Requested]]=Proc[[#This Row],[CurrentParent]]</f>
        <v>1</v>
      </c>
      <c r="K5236" s="150" t="str">
        <f>IF(Proc[[#This Row],[Author]]="Marcela Urrego",VLOOKUP(LEFT(Proc[[#This Row],[Requested]],1),Table3[#All],2,0),VLOOKUP(Proc[[#This Row],[Author]],Table4[],2,0))</f>
        <v>MGF</v>
      </c>
      <c r="L5236" s="186" t="s">
        <v>9921</v>
      </c>
      <c r="M5236" s="178">
        <v>46028</v>
      </c>
      <c r="N5236" s="178"/>
      <c r="O5236" s="178"/>
      <c r="P5236" s="178" t="str">
        <f ca="1">IF(Proc[[#This Row],[DaysAgeing]]&gt;5,"yep","on track")</f>
        <v>yep</v>
      </c>
      <c r="Q5236" s="3">
        <f ca="1">IF(Proc[[#This Row],[DateClosed]]="",ABS(NETWORKDAYS(Proc[[#This Row],[DateOpened]],TODAY()))-1,ABS(NETWORKDAYS(Proc[[#This Row],[DateOpened]],Proc[[#This Row],[DateClosed]]))-1)</f>
        <v>31</v>
      </c>
      <c r="R5236" s="178" t="s">
        <v>7399</v>
      </c>
      <c r="S5236" s="150"/>
    </row>
    <row r="5237" spans="1:19" hidden="1">
      <c r="A5237" s="149" t="s">
        <v>7515</v>
      </c>
      <c r="B5237" s="150" t="str">
        <f>IFERROR(VLOOKUP(Proc[[#This Row],[App]],Table2[],3,0),"open")</f>
        <v>ok</v>
      </c>
      <c r="C5237" s="149" t="s">
        <v>369</v>
      </c>
      <c r="D5237" s="149" t="s">
        <v>7518</v>
      </c>
      <c r="E5237" s="149" t="s">
        <v>7516</v>
      </c>
      <c r="F5237" s="149" t="s">
        <v>7516</v>
      </c>
      <c r="G5237" s="149" t="s">
        <v>400</v>
      </c>
      <c r="H5237" s="150" t="str">
        <f>IF(Proc[[#This Row],[type]]="LFF (MDG-F)",MID(Proc[[#This Row],[Obj]],13,10),"")</f>
        <v/>
      </c>
      <c r="J5237" s="150" t="b">
        <f>Proc[[#This Row],[Requested]]=Proc[[#This Row],[CurrentParent]]</f>
        <v>1</v>
      </c>
      <c r="K5237" s="150" t="str">
        <f>IF(Proc[[#This Row],[Author]]="Marcela Urrego",VLOOKUP(LEFT(Proc[[#This Row],[Requested]],1),Table3[#All],2,0),VLOOKUP(Proc[[#This Row],[Author]],Table4[],2,0))</f>
        <v>MGF</v>
      </c>
      <c r="L5237" s="186" t="s">
        <v>9921</v>
      </c>
      <c r="M5237" s="178">
        <v>46028</v>
      </c>
      <c r="N5237" s="178"/>
      <c r="O5237" s="178"/>
      <c r="P5237" s="178" t="str">
        <f ca="1">IF(Proc[[#This Row],[DaysAgeing]]&gt;5,"yep","on track")</f>
        <v>yep</v>
      </c>
      <c r="Q5237" s="3">
        <f ca="1">IF(Proc[[#This Row],[DateClosed]]="",ABS(NETWORKDAYS(Proc[[#This Row],[DateOpened]],TODAY()))-1,ABS(NETWORKDAYS(Proc[[#This Row],[DateOpened]],Proc[[#This Row],[DateClosed]]))-1)</f>
        <v>31</v>
      </c>
      <c r="R5237" s="178" t="s">
        <v>7399</v>
      </c>
      <c r="S5237" s="150"/>
    </row>
    <row r="5238" spans="1:19" hidden="1">
      <c r="A5238" s="149" t="s">
        <v>7515</v>
      </c>
      <c r="B5238" s="150" t="str">
        <f>IFERROR(VLOOKUP(Proc[[#This Row],[App]],Table2[],3,0),"open")</f>
        <v>ok</v>
      </c>
      <c r="C5238" s="149" t="s">
        <v>369</v>
      </c>
      <c r="D5238" s="149" t="s">
        <v>7519</v>
      </c>
      <c r="E5238" s="149" t="s">
        <v>7516</v>
      </c>
      <c r="F5238" s="149" t="s">
        <v>7516</v>
      </c>
      <c r="G5238" s="149" t="s">
        <v>400</v>
      </c>
      <c r="H5238" s="150" t="str">
        <f>IF(Proc[[#This Row],[type]]="LFF (MDG-F)",MID(Proc[[#This Row],[Obj]],13,10),"")</f>
        <v/>
      </c>
      <c r="J5238" s="150" t="b">
        <f>Proc[[#This Row],[Requested]]=Proc[[#This Row],[CurrentParent]]</f>
        <v>1</v>
      </c>
      <c r="K5238" s="150" t="str">
        <f>IF(Proc[[#This Row],[Author]]="Marcela Urrego",VLOOKUP(LEFT(Proc[[#This Row],[Requested]],1),Table3[#All],2,0),VLOOKUP(Proc[[#This Row],[Author]],Table4[],2,0))</f>
        <v>MGF</v>
      </c>
      <c r="L5238" s="186" t="s">
        <v>9921</v>
      </c>
      <c r="M5238" s="178">
        <v>46028</v>
      </c>
      <c r="N5238" s="178"/>
      <c r="O5238" s="178"/>
      <c r="P5238" s="178" t="str">
        <f ca="1">IF(Proc[[#This Row],[DaysAgeing]]&gt;5,"yep","on track")</f>
        <v>yep</v>
      </c>
      <c r="Q5238" s="3">
        <f ca="1">IF(Proc[[#This Row],[DateClosed]]="",ABS(NETWORKDAYS(Proc[[#This Row],[DateOpened]],TODAY()))-1,ABS(NETWORKDAYS(Proc[[#This Row],[DateOpened]],Proc[[#This Row],[DateClosed]]))-1)</f>
        <v>31</v>
      </c>
      <c r="R5238" s="178" t="s">
        <v>7399</v>
      </c>
      <c r="S5238" s="150"/>
    </row>
    <row r="5239" spans="1:19" hidden="1">
      <c r="A5239" s="149" t="s">
        <v>7515</v>
      </c>
      <c r="B5239" s="150" t="str">
        <f>IFERROR(VLOOKUP(Proc[[#This Row],[App]],Table2[],3,0),"open")</f>
        <v>ok</v>
      </c>
      <c r="C5239" s="149" t="s">
        <v>369</v>
      </c>
      <c r="D5239" s="149" t="s">
        <v>7520</v>
      </c>
      <c r="E5239" s="149" t="s">
        <v>7516</v>
      </c>
      <c r="F5239" s="149" t="s">
        <v>7516</v>
      </c>
      <c r="G5239" s="149" t="s">
        <v>400</v>
      </c>
      <c r="H5239" s="150" t="str">
        <f>IF(Proc[[#This Row],[type]]="LFF (MDG-F)",MID(Proc[[#This Row],[Obj]],13,10),"")</f>
        <v/>
      </c>
      <c r="J5239" s="150" t="b">
        <f>Proc[[#This Row],[Requested]]=Proc[[#This Row],[CurrentParent]]</f>
        <v>1</v>
      </c>
      <c r="K5239" s="150" t="str">
        <f>IF(Proc[[#This Row],[Author]]="Marcela Urrego",VLOOKUP(LEFT(Proc[[#This Row],[Requested]],1),Table3[#All],2,0),VLOOKUP(Proc[[#This Row],[Author]],Table4[],2,0))</f>
        <v>MGF</v>
      </c>
      <c r="L5239" s="186" t="s">
        <v>9921</v>
      </c>
      <c r="M5239" s="178">
        <v>46028</v>
      </c>
      <c r="N5239" s="178"/>
      <c r="O5239" s="178"/>
      <c r="P5239" s="178" t="str">
        <f ca="1">IF(Proc[[#This Row],[DaysAgeing]]&gt;5,"yep","on track")</f>
        <v>yep</v>
      </c>
      <c r="Q5239" s="3">
        <f ca="1">IF(Proc[[#This Row],[DateClosed]]="",ABS(NETWORKDAYS(Proc[[#This Row],[DateOpened]],TODAY()))-1,ABS(NETWORKDAYS(Proc[[#This Row],[DateOpened]],Proc[[#This Row],[DateClosed]]))-1)</f>
        <v>31</v>
      </c>
      <c r="R5239" s="178" t="s">
        <v>7399</v>
      </c>
      <c r="S5239" s="150"/>
    </row>
    <row r="5240" spans="1:19" hidden="1">
      <c r="A5240" t="s">
        <v>7522</v>
      </c>
      <c r="B5240" s="150" t="str">
        <f>IFERROR(VLOOKUP(Proc[[#This Row],[App]],Table2[],3,0),"open")</f>
        <v>ok</v>
      </c>
      <c r="C5240" t="s">
        <v>377</v>
      </c>
      <c r="D5240" t="s">
        <v>6782</v>
      </c>
      <c r="E5240" t="s">
        <v>759</v>
      </c>
      <c r="F5240" s="150" t="s">
        <v>7530</v>
      </c>
      <c r="G5240" s="149" t="s">
        <v>400</v>
      </c>
      <c r="H5240" s="150" t="str">
        <f>IF(Proc[[#This Row],[type]]="LFF (MDG-F)",MID(Proc[[#This Row],[Obj]],13,10),"")</f>
        <v/>
      </c>
      <c r="I5240" t="s">
        <v>7527</v>
      </c>
      <c r="J5240" s="150" t="b">
        <f>Proc[[#This Row],[Requested]]=Proc[[#This Row],[CurrentParent]]</f>
        <v>0</v>
      </c>
      <c r="K5240" s="150" t="str">
        <f>IF(Proc[[#This Row],[Author]]="Marcela Urrego",VLOOKUP(LEFT(Proc[[#This Row],[Requested]],1),Table3[#All],2,0),VLOOKUP(Proc[[#This Row],[Author]],Table4[],2,0))</f>
        <v>MGF</v>
      </c>
      <c r="L5240" s="186" t="s">
        <v>9921</v>
      </c>
      <c r="M5240" s="178">
        <v>46028</v>
      </c>
      <c r="N5240" s="178"/>
      <c r="O5240" s="178"/>
      <c r="P5240" s="178" t="str">
        <f ca="1">IF(Proc[[#This Row],[DaysAgeing]]&gt;5,"yep","on track")</f>
        <v>yep</v>
      </c>
      <c r="Q5240" s="3">
        <f ca="1">IF(Proc[[#This Row],[DateClosed]]="",ABS(NETWORKDAYS(Proc[[#This Row],[DateOpened]],TODAY()))-1,ABS(NETWORKDAYS(Proc[[#This Row],[DateOpened]],Proc[[#This Row],[DateClosed]]))-1)</f>
        <v>31</v>
      </c>
      <c r="R5240" s="178" t="s">
        <v>1459</v>
      </c>
      <c r="S5240" s="150"/>
    </row>
    <row r="5241" spans="1:19" hidden="1">
      <c r="A5241" s="149" t="s">
        <v>7522</v>
      </c>
      <c r="B5241" s="150" t="str">
        <f>IFERROR(VLOOKUP(Proc[[#This Row],[App]],Table2[],3,0),"open")</f>
        <v>ok</v>
      </c>
      <c r="C5241" s="149" t="s">
        <v>369</v>
      </c>
      <c r="D5241" t="s">
        <v>7523</v>
      </c>
      <c r="E5241" t="s">
        <v>7526</v>
      </c>
      <c r="F5241" s="149" t="s">
        <v>7526</v>
      </c>
      <c r="G5241" s="149" t="s">
        <v>400</v>
      </c>
      <c r="H5241" s="150" t="str">
        <f>IF(Proc[[#This Row],[type]]="LFF (MDG-F)",MID(Proc[[#This Row],[Obj]],13,10),"")</f>
        <v/>
      </c>
      <c r="I5241" s="149" t="s">
        <v>7527</v>
      </c>
      <c r="J5241" s="150" t="b">
        <f>Proc[[#This Row],[Requested]]=Proc[[#This Row],[CurrentParent]]</f>
        <v>1</v>
      </c>
      <c r="K5241" s="150" t="str">
        <f>IF(Proc[[#This Row],[Author]]="Marcela Urrego",VLOOKUP(LEFT(Proc[[#This Row],[Requested]],1),Table3[#All],2,0),VLOOKUP(Proc[[#This Row],[Author]],Table4[],2,0))</f>
        <v>MGF</v>
      </c>
      <c r="L5241" s="186" t="s">
        <v>9921</v>
      </c>
      <c r="M5241" s="178">
        <v>46028</v>
      </c>
      <c r="N5241" s="178"/>
      <c r="O5241" s="178"/>
      <c r="P5241" s="178" t="str">
        <f ca="1">IF(Proc[[#This Row],[DaysAgeing]]&gt;5,"yep","on track")</f>
        <v>yep</v>
      </c>
      <c r="Q5241" s="3">
        <f ca="1">IF(Proc[[#This Row],[DateClosed]]="",ABS(NETWORKDAYS(Proc[[#This Row],[DateOpened]],TODAY()))-1,ABS(NETWORKDAYS(Proc[[#This Row],[DateOpened]],Proc[[#This Row],[DateClosed]]))-1)</f>
        <v>31</v>
      </c>
      <c r="R5241" s="178" t="s">
        <v>1459</v>
      </c>
      <c r="S5241" s="150"/>
    </row>
    <row r="5242" spans="1:19" hidden="1">
      <c r="A5242" s="149" t="s">
        <v>7522</v>
      </c>
      <c r="B5242" s="150" t="str">
        <f>IFERROR(VLOOKUP(Proc[[#This Row],[App]],Table2[],3,0),"open")</f>
        <v>ok</v>
      </c>
      <c r="C5242" s="179" t="s">
        <v>377</v>
      </c>
      <c r="D5242" t="s">
        <v>2319</v>
      </c>
      <c r="E5242" t="s">
        <v>430</v>
      </c>
      <c r="F5242" s="150" t="s">
        <v>446</v>
      </c>
      <c r="G5242" t="s">
        <v>406</v>
      </c>
      <c r="H5242" s="150" t="str">
        <f>IF(Proc[[#This Row],[type]]="LFF (MDG-F)",MID(Proc[[#This Row],[Obj]],13,10),"")</f>
        <v>DE65GIT032</v>
      </c>
      <c r="I5242" s="149" t="s">
        <v>7528</v>
      </c>
      <c r="J5242" s="150" t="b">
        <f>Proc[[#This Row],[Requested]]=Proc[[#This Row],[CurrentParent]]</f>
        <v>0</v>
      </c>
      <c r="K5242" s="150" t="str">
        <f>IF(Proc[[#This Row],[Author]]="Marcela Urrego",VLOOKUP(LEFT(Proc[[#This Row],[Requested]],1),Table3[#All],2,0),VLOOKUP(Proc[[#This Row],[Author]],Table4[],2,0))</f>
        <v>MGF</v>
      </c>
      <c r="L5242" s="186" t="s">
        <v>9921</v>
      </c>
      <c r="M5242" s="178">
        <v>46028</v>
      </c>
      <c r="N5242" s="178"/>
      <c r="O5242" s="178"/>
      <c r="P5242" s="178" t="str">
        <f ca="1">IF(Proc[[#This Row],[DaysAgeing]]&gt;5,"yep","on track")</f>
        <v>yep</v>
      </c>
      <c r="Q5242" s="3">
        <f ca="1">IF(Proc[[#This Row],[DateClosed]]="",ABS(NETWORKDAYS(Proc[[#This Row],[DateOpened]],TODAY()))-1,ABS(NETWORKDAYS(Proc[[#This Row],[DateOpened]],Proc[[#This Row],[DateClosed]]))-1)</f>
        <v>31</v>
      </c>
      <c r="R5242" s="178" t="s">
        <v>1459</v>
      </c>
      <c r="S5242" s="150"/>
    </row>
    <row r="5243" spans="1:19" hidden="1">
      <c r="A5243" s="149" t="s">
        <v>7522</v>
      </c>
      <c r="B5243" s="150" t="str">
        <f>IFERROR(VLOOKUP(Proc[[#This Row],[App]],Table2[],3,0),"open")</f>
        <v>ok</v>
      </c>
      <c r="C5243" s="149" t="s">
        <v>369</v>
      </c>
      <c r="D5243" t="s">
        <v>7524</v>
      </c>
      <c r="E5243" t="s">
        <v>5465</v>
      </c>
      <c r="F5243" s="150" t="s">
        <v>5465</v>
      </c>
      <c r="G5243" s="149" t="s">
        <v>406</v>
      </c>
      <c r="H5243" s="150" t="str">
        <f>IF(Proc[[#This Row],[type]]="LFF (MDG-F)",MID(Proc[[#This Row],[Obj]],13,10),"")</f>
        <v>DE10YIT020</v>
      </c>
      <c r="I5243" s="179" t="s">
        <v>7808</v>
      </c>
      <c r="J5243" s="150" t="b">
        <f>Proc[[#This Row],[Requested]]=Proc[[#This Row],[CurrentParent]]</f>
        <v>1</v>
      </c>
      <c r="K5243" s="150" t="str">
        <f>IF(Proc[[#This Row],[Author]]="Marcela Urrego",VLOOKUP(LEFT(Proc[[#This Row],[Requested]],1),Table3[#All],2,0),VLOOKUP(Proc[[#This Row],[Author]],Table4[],2,0))</f>
        <v>MGF</v>
      </c>
      <c r="L5243" s="186" t="s">
        <v>9921</v>
      </c>
      <c r="M5243" s="178">
        <v>46028</v>
      </c>
      <c r="N5243" s="178"/>
      <c r="O5243" s="178"/>
      <c r="P5243" s="178" t="str">
        <f ca="1">IF(Proc[[#This Row],[DaysAgeing]]&gt;5,"yep","on track")</f>
        <v>yep</v>
      </c>
      <c r="Q5243" s="3">
        <f ca="1">IF(Proc[[#This Row],[DateClosed]]="",ABS(NETWORKDAYS(Proc[[#This Row],[DateOpened]],TODAY()))-1,ABS(NETWORKDAYS(Proc[[#This Row],[DateOpened]],Proc[[#This Row],[DateClosed]]))-1)</f>
        <v>31</v>
      </c>
      <c r="R5243" s="178" t="s">
        <v>1459</v>
      </c>
      <c r="S5243" s="150"/>
    </row>
    <row r="5244" spans="1:19" hidden="1">
      <c r="A5244" s="149" t="s">
        <v>7522</v>
      </c>
      <c r="B5244" s="150" t="str">
        <f>IFERROR(VLOOKUP(Proc[[#This Row],[App]],Table2[],3,0),"open")</f>
        <v>ok</v>
      </c>
      <c r="C5244" s="179" t="s">
        <v>369</v>
      </c>
      <c r="D5244" t="s">
        <v>7525</v>
      </c>
      <c r="E5244" t="s">
        <v>2616</v>
      </c>
      <c r="F5244" s="150" t="s">
        <v>2616</v>
      </c>
      <c r="G5244" s="149" t="s">
        <v>406</v>
      </c>
      <c r="H5244" s="150" t="str">
        <f>IF(Proc[[#This Row],[type]]="LFF (MDG-F)",MID(Proc[[#This Row],[Obj]],13,10),"")</f>
        <v>DE10YIT021</v>
      </c>
      <c r="I5244" s="149" t="s">
        <v>7808</v>
      </c>
      <c r="J5244" s="150" t="b">
        <f>Proc[[#This Row],[Requested]]=Proc[[#This Row],[CurrentParent]]</f>
        <v>1</v>
      </c>
      <c r="K5244" s="150" t="str">
        <f>IF(Proc[[#This Row],[Author]]="Marcela Urrego",VLOOKUP(LEFT(Proc[[#This Row],[Requested]],1),Table3[#All],2,0),VLOOKUP(Proc[[#This Row],[Author]],Table4[],2,0))</f>
        <v>MGF</v>
      </c>
      <c r="L5244" s="186" t="s">
        <v>9921</v>
      </c>
      <c r="M5244" s="178">
        <v>46028</v>
      </c>
      <c r="N5244" s="178"/>
      <c r="O5244" s="178"/>
      <c r="P5244" s="178" t="str">
        <f ca="1">IF(Proc[[#This Row],[DaysAgeing]]&gt;5,"yep","on track")</f>
        <v>yep</v>
      </c>
      <c r="Q5244" s="3">
        <f ca="1">IF(Proc[[#This Row],[DateClosed]]="",ABS(NETWORKDAYS(Proc[[#This Row],[DateOpened]],TODAY()))-1,ABS(NETWORKDAYS(Proc[[#This Row],[DateOpened]],Proc[[#This Row],[DateClosed]]))-1)</f>
        <v>31</v>
      </c>
      <c r="R5244" s="178" t="s">
        <v>1459</v>
      </c>
      <c r="S5244" s="150"/>
    </row>
    <row r="5245" spans="1:19" hidden="1">
      <c r="A5245" t="s">
        <v>7532</v>
      </c>
      <c r="B5245" s="150" t="str">
        <f>IFERROR(VLOOKUP(Proc[[#This Row],[App]],Table2[],3,0),"open")</f>
        <v>ok</v>
      </c>
      <c r="C5245" s="149" t="s">
        <v>377</v>
      </c>
      <c r="D5245" t="s">
        <v>7533</v>
      </c>
      <c r="E5245" t="s">
        <v>7614</v>
      </c>
      <c r="F5245" s="150" t="s">
        <v>446</v>
      </c>
      <c r="G5245" s="149" t="s">
        <v>400</v>
      </c>
      <c r="H5245" s="150" t="str">
        <f>IF(Proc[[#This Row],[type]]="LFF (MDG-F)",MID(Proc[[#This Row],[Obj]],13,10),"")</f>
        <v/>
      </c>
      <c r="J5245" s="150" t="b">
        <f>Proc[[#This Row],[Requested]]=Proc[[#This Row],[CurrentParent]]</f>
        <v>0</v>
      </c>
      <c r="K5245" s="150" t="str">
        <f>IF(Proc[[#This Row],[Author]]="Marcela Urrego",VLOOKUP(LEFT(Proc[[#This Row],[Requested]],1),Table3[#All],2,0),VLOOKUP(Proc[[#This Row],[Author]],Table4[],2,0))</f>
        <v>EL</v>
      </c>
      <c r="L5245" s="186" t="s">
        <v>9921</v>
      </c>
      <c r="M5245" s="178">
        <v>46037</v>
      </c>
      <c r="N5245" s="178"/>
      <c r="O5245" s="178"/>
      <c r="P5245" s="178" t="str">
        <f ca="1">IF(Proc[[#This Row],[DaysAgeing]]&gt;5,"yep","on track")</f>
        <v>yep</v>
      </c>
      <c r="Q5245" s="3">
        <f ca="1">IF(Proc[[#This Row],[DateClosed]]="",ABS(NETWORKDAYS(Proc[[#This Row],[DateOpened]],TODAY()))-1,ABS(NETWORKDAYS(Proc[[#This Row],[DateOpened]],Proc[[#This Row],[DateClosed]]))-1)</f>
        <v>24</v>
      </c>
      <c r="R5245" s="178" t="s">
        <v>5708</v>
      </c>
      <c r="S5245" s="150"/>
    </row>
    <row r="5246" spans="1:19" hidden="1">
      <c r="A5246" s="149" t="s">
        <v>7532</v>
      </c>
      <c r="B5246" s="150" t="str">
        <f>IFERROR(VLOOKUP(Proc[[#This Row],[App]],Table2[],3,0),"open")</f>
        <v>ok</v>
      </c>
      <c r="C5246" s="149" t="s">
        <v>377</v>
      </c>
      <c r="D5246" t="s">
        <v>7534</v>
      </c>
      <c r="E5246" t="s">
        <v>7614</v>
      </c>
      <c r="F5246" s="150" t="s">
        <v>446</v>
      </c>
      <c r="G5246" s="149" t="s">
        <v>400</v>
      </c>
      <c r="H5246" s="150" t="str">
        <f>IF(Proc[[#This Row],[type]]="LFF (MDG-F)",MID(Proc[[#This Row],[Obj]],13,10),"")</f>
        <v/>
      </c>
      <c r="J5246" s="150" t="b">
        <f>Proc[[#This Row],[Requested]]=Proc[[#This Row],[CurrentParent]]</f>
        <v>0</v>
      </c>
      <c r="K5246" s="150" t="str">
        <f>IF(Proc[[#This Row],[Author]]="Marcela Urrego",VLOOKUP(LEFT(Proc[[#This Row],[Requested]],1),Table3[#All],2,0),VLOOKUP(Proc[[#This Row],[Author]],Table4[],2,0))</f>
        <v>EL</v>
      </c>
      <c r="L5246" s="186" t="s">
        <v>9921</v>
      </c>
      <c r="M5246" s="178">
        <v>46037</v>
      </c>
      <c r="N5246" s="178"/>
      <c r="O5246" s="178"/>
      <c r="P5246" s="178" t="str">
        <f ca="1">IF(Proc[[#This Row],[DaysAgeing]]&gt;5,"yep","on track")</f>
        <v>yep</v>
      </c>
      <c r="Q5246" s="3">
        <f ca="1">IF(Proc[[#This Row],[DateClosed]]="",ABS(NETWORKDAYS(Proc[[#This Row],[DateOpened]],TODAY()))-1,ABS(NETWORKDAYS(Proc[[#This Row],[DateOpened]],Proc[[#This Row],[DateClosed]]))-1)</f>
        <v>24</v>
      </c>
      <c r="R5246" s="178" t="s">
        <v>5708</v>
      </c>
      <c r="S5246" s="150"/>
    </row>
    <row r="5247" spans="1:19" hidden="1">
      <c r="A5247" s="149" t="s">
        <v>7532</v>
      </c>
      <c r="B5247" s="150" t="str">
        <f>IFERROR(VLOOKUP(Proc[[#This Row],[App]],Table2[],3,0),"open")</f>
        <v>ok</v>
      </c>
      <c r="C5247" s="149" t="s">
        <v>377</v>
      </c>
      <c r="D5247" t="s">
        <v>7535</v>
      </c>
      <c r="E5247" t="s">
        <v>7614</v>
      </c>
      <c r="F5247" s="150" t="s">
        <v>446</v>
      </c>
      <c r="G5247" t="s">
        <v>400</v>
      </c>
      <c r="H5247" s="150" t="str">
        <f>IF(Proc[[#This Row],[type]]="LFF (MDG-F)",MID(Proc[[#This Row],[Obj]],13,10),"")</f>
        <v/>
      </c>
      <c r="I5247" t="s">
        <v>7377</v>
      </c>
      <c r="J5247" s="150" t="b">
        <f>Proc[[#This Row],[Requested]]=Proc[[#This Row],[CurrentParent]]</f>
        <v>0</v>
      </c>
      <c r="K5247" s="150" t="str">
        <f>IF(Proc[[#This Row],[Author]]="Marcela Urrego",VLOOKUP(LEFT(Proc[[#This Row],[Requested]],1),Table3[#All],2,0),VLOOKUP(Proc[[#This Row],[Author]],Table4[],2,0))</f>
        <v>EL</v>
      </c>
      <c r="L5247" s="186" t="s">
        <v>9921</v>
      </c>
      <c r="M5247" s="178">
        <v>46037</v>
      </c>
      <c r="N5247" s="178"/>
      <c r="O5247" s="178"/>
      <c r="P5247" s="178" t="str">
        <f ca="1">IF(Proc[[#This Row],[DaysAgeing]]&gt;5,"yep","on track")</f>
        <v>yep</v>
      </c>
      <c r="Q5247" s="3">
        <f ca="1">IF(Proc[[#This Row],[DateClosed]]="",ABS(NETWORKDAYS(Proc[[#This Row],[DateOpened]],TODAY()))-1,ABS(NETWORKDAYS(Proc[[#This Row],[DateOpened]],Proc[[#This Row],[DateClosed]]))-1)</f>
        <v>24</v>
      </c>
      <c r="R5247" s="178" t="s">
        <v>5708</v>
      </c>
      <c r="S5247" s="150"/>
    </row>
    <row r="5248" spans="1:19" hidden="1">
      <c r="A5248" s="149" t="s">
        <v>7532</v>
      </c>
      <c r="B5248" s="150" t="str">
        <f>IFERROR(VLOOKUP(Proc[[#This Row],[App]],Table2[],3,0),"open")</f>
        <v>ok</v>
      </c>
      <c r="C5248" s="149" t="s">
        <v>377</v>
      </c>
      <c r="D5248" t="s">
        <v>7536</v>
      </c>
      <c r="E5248" t="s">
        <v>7614</v>
      </c>
      <c r="F5248" s="150" t="s">
        <v>446</v>
      </c>
      <c r="G5248" s="149" t="s">
        <v>400</v>
      </c>
      <c r="H5248" s="150" t="str">
        <f>IF(Proc[[#This Row],[type]]="LFF (MDG-F)",MID(Proc[[#This Row],[Obj]],13,10),"")</f>
        <v/>
      </c>
      <c r="I5248" s="149" t="s">
        <v>7377</v>
      </c>
      <c r="J5248" s="150" t="b">
        <f>Proc[[#This Row],[Requested]]=Proc[[#This Row],[CurrentParent]]</f>
        <v>0</v>
      </c>
      <c r="K5248" s="150" t="str">
        <f>IF(Proc[[#This Row],[Author]]="Marcela Urrego",VLOOKUP(LEFT(Proc[[#This Row],[Requested]],1),Table3[#All],2,0),VLOOKUP(Proc[[#This Row],[Author]],Table4[],2,0))</f>
        <v>EL</v>
      </c>
      <c r="L5248" s="186" t="s">
        <v>9921</v>
      </c>
      <c r="M5248" s="178">
        <v>46037</v>
      </c>
      <c r="N5248" s="178"/>
      <c r="O5248" s="178"/>
      <c r="P5248" s="178" t="str">
        <f ca="1">IF(Proc[[#This Row],[DaysAgeing]]&gt;5,"yep","on track")</f>
        <v>yep</v>
      </c>
      <c r="Q5248" s="3">
        <f ca="1">IF(Proc[[#This Row],[DateClosed]]="",ABS(NETWORKDAYS(Proc[[#This Row],[DateOpened]],TODAY()))-1,ABS(NETWORKDAYS(Proc[[#This Row],[DateOpened]],Proc[[#This Row],[DateClosed]]))-1)</f>
        <v>24</v>
      </c>
      <c r="R5248" s="178" t="s">
        <v>5708</v>
      </c>
      <c r="S5248" s="150"/>
    </row>
    <row r="5249" spans="1:19" hidden="1">
      <c r="A5249" s="149" t="s">
        <v>7532</v>
      </c>
      <c r="B5249" s="150" t="str">
        <f>IFERROR(VLOOKUP(Proc[[#This Row],[App]],Table2[],3,0),"open")</f>
        <v>ok</v>
      </c>
      <c r="C5249" s="179" t="s">
        <v>369</v>
      </c>
      <c r="D5249" t="s">
        <v>7537</v>
      </c>
      <c r="E5249" t="s">
        <v>7614</v>
      </c>
      <c r="F5249" s="150" t="s">
        <v>7614</v>
      </c>
      <c r="G5249" t="s">
        <v>406</v>
      </c>
      <c r="H5249" s="150" t="str">
        <f>IF(Proc[[#This Row],[type]]="LFF (MDG-F)",MID(Proc[[#This Row],[Obj]],13,10),"")</f>
        <v>JP02TAAA04</v>
      </c>
      <c r="I5249" s="149" t="s">
        <v>7377</v>
      </c>
      <c r="J5249" s="150" t="b">
        <f>Proc[[#This Row],[Requested]]=Proc[[#This Row],[CurrentParent]]</f>
        <v>1</v>
      </c>
      <c r="K5249" s="150" t="str">
        <f>IF(Proc[[#This Row],[Author]]="Marcela Urrego",VLOOKUP(LEFT(Proc[[#This Row],[Requested]],1),Table3[#All],2,0),VLOOKUP(Proc[[#This Row],[Author]],Table4[],2,0))</f>
        <v>EL</v>
      </c>
      <c r="L5249" s="186" t="s">
        <v>9921</v>
      </c>
      <c r="M5249" s="178">
        <v>46037</v>
      </c>
      <c r="N5249" s="178"/>
      <c r="O5249" s="178"/>
      <c r="P5249" s="178" t="str">
        <f ca="1">IF(Proc[[#This Row],[DaysAgeing]]&gt;5,"yep","on track")</f>
        <v>yep</v>
      </c>
      <c r="Q5249" s="3">
        <f ca="1">IF(Proc[[#This Row],[DateClosed]]="",ABS(NETWORKDAYS(Proc[[#This Row],[DateOpened]],TODAY()))-1,ABS(NETWORKDAYS(Proc[[#This Row],[DateOpened]],Proc[[#This Row],[DateClosed]]))-1)</f>
        <v>24</v>
      </c>
      <c r="R5249" s="178" t="s">
        <v>5708</v>
      </c>
      <c r="S5249" s="150"/>
    </row>
    <row r="5250" spans="1:19" hidden="1">
      <c r="A5250" s="149" t="s">
        <v>7532</v>
      </c>
      <c r="B5250" s="150" t="str">
        <f>IFERROR(VLOOKUP(Proc[[#This Row],[App]],Table2[],3,0),"open")</f>
        <v>ok</v>
      </c>
      <c r="C5250" s="179" t="s">
        <v>377</v>
      </c>
      <c r="D5250" t="s">
        <v>7538</v>
      </c>
      <c r="E5250" t="s">
        <v>7615</v>
      </c>
      <c r="F5250" s="150" t="s">
        <v>446</v>
      </c>
      <c r="G5250" s="149" t="s">
        <v>406</v>
      </c>
      <c r="H5250" s="150" t="str">
        <f>IF(Proc[[#This Row],[type]]="LFF (MDG-F)",MID(Proc[[#This Row],[Obj]],13,10),"")</f>
        <v>JP02TFAZ01</v>
      </c>
      <c r="I5250" s="149" t="s">
        <v>7377</v>
      </c>
      <c r="J5250" s="150" t="b">
        <f>Proc[[#This Row],[Requested]]=Proc[[#This Row],[CurrentParent]]</f>
        <v>0</v>
      </c>
      <c r="K5250" s="150" t="str">
        <f>IF(Proc[[#This Row],[Author]]="Marcela Urrego",VLOOKUP(LEFT(Proc[[#This Row],[Requested]],1),Table3[#All],2,0),VLOOKUP(Proc[[#This Row],[Author]],Table4[],2,0))</f>
        <v>EL</v>
      </c>
      <c r="L5250" s="186" t="s">
        <v>9921</v>
      </c>
      <c r="M5250" s="178">
        <v>46037</v>
      </c>
      <c r="N5250" s="178"/>
      <c r="O5250" s="178"/>
      <c r="P5250" s="178" t="str">
        <f ca="1">IF(Proc[[#This Row],[DaysAgeing]]&gt;5,"yep","on track")</f>
        <v>yep</v>
      </c>
      <c r="Q5250" s="3">
        <f ca="1">IF(Proc[[#This Row],[DateClosed]]="",ABS(NETWORKDAYS(Proc[[#This Row],[DateOpened]],TODAY()))-1,ABS(NETWORKDAYS(Proc[[#This Row],[DateOpened]],Proc[[#This Row],[DateClosed]]))-1)</f>
        <v>24</v>
      </c>
      <c r="R5250" s="178" t="s">
        <v>5708</v>
      </c>
      <c r="S5250" s="150"/>
    </row>
    <row r="5251" spans="1:19" hidden="1">
      <c r="A5251" s="149" t="s">
        <v>7532</v>
      </c>
      <c r="B5251" s="150" t="str">
        <f>IFERROR(VLOOKUP(Proc[[#This Row],[App]],Table2[],3,0),"open")</f>
        <v>ok</v>
      </c>
      <c r="C5251" s="179" t="s">
        <v>369</v>
      </c>
      <c r="D5251" t="s">
        <v>7539</v>
      </c>
      <c r="E5251" t="s">
        <v>7615</v>
      </c>
      <c r="F5251" s="150" t="s">
        <v>7615</v>
      </c>
      <c r="G5251" s="149" t="s">
        <v>406</v>
      </c>
      <c r="H5251" s="150" t="str">
        <f>IF(Proc[[#This Row],[type]]="LFF (MDG-F)",MID(Proc[[#This Row],[Obj]],13,10),"")</f>
        <v>JP02TPAZ01</v>
      </c>
      <c r="I5251" s="149" t="s">
        <v>7377</v>
      </c>
      <c r="J5251" s="150" t="b">
        <f>Proc[[#This Row],[Requested]]=Proc[[#This Row],[CurrentParent]]</f>
        <v>1</v>
      </c>
      <c r="K5251" s="150" t="str">
        <f>IF(Proc[[#This Row],[Author]]="Marcela Urrego",VLOOKUP(LEFT(Proc[[#This Row],[Requested]],1),Table3[#All],2,0),VLOOKUP(Proc[[#This Row],[Author]],Table4[],2,0))</f>
        <v>EL</v>
      </c>
      <c r="L5251" s="186" t="s">
        <v>9921</v>
      </c>
      <c r="M5251" s="178">
        <v>46037</v>
      </c>
      <c r="N5251" s="178"/>
      <c r="O5251" s="178"/>
      <c r="P5251" s="178" t="str">
        <f ca="1">IF(Proc[[#This Row],[DaysAgeing]]&gt;5,"yep","on track")</f>
        <v>yep</v>
      </c>
      <c r="Q5251" s="3">
        <f ca="1">IF(Proc[[#This Row],[DateClosed]]="",ABS(NETWORKDAYS(Proc[[#This Row],[DateOpened]],TODAY()))-1,ABS(NETWORKDAYS(Proc[[#This Row],[DateOpened]],Proc[[#This Row],[DateClosed]]))-1)</f>
        <v>24</v>
      </c>
      <c r="R5251" s="178" t="s">
        <v>5708</v>
      </c>
      <c r="S5251" s="150"/>
    </row>
    <row r="5252" spans="1:19" hidden="1">
      <c r="A5252" s="149" t="s">
        <v>7532</v>
      </c>
      <c r="B5252" s="150" t="str">
        <f>IFERROR(VLOOKUP(Proc[[#This Row],[App]],Table2[],3,0),"open")</f>
        <v>ok</v>
      </c>
      <c r="C5252" s="179" t="s">
        <v>369</v>
      </c>
      <c r="D5252" t="s">
        <v>7540</v>
      </c>
      <c r="E5252" t="s">
        <v>7615</v>
      </c>
      <c r="F5252" s="150" t="s">
        <v>7615</v>
      </c>
      <c r="G5252" s="149" t="s">
        <v>406</v>
      </c>
      <c r="H5252" s="150" t="str">
        <f>IF(Proc[[#This Row],[type]]="LFF (MDG-F)",MID(Proc[[#This Row],[Obj]],13,10),"")</f>
        <v>JP01TFAZ01</v>
      </c>
      <c r="I5252" s="149" t="s">
        <v>7377</v>
      </c>
      <c r="J5252" s="150" t="b">
        <f>Proc[[#This Row],[Requested]]=Proc[[#This Row],[CurrentParent]]</f>
        <v>1</v>
      </c>
      <c r="K5252" s="150" t="str">
        <f>IF(Proc[[#This Row],[Author]]="Marcela Urrego",VLOOKUP(LEFT(Proc[[#This Row],[Requested]],1),Table3[#All],2,0),VLOOKUP(Proc[[#This Row],[Author]],Table4[],2,0))</f>
        <v>EL</v>
      </c>
      <c r="L5252" s="186" t="s">
        <v>9921</v>
      </c>
      <c r="M5252" s="178">
        <v>46037</v>
      </c>
      <c r="N5252" s="178"/>
      <c r="O5252" s="178"/>
      <c r="P5252" s="178" t="str">
        <f ca="1">IF(Proc[[#This Row],[DaysAgeing]]&gt;5,"yep","on track")</f>
        <v>yep</v>
      </c>
      <c r="Q5252" s="3">
        <f ca="1">IF(Proc[[#This Row],[DateClosed]]="",ABS(NETWORKDAYS(Proc[[#This Row],[DateOpened]],TODAY()))-1,ABS(NETWORKDAYS(Proc[[#This Row],[DateOpened]],Proc[[#This Row],[DateClosed]]))-1)</f>
        <v>24</v>
      </c>
      <c r="R5252" s="178" t="s">
        <v>5708</v>
      </c>
      <c r="S5252" s="150"/>
    </row>
    <row r="5253" spans="1:19" hidden="1">
      <c r="A5253" s="149" t="s">
        <v>7532</v>
      </c>
      <c r="B5253" s="150" t="str">
        <f>IFERROR(VLOOKUP(Proc[[#This Row],[App]],Table2[],3,0),"open")</f>
        <v>ok</v>
      </c>
      <c r="C5253" s="149" t="s">
        <v>377</v>
      </c>
      <c r="D5253" t="s">
        <v>7541</v>
      </c>
      <c r="E5253" t="s">
        <v>7615</v>
      </c>
      <c r="F5253" s="150" t="s">
        <v>7720</v>
      </c>
      <c r="G5253" s="149" t="s">
        <v>400</v>
      </c>
      <c r="H5253" s="150" t="str">
        <f>IF(Proc[[#This Row],[type]]="LFF (MDG-F)",MID(Proc[[#This Row],[Obj]],13,10),"")</f>
        <v/>
      </c>
      <c r="J5253" s="150" t="b">
        <f>Proc[[#This Row],[Requested]]=Proc[[#This Row],[CurrentParent]]</f>
        <v>0</v>
      </c>
      <c r="K5253" s="150" t="str">
        <f>IF(Proc[[#This Row],[Author]]="Marcela Urrego",VLOOKUP(LEFT(Proc[[#This Row],[Requested]],1),Table3[#All],2,0),VLOOKUP(Proc[[#This Row],[Author]],Table4[],2,0))</f>
        <v>EL</v>
      </c>
      <c r="L5253" s="186" t="s">
        <v>9921</v>
      </c>
      <c r="M5253" s="178">
        <v>46037</v>
      </c>
      <c r="N5253" s="178"/>
      <c r="O5253" s="178"/>
      <c r="P5253" s="178" t="str">
        <f ca="1">IF(Proc[[#This Row],[DaysAgeing]]&gt;5,"yep","on track")</f>
        <v>yep</v>
      </c>
      <c r="Q5253" s="3">
        <f ca="1">IF(Proc[[#This Row],[DateClosed]]="",ABS(NETWORKDAYS(Proc[[#This Row],[DateOpened]],TODAY()))-1,ABS(NETWORKDAYS(Proc[[#This Row],[DateOpened]],Proc[[#This Row],[DateClosed]]))-1)</f>
        <v>24</v>
      </c>
      <c r="R5253" s="178" t="s">
        <v>5708</v>
      </c>
      <c r="S5253" s="150"/>
    </row>
    <row r="5254" spans="1:19" hidden="1">
      <c r="A5254" s="149" t="s">
        <v>7532</v>
      </c>
      <c r="B5254" s="150" t="str">
        <f>IFERROR(VLOOKUP(Proc[[#This Row],[App]],Table2[],3,0),"open")</f>
        <v>ok</v>
      </c>
      <c r="C5254" s="149" t="s">
        <v>377</v>
      </c>
      <c r="D5254" t="s">
        <v>7542</v>
      </c>
      <c r="E5254" t="s">
        <v>7615</v>
      </c>
      <c r="F5254" s="150" t="s">
        <v>7720</v>
      </c>
      <c r="G5254" s="149" t="s">
        <v>400</v>
      </c>
      <c r="H5254" s="150" t="str">
        <f>IF(Proc[[#This Row],[type]]="LFF (MDG-F)",MID(Proc[[#This Row],[Obj]],13,10),"")</f>
        <v/>
      </c>
      <c r="J5254" s="150" t="b">
        <f>Proc[[#This Row],[Requested]]=Proc[[#This Row],[CurrentParent]]</f>
        <v>0</v>
      </c>
      <c r="K5254" s="150" t="str">
        <f>IF(Proc[[#This Row],[Author]]="Marcela Urrego",VLOOKUP(LEFT(Proc[[#This Row],[Requested]],1),Table3[#All],2,0),VLOOKUP(Proc[[#This Row],[Author]],Table4[],2,0))</f>
        <v>EL</v>
      </c>
      <c r="L5254" s="186" t="s">
        <v>9921</v>
      </c>
      <c r="M5254" s="178">
        <v>46037</v>
      </c>
      <c r="N5254" s="178"/>
      <c r="O5254" s="178"/>
      <c r="P5254" s="178" t="str">
        <f ca="1">IF(Proc[[#This Row],[DaysAgeing]]&gt;5,"yep","on track")</f>
        <v>yep</v>
      </c>
      <c r="Q5254" s="3">
        <f ca="1">IF(Proc[[#This Row],[DateClosed]]="",ABS(NETWORKDAYS(Proc[[#This Row],[DateOpened]],TODAY()))-1,ABS(NETWORKDAYS(Proc[[#This Row],[DateOpened]],Proc[[#This Row],[DateClosed]]))-1)</f>
        <v>24</v>
      </c>
      <c r="R5254" s="178" t="s">
        <v>5708</v>
      </c>
      <c r="S5254" s="150"/>
    </row>
    <row r="5255" spans="1:19" hidden="1">
      <c r="A5255" s="149" t="s">
        <v>7532</v>
      </c>
      <c r="B5255" s="150" t="str">
        <f>IFERROR(VLOOKUP(Proc[[#This Row],[App]],Table2[],3,0),"open")</f>
        <v>ok</v>
      </c>
      <c r="C5255" s="149" t="s">
        <v>377</v>
      </c>
      <c r="D5255" t="s">
        <v>7543</v>
      </c>
      <c r="E5255" t="s">
        <v>7615</v>
      </c>
      <c r="F5255" s="150" t="s">
        <v>7786</v>
      </c>
      <c r="G5255" s="149" t="s">
        <v>400</v>
      </c>
      <c r="H5255" s="150" t="str">
        <f>IF(Proc[[#This Row],[type]]="LFF (MDG-F)",MID(Proc[[#This Row],[Obj]],13,10),"")</f>
        <v/>
      </c>
      <c r="J5255" s="150" t="b">
        <f>Proc[[#This Row],[Requested]]=Proc[[#This Row],[CurrentParent]]</f>
        <v>0</v>
      </c>
      <c r="K5255" s="150" t="str">
        <f>IF(Proc[[#This Row],[Author]]="Marcela Urrego",VLOOKUP(LEFT(Proc[[#This Row],[Requested]],1),Table3[#All],2,0),VLOOKUP(Proc[[#This Row],[Author]],Table4[],2,0))</f>
        <v>EL</v>
      </c>
      <c r="L5255" s="186" t="s">
        <v>9921</v>
      </c>
      <c r="M5255" s="178">
        <v>46037</v>
      </c>
      <c r="N5255" s="178"/>
      <c r="O5255" s="178"/>
      <c r="P5255" s="178" t="str">
        <f ca="1">IF(Proc[[#This Row],[DaysAgeing]]&gt;5,"yep","on track")</f>
        <v>yep</v>
      </c>
      <c r="Q5255" s="3">
        <f ca="1">IF(Proc[[#This Row],[DateClosed]]="",ABS(NETWORKDAYS(Proc[[#This Row],[DateOpened]],TODAY()))-1,ABS(NETWORKDAYS(Proc[[#This Row],[DateOpened]],Proc[[#This Row],[DateClosed]]))-1)</f>
        <v>24</v>
      </c>
      <c r="R5255" s="178" t="s">
        <v>5708</v>
      </c>
      <c r="S5255" s="150"/>
    </row>
    <row r="5256" spans="1:19" hidden="1">
      <c r="A5256" s="149" t="s">
        <v>7532</v>
      </c>
      <c r="B5256" s="150" t="str">
        <f>IFERROR(VLOOKUP(Proc[[#This Row],[App]],Table2[],3,0),"open")</f>
        <v>ok</v>
      </c>
      <c r="C5256" s="179" t="s">
        <v>369</v>
      </c>
      <c r="D5256" t="s">
        <v>7544</v>
      </c>
      <c r="E5256" t="s">
        <v>7614</v>
      </c>
      <c r="F5256" s="150" t="s">
        <v>7614</v>
      </c>
      <c r="G5256" s="149" t="s">
        <v>406</v>
      </c>
      <c r="H5256" s="150" t="str">
        <f>IF(Proc[[#This Row],[type]]="LFF (MDG-F)",MID(Proc[[#This Row],[Obj]],13,10),"")</f>
        <v>US01TASD02</v>
      </c>
      <c r="I5256" s="149" t="s">
        <v>7377</v>
      </c>
      <c r="J5256" s="150" t="b">
        <f>Proc[[#This Row],[Requested]]=Proc[[#This Row],[CurrentParent]]</f>
        <v>1</v>
      </c>
      <c r="K5256" s="150" t="str">
        <f>IF(Proc[[#This Row],[Author]]="Marcela Urrego",VLOOKUP(LEFT(Proc[[#This Row],[Requested]],1),Table3[#All],2,0),VLOOKUP(Proc[[#This Row],[Author]],Table4[],2,0))</f>
        <v>EL</v>
      </c>
      <c r="L5256" s="186" t="s">
        <v>9921</v>
      </c>
      <c r="M5256" s="178">
        <v>46037</v>
      </c>
      <c r="N5256" s="178"/>
      <c r="O5256" s="178"/>
      <c r="P5256" s="178" t="str">
        <f ca="1">IF(Proc[[#This Row],[DaysAgeing]]&gt;5,"yep","on track")</f>
        <v>yep</v>
      </c>
      <c r="Q5256" s="3">
        <f ca="1">IF(Proc[[#This Row],[DateClosed]]="",ABS(NETWORKDAYS(Proc[[#This Row],[DateOpened]],TODAY()))-1,ABS(NETWORKDAYS(Proc[[#This Row],[DateOpened]],Proc[[#This Row],[DateClosed]]))-1)</f>
        <v>24</v>
      </c>
      <c r="R5256" s="178" t="s">
        <v>5708</v>
      </c>
      <c r="S5256" s="150"/>
    </row>
    <row r="5257" spans="1:19" hidden="1">
      <c r="A5257" s="149" t="s">
        <v>7532</v>
      </c>
      <c r="B5257" s="150" t="str">
        <f>IFERROR(VLOOKUP(Proc[[#This Row],[App]],Table2[],3,0),"open")</f>
        <v>ok</v>
      </c>
      <c r="C5257" s="179" t="s">
        <v>369</v>
      </c>
      <c r="D5257" t="s">
        <v>7545</v>
      </c>
      <c r="E5257" t="s">
        <v>7614</v>
      </c>
      <c r="F5257" s="150" t="s">
        <v>7614</v>
      </c>
      <c r="G5257" s="149" t="s">
        <v>406</v>
      </c>
      <c r="H5257" s="150" t="str">
        <f>IF(Proc[[#This Row],[type]]="LFF (MDG-F)",MID(Proc[[#This Row],[Obj]],13,10),"")</f>
        <v>US01TPHZ02</v>
      </c>
      <c r="I5257" s="149" t="s">
        <v>7377</v>
      </c>
      <c r="J5257" s="150" t="b">
        <f>Proc[[#This Row],[Requested]]=Proc[[#This Row],[CurrentParent]]</f>
        <v>1</v>
      </c>
      <c r="K5257" s="150" t="str">
        <f>IF(Proc[[#This Row],[Author]]="Marcela Urrego",VLOOKUP(LEFT(Proc[[#This Row],[Requested]],1),Table3[#All],2,0),VLOOKUP(Proc[[#This Row],[Author]],Table4[],2,0))</f>
        <v>EL</v>
      </c>
      <c r="L5257" s="186" t="s">
        <v>9921</v>
      </c>
      <c r="M5257" s="178">
        <v>46037</v>
      </c>
      <c r="N5257" s="178"/>
      <c r="O5257" s="178"/>
      <c r="P5257" s="178" t="str">
        <f ca="1">IF(Proc[[#This Row],[DaysAgeing]]&gt;5,"yep","on track")</f>
        <v>yep</v>
      </c>
      <c r="Q5257" s="3">
        <f ca="1">IF(Proc[[#This Row],[DateClosed]]="",ABS(NETWORKDAYS(Proc[[#This Row],[DateOpened]],TODAY()))-1,ABS(NETWORKDAYS(Proc[[#This Row],[DateOpened]],Proc[[#This Row],[DateClosed]]))-1)</f>
        <v>24</v>
      </c>
      <c r="R5257" s="178" t="s">
        <v>5708</v>
      </c>
      <c r="S5257" s="150"/>
    </row>
    <row r="5258" spans="1:19" hidden="1">
      <c r="A5258" s="149" t="s">
        <v>7532</v>
      </c>
      <c r="B5258" s="150" t="str">
        <f>IFERROR(VLOOKUP(Proc[[#This Row],[App]],Table2[],3,0),"open")</f>
        <v>ok</v>
      </c>
      <c r="C5258" s="179" t="s">
        <v>369</v>
      </c>
      <c r="D5258" t="s">
        <v>7546</v>
      </c>
      <c r="E5258" t="s">
        <v>7616</v>
      </c>
      <c r="F5258" s="150" t="s">
        <v>7616</v>
      </c>
      <c r="G5258" s="149" t="s">
        <v>406</v>
      </c>
      <c r="H5258" s="150" t="str">
        <f>IF(Proc[[#This Row],[type]]="LFF (MDG-F)",MID(Proc[[#This Row],[Obj]],13,10),"")</f>
        <v>US01TAHA00</v>
      </c>
      <c r="I5258" s="149" t="s">
        <v>7377</v>
      </c>
      <c r="J5258" s="150" t="b">
        <f>Proc[[#This Row],[Requested]]=Proc[[#This Row],[CurrentParent]]</f>
        <v>1</v>
      </c>
      <c r="K5258" s="150" t="str">
        <f>IF(Proc[[#This Row],[Author]]="Marcela Urrego",VLOOKUP(LEFT(Proc[[#This Row],[Requested]],1),Table3[#All],2,0),VLOOKUP(Proc[[#This Row],[Author]],Table4[],2,0))</f>
        <v>EL</v>
      </c>
      <c r="L5258" s="186" t="s">
        <v>9921</v>
      </c>
      <c r="M5258" s="178">
        <v>46037</v>
      </c>
      <c r="N5258" s="178"/>
      <c r="O5258" s="178"/>
      <c r="P5258" s="178" t="str">
        <f ca="1">IF(Proc[[#This Row],[DaysAgeing]]&gt;5,"yep","on track")</f>
        <v>yep</v>
      </c>
      <c r="Q5258" s="3">
        <f ca="1">IF(Proc[[#This Row],[DateClosed]]="",ABS(NETWORKDAYS(Proc[[#This Row],[DateOpened]],TODAY()))-1,ABS(NETWORKDAYS(Proc[[#This Row],[DateOpened]],Proc[[#This Row],[DateClosed]]))-1)</f>
        <v>24</v>
      </c>
      <c r="R5258" s="178" t="s">
        <v>5708</v>
      </c>
      <c r="S5258" s="150"/>
    </row>
    <row r="5259" spans="1:19" hidden="1">
      <c r="A5259" s="149" t="s">
        <v>7532</v>
      </c>
      <c r="B5259" s="150" t="str">
        <f>IFERROR(VLOOKUP(Proc[[#This Row],[App]],Table2[],3,0),"open")</f>
        <v>ok</v>
      </c>
      <c r="C5259" s="149" t="s">
        <v>369</v>
      </c>
      <c r="D5259" t="s">
        <v>7802</v>
      </c>
      <c r="E5259" t="s">
        <v>7616</v>
      </c>
      <c r="F5259" s="150" t="s">
        <v>7616</v>
      </c>
      <c r="G5259" s="149" t="s">
        <v>406</v>
      </c>
      <c r="H5259" s="150" t="str">
        <f>IF(Proc[[#This Row],[type]]="LFF (MDG-F)",MID(Proc[[#This Row],[Obj]],13,10),"")</f>
        <v>US01TAHA01</v>
      </c>
      <c r="I5259" s="149" t="s">
        <v>7377</v>
      </c>
      <c r="J5259" s="150" t="b">
        <f>Proc[[#This Row],[Requested]]=Proc[[#This Row],[CurrentParent]]</f>
        <v>1</v>
      </c>
      <c r="K5259" s="150" t="str">
        <f>IF(Proc[[#This Row],[Author]]="Marcela Urrego",VLOOKUP(LEFT(Proc[[#This Row],[Requested]],1),Table3[#All],2,0),VLOOKUP(Proc[[#This Row],[Author]],Table4[],2,0))</f>
        <v>EL</v>
      </c>
      <c r="L5259" s="186" t="s">
        <v>9921</v>
      </c>
      <c r="M5259" s="178">
        <v>46037</v>
      </c>
      <c r="N5259" s="178"/>
      <c r="O5259" s="178"/>
      <c r="P5259" s="178" t="str">
        <f ca="1">IF(Proc[[#This Row],[DaysAgeing]]&gt;5,"yep","on track")</f>
        <v>yep</v>
      </c>
      <c r="Q5259" s="3">
        <f ca="1">IF(Proc[[#This Row],[DateClosed]]="",ABS(NETWORKDAYS(Proc[[#This Row],[DateOpened]],TODAY()))-1,ABS(NETWORKDAYS(Proc[[#This Row],[DateOpened]],Proc[[#This Row],[DateClosed]]))-1)</f>
        <v>24</v>
      </c>
      <c r="R5259" s="178" t="s">
        <v>5708</v>
      </c>
      <c r="S5259" s="150"/>
    </row>
    <row r="5260" spans="1:19" hidden="1">
      <c r="A5260" s="149" t="s">
        <v>7532</v>
      </c>
      <c r="B5260" s="150" t="str">
        <f>IFERROR(VLOOKUP(Proc[[#This Row],[App]],Table2[],3,0),"open")</f>
        <v>ok</v>
      </c>
      <c r="C5260" s="179" t="s">
        <v>369</v>
      </c>
      <c r="D5260" t="s">
        <v>7547</v>
      </c>
      <c r="E5260" t="s">
        <v>7616</v>
      </c>
      <c r="F5260" s="150" t="s">
        <v>7616</v>
      </c>
      <c r="G5260" s="149" t="s">
        <v>406</v>
      </c>
      <c r="H5260" s="150" t="str">
        <f>IF(Proc[[#This Row],[type]]="LFF (MDG-F)",MID(Proc[[#This Row],[Obj]],13,10),"")</f>
        <v>US01TAHA99</v>
      </c>
      <c r="I5260" s="149" t="s">
        <v>7377</v>
      </c>
      <c r="J5260" s="150" t="b">
        <f>Proc[[#This Row],[Requested]]=Proc[[#This Row],[CurrentParent]]</f>
        <v>1</v>
      </c>
      <c r="K5260" s="150" t="str">
        <f>IF(Proc[[#This Row],[Author]]="Marcela Urrego",VLOOKUP(LEFT(Proc[[#This Row],[Requested]],1),Table3[#All],2,0),VLOOKUP(Proc[[#This Row],[Author]],Table4[],2,0))</f>
        <v>EL</v>
      </c>
      <c r="L5260" s="186" t="s">
        <v>9921</v>
      </c>
      <c r="M5260" s="178">
        <v>46037</v>
      </c>
      <c r="N5260" s="178"/>
      <c r="O5260" s="178"/>
      <c r="P5260" s="178" t="str">
        <f ca="1">IF(Proc[[#This Row],[DaysAgeing]]&gt;5,"yep","on track")</f>
        <v>yep</v>
      </c>
      <c r="Q5260" s="3">
        <f ca="1">IF(Proc[[#This Row],[DateClosed]]="",ABS(NETWORKDAYS(Proc[[#This Row],[DateOpened]],TODAY()))-1,ABS(NETWORKDAYS(Proc[[#This Row],[DateOpened]],Proc[[#This Row],[DateClosed]]))-1)</f>
        <v>24</v>
      </c>
      <c r="R5260" s="178" t="s">
        <v>5708</v>
      </c>
      <c r="S5260" s="150"/>
    </row>
    <row r="5261" spans="1:19" hidden="1">
      <c r="A5261" s="149" t="s">
        <v>7532</v>
      </c>
      <c r="B5261" s="150" t="str">
        <f>IFERROR(VLOOKUP(Proc[[#This Row],[App]],Table2[],3,0),"open")</f>
        <v>ok</v>
      </c>
      <c r="C5261" s="179" t="s">
        <v>369</v>
      </c>
      <c r="D5261" t="s">
        <v>7548</v>
      </c>
      <c r="E5261" t="s">
        <v>7616</v>
      </c>
      <c r="F5261" s="150" t="s">
        <v>7616</v>
      </c>
      <c r="G5261" s="149" t="s">
        <v>406</v>
      </c>
      <c r="H5261" s="150" t="str">
        <f>IF(Proc[[#This Row],[type]]="LFF (MDG-F)",MID(Proc[[#This Row],[Obj]],13,10),"")</f>
        <v>US01TAHB00</v>
      </c>
      <c r="I5261" s="149" t="s">
        <v>7377</v>
      </c>
      <c r="J5261" s="150" t="b">
        <f>Proc[[#This Row],[Requested]]=Proc[[#This Row],[CurrentParent]]</f>
        <v>1</v>
      </c>
      <c r="K5261" s="150" t="str">
        <f>IF(Proc[[#This Row],[Author]]="Marcela Urrego",VLOOKUP(LEFT(Proc[[#This Row],[Requested]],1),Table3[#All],2,0),VLOOKUP(Proc[[#This Row],[Author]],Table4[],2,0))</f>
        <v>EL</v>
      </c>
      <c r="L5261" s="186" t="s">
        <v>9921</v>
      </c>
      <c r="M5261" s="178">
        <v>46037</v>
      </c>
      <c r="N5261" s="178"/>
      <c r="O5261" s="178"/>
      <c r="P5261" s="178" t="str">
        <f ca="1">IF(Proc[[#This Row],[DaysAgeing]]&gt;5,"yep","on track")</f>
        <v>yep</v>
      </c>
      <c r="Q5261" s="3">
        <f ca="1">IF(Proc[[#This Row],[DateClosed]]="",ABS(NETWORKDAYS(Proc[[#This Row],[DateOpened]],TODAY()))-1,ABS(NETWORKDAYS(Proc[[#This Row],[DateOpened]],Proc[[#This Row],[DateClosed]]))-1)</f>
        <v>24</v>
      </c>
      <c r="R5261" s="178" t="s">
        <v>5708</v>
      </c>
      <c r="S5261" s="150"/>
    </row>
    <row r="5262" spans="1:19" hidden="1">
      <c r="A5262" s="149" t="s">
        <v>7532</v>
      </c>
      <c r="B5262" s="150" t="str">
        <f>IFERROR(VLOOKUP(Proc[[#This Row],[App]],Table2[],3,0),"open")</f>
        <v>ok</v>
      </c>
      <c r="C5262" s="179" t="s">
        <v>369</v>
      </c>
      <c r="D5262" t="s">
        <v>7803</v>
      </c>
      <c r="E5262" t="s">
        <v>7616</v>
      </c>
      <c r="F5262" s="150" t="s">
        <v>7616</v>
      </c>
      <c r="G5262" s="149" t="s">
        <v>406</v>
      </c>
      <c r="H5262" s="150" t="str">
        <f>IF(Proc[[#This Row],[type]]="LFF (MDG-F)",MID(Proc[[#This Row],[Obj]],13,10),"")</f>
        <v>US01TAHB01</v>
      </c>
      <c r="I5262" s="149" t="s">
        <v>7377</v>
      </c>
      <c r="J5262" s="150" t="b">
        <f>Proc[[#This Row],[Requested]]=Proc[[#This Row],[CurrentParent]]</f>
        <v>1</v>
      </c>
      <c r="K5262" s="150" t="str">
        <f>IF(Proc[[#This Row],[Author]]="Marcela Urrego",VLOOKUP(LEFT(Proc[[#This Row],[Requested]],1),Table3[#All],2,0),VLOOKUP(Proc[[#This Row],[Author]],Table4[],2,0))</f>
        <v>EL</v>
      </c>
      <c r="L5262" s="186" t="s">
        <v>9921</v>
      </c>
      <c r="M5262" s="178">
        <v>46037</v>
      </c>
      <c r="N5262" s="178"/>
      <c r="O5262" s="178"/>
      <c r="P5262" s="178" t="str">
        <f ca="1">IF(Proc[[#This Row],[DaysAgeing]]&gt;5,"yep","on track")</f>
        <v>yep</v>
      </c>
      <c r="Q5262" s="3">
        <f ca="1">IF(Proc[[#This Row],[DateClosed]]="",ABS(NETWORKDAYS(Proc[[#This Row],[DateOpened]],TODAY()))-1,ABS(NETWORKDAYS(Proc[[#This Row],[DateOpened]],Proc[[#This Row],[DateClosed]]))-1)</f>
        <v>24</v>
      </c>
      <c r="R5262" s="178" t="s">
        <v>5708</v>
      </c>
      <c r="S5262" s="150"/>
    </row>
    <row r="5263" spans="1:19" hidden="1">
      <c r="A5263" s="149" t="s">
        <v>7532</v>
      </c>
      <c r="B5263" s="150" t="str">
        <f>IFERROR(VLOOKUP(Proc[[#This Row],[App]],Table2[],3,0),"open")</f>
        <v>ok</v>
      </c>
      <c r="C5263" s="179" t="s">
        <v>369</v>
      </c>
      <c r="D5263" t="s">
        <v>7549</v>
      </c>
      <c r="E5263" t="s">
        <v>7616</v>
      </c>
      <c r="F5263" s="150" t="s">
        <v>7616</v>
      </c>
      <c r="G5263" s="149" t="s">
        <v>406</v>
      </c>
      <c r="H5263" s="150" t="str">
        <f>IF(Proc[[#This Row],[type]]="LFF (MDG-F)",MID(Proc[[#This Row],[Obj]],13,10),"")</f>
        <v>US01TAHB99</v>
      </c>
      <c r="I5263" s="149" t="s">
        <v>7377</v>
      </c>
      <c r="J5263" s="150" t="b">
        <f>Proc[[#This Row],[Requested]]=Proc[[#This Row],[CurrentParent]]</f>
        <v>1</v>
      </c>
      <c r="K5263" s="150" t="str">
        <f>IF(Proc[[#This Row],[Author]]="Marcela Urrego",VLOOKUP(LEFT(Proc[[#This Row],[Requested]],1),Table3[#All],2,0),VLOOKUP(Proc[[#This Row],[Author]],Table4[],2,0))</f>
        <v>EL</v>
      </c>
      <c r="L5263" s="186" t="s">
        <v>9921</v>
      </c>
      <c r="M5263" s="178">
        <v>46037</v>
      </c>
      <c r="N5263" s="178"/>
      <c r="O5263" s="178"/>
      <c r="P5263" s="178" t="str">
        <f ca="1">IF(Proc[[#This Row],[DaysAgeing]]&gt;5,"yep","on track")</f>
        <v>yep</v>
      </c>
      <c r="Q5263" s="3">
        <f ca="1">IF(Proc[[#This Row],[DateClosed]]="",ABS(NETWORKDAYS(Proc[[#This Row],[DateOpened]],TODAY()))-1,ABS(NETWORKDAYS(Proc[[#This Row],[DateOpened]],Proc[[#This Row],[DateClosed]]))-1)</f>
        <v>24</v>
      </c>
      <c r="R5263" s="178" t="s">
        <v>5708</v>
      </c>
      <c r="S5263" s="150"/>
    </row>
    <row r="5264" spans="1:19" hidden="1">
      <c r="A5264" s="149" t="s">
        <v>7532</v>
      </c>
      <c r="B5264" s="150" t="str">
        <f>IFERROR(VLOOKUP(Proc[[#This Row],[App]],Table2[],3,0),"open")</f>
        <v>ok</v>
      </c>
      <c r="C5264" s="179" t="s">
        <v>369</v>
      </c>
      <c r="D5264" t="s">
        <v>7550</v>
      </c>
      <c r="E5264" t="s">
        <v>7616</v>
      </c>
      <c r="F5264" s="150" t="s">
        <v>7616</v>
      </c>
      <c r="G5264" s="149" t="s">
        <v>406</v>
      </c>
      <c r="H5264" s="150" t="str">
        <f>IF(Proc[[#This Row],[type]]="LFF (MDG-F)",MID(Proc[[#This Row],[Obj]],13,10),"")</f>
        <v>US01TAHC01</v>
      </c>
      <c r="I5264" s="149" t="s">
        <v>7377</v>
      </c>
      <c r="J5264" s="150" t="b">
        <f>Proc[[#This Row],[Requested]]=Proc[[#This Row],[CurrentParent]]</f>
        <v>1</v>
      </c>
      <c r="K5264" s="150" t="str">
        <f>IF(Proc[[#This Row],[Author]]="Marcela Urrego",VLOOKUP(LEFT(Proc[[#This Row],[Requested]],1),Table3[#All],2,0),VLOOKUP(Proc[[#This Row],[Author]],Table4[],2,0))</f>
        <v>EL</v>
      </c>
      <c r="L5264" s="186" t="s">
        <v>9921</v>
      </c>
      <c r="M5264" s="178">
        <v>46037</v>
      </c>
      <c r="N5264" s="178"/>
      <c r="O5264" s="178"/>
      <c r="P5264" s="178" t="str">
        <f ca="1">IF(Proc[[#This Row],[DaysAgeing]]&gt;5,"yep","on track")</f>
        <v>yep</v>
      </c>
      <c r="Q5264" s="3">
        <f ca="1">IF(Proc[[#This Row],[DateClosed]]="",ABS(NETWORKDAYS(Proc[[#This Row],[DateOpened]],TODAY()))-1,ABS(NETWORKDAYS(Proc[[#This Row],[DateOpened]],Proc[[#This Row],[DateClosed]]))-1)</f>
        <v>24</v>
      </c>
      <c r="R5264" s="178" t="s">
        <v>5708</v>
      </c>
      <c r="S5264" s="150"/>
    </row>
    <row r="5265" spans="1:19" hidden="1">
      <c r="A5265" s="149" t="s">
        <v>7532</v>
      </c>
      <c r="B5265" s="150" t="str">
        <f>IFERROR(VLOOKUP(Proc[[#This Row],[App]],Table2[],3,0),"open")</f>
        <v>ok</v>
      </c>
      <c r="C5265" s="179" t="s">
        <v>369</v>
      </c>
      <c r="D5265" t="s">
        <v>7551</v>
      </c>
      <c r="E5265" t="s">
        <v>7616</v>
      </c>
      <c r="F5265" s="150" t="s">
        <v>7616</v>
      </c>
      <c r="G5265" s="149" t="s">
        <v>406</v>
      </c>
      <c r="H5265" s="150" t="str">
        <f>IF(Proc[[#This Row],[type]]="LFF (MDG-F)",MID(Proc[[#This Row],[Obj]],13,10),"")</f>
        <v>US01TAHD00</v>
      </c>
      <c r="I5265" s="149" t="s">
        <v>7377</v>
      </c>
      <c r="J5265" s="150" t="b">
        <f>Proc[[#This Row],[Requested]]=Proc[[#This Row],[CurrentParent]]</f>
        <v>1</v>
      </c>
      <c r="K5265" s="150" t="str">
        <f>IF(Proc[[#This Row],[Author]]="Marcela Urrego",VLOOKUP(LEFT(Proc[[#This Row],[Requested]],1),Table3[#All],2,0),VLOOKUP(Proc[[#This Row],[Author]],Table4[],2,0))</f>
        <v>EL</v>
      </c>
      <c r="L5265" s="186" t="s">
        <v>9921</v>
      </c>
      <c r="M5265" s="178">
        <v>46037</v>
      </c>
      <c r="N5265" s="178"/>
      <c r="O5265" s="178"/>
      <c r="P5265" s="178" t="str">
        <f ca="1">IF(Proc[[#This Row],[DaysAgeing]]&gt;5,"yep","on track")</f>
        <v>yep</v>
      </c>
      <c r="Q5265" s="3">
        <f ca="1">IF(Proc[[#This Row],[DateClosed]]="",ABS(NETWORKDAYS(Proc[[#This Row],[DateOpened]],TODAY()))-1,ABS(NETWORKDAYS(Proc[[#This Row],[DateOpened]],Proc[[#This Row],[DateClosed]]))-1)</f>
        <v>24</v>
      </c>
      <c r="R5265" s="178" t="s">
        <v>5708</v>
      </c>
      <c r="S5265" s="150"/>
    </row>
    <row r="5266" spans="1:19" hidden="1">
      <c r="A5266" s="149" t="s">
        <v>7532</v>
      </c>
      <c r="B5266" s="150" t="str">
        <f>IFERROR(VLOOKUP(Proc[[#This Row],[App]],Table2[],3,0),"open")</f>
        <v>ok</v>
      </c>
      <c r="C5266" s="179" t="s">
        <v>369</v>
      </c>
      <c r="D5266" t="s">
        <v>7552</v>
      </c>
      <c r="E5266" t="s">
        <v>7616</v>
      </c>
      <c r="F5266" s="150" t="s">
        <v>7616</v>
      </c>
      <c r="G5266" s="149" t="s">
        <v>406</v>
      </c>
      <c r="H5266" s="150" t="str">
        <f>IF(Proc[[#This Row],[type]]="LFF (MDG-F)",MID(Proc[[#This Row],[Obj]],13,10),"")</f>
        <v>US01TAHD01</v>
      </c>
      <c r="I5266" s="149" t="s">
        <v>7377</v>
      </c>
      <c r="J5266" s="150" t="b">
        <f>Proc[[#This Row],[Requested]]=Proc[[#This Row],[CurrentParent]]</f>
        <v>1</v>
      </c>
      <c r="K5266" s="150" t="str">
        <f>IF(Proc[[#This Row],[Author]]="Marcela Urrego",VLOOKUP(LEFT(Proc[[#This Row],[Requested]],1),Table3[#All],2,0),VLOOKUP(Proc[[#This Row],[Author]],Table4[],2,0))</f>
        <v>EL</v>
      </c>
      <c r="L5266" s="186" t="s">
        <v>9921</v>
      </c>
      <c r="M5266" s="178">
        <v>46037</v>
      </c>
      <c r="N5266" s="178"/>
      <c r="O5266" s="178"/>
      <c r="P5266" s="178" t="str">
        <f ca="1">IF(Proc[[#This Row],[DaysAgeing]]&gt;5,"yep","on track")</f>
        <v>yep</v>
      </c>
      <c r="Q5266" s="3">
        <f ca="1">IF(Proc[[#This Row],[DateClosed]]="",ABS(NETWORKDAYS(Proc[[#This Row],[DateOpened]],TODAY()))-1,ABS(NETWORKDAYS(Proc[[#This Row],[DateOpened]],Proc[[#This Row],[DateClosed]]))-1)</f>
        <v>24</v>
      </c>
      <c r="R5266" s="178" t="s">
        <v>5708</v>
      </c>
      <c r="S5266" s="150"/>
    </row>
    <row r="5267" spans="1:19" hidden="1">
      <c r="A5267" s="149" t="s">
        <v>7532</v>
      </c>
      <c r="B5267" s="150" t="str">
        <f>IFERROR(VLOOKUP(Proc[[#This Row],[App]],Table2[],3,0),"open")</f>
        <v>ok</v>
      </c>
      <c r="C5267" s="179" t="s">
        <v>369</v>
      </c>
      <c r="D5267" t="s">
        <v>7804</v>
      </c>
      <c r="E5267" t="s">
        <v>7616</v>
      </c>
      <c r="F5267" s="150" t="s">
        <v>7616</v>
      </c>
      <c r="G5267" s="149" t="s">
        <v>406</v>
      </c>
      <c r="H5267" s="150" t="str">
        <f>IF(Proc[[#This Row],[type]]="LFF (MDG-F)",MID(Proc[[#This Row],[Obj]],13,10),"")</f>
        <v>US01TAHD02</v>
      </c>
      <c r="I5267" s="149" t="s">
        <v>7377</v>
      </c>
      <c r="J5267" s="150" t="b">
        <f>Proc[[#This Row],[Requested]]=Proc[[#This Row],[CurrentParent]]</f>
        <v>1</v>
      </c>
      <c r="K5267" s="150" t="str">
        <f>IF(Proc[[#This Row],[Author]]="Marcela Urrego",VLOOKUP(LEFT(Proc[[#This Row],[Requested]],1),Table3[#All],2,0),VLOOKUP(Proc[[#This Row],[Author]],Table4[],2,0))</f>
        <v>EL</v>
      </c>
      <c r="L5267" s="186" t="s">
        <v>9921</v>
      </c>
      <c r="M5267" s="178">
        <v>46037</v>
      </c>
      <c r="N5267" s="178"/>
      <c r="O5267" s="178"/>
      <c r="P5267" s="178" t="str">
        <f ca="1">IF(Proc[[#This Row],[DaysAgeing]]&gt;5,"yep","on track")</f>
        <v>yep</v>
      </c>
      <c r="Q5267" s="3">
        <f ca="1">IF(Proc[[#This Row],[DateClosed]]="",ABS(NETWORKDAYS(Proc[[#This Row],[DateOpened]],TODAY()))-1,ABS(NETWORKDAYS(Proc[[#This Row],[DateOpened]],Proc[[#This Row],[DateClosed]]))-1)</f>
        <v>24</v>
      </c>
      <c r="R5267" s="178" t="s">
        <v>5708</v>
      </c>
      <c r="S5267" s="150"/>
    </row>
    <row r="5268" spans="1:19" hidden="1">
      <c r="A5268" s="149" t="s">
        <v>7532</v>
      </c>
      <c r="B5268" s="150" t="str">
        <f>IFERROR(VLOOKUP(Proc[[#This Row],[App]],Table2[],3,0),"open")</f>
        <v>ok</v>
      </c>
      <c r="C5268" s="179" t="s">
        <v>369</v>
      </c>
      <c r="D5268" t="s">
        <v>7553</v>
      </c>
      <c r="E5268" t="s">
        <v>7616</v>
      </c>
      <c r="F5268" s="150" t="s">
        <v>7616</v>
      </c>
      <c r="G5268" s="149" t="s">
        <v>406</v>
      </c>
      <c r="H5268" s="150" t="str">
        <f>IF(Proc[[#This Row],[type]]="LFF (MDG-F)",MID(Proc[[#This Row],[Obj]],13,10),"")</f>
        <v>US01TAHD99</v>
      </c>
      <c r="I5268" s="149" t="s">
        <v>7377</v>
      </c>
      <c r="J5268" s="150" t="b">
        <f>Proc[[#This Row],[Requested]]=Proc[[#This Row],[CurrentParent]]</f>
        <v>1</v>
      </c>
      <c r="K5268" s="150" t="str">
        <f>IF(Proc[[#This Row],[Author]]="Marcela Urrego",VLOOKUP(LEFT(Proc[[#This Row],[Requested]],1),Table3[#All],2,0),VLOOKUP(Proc[[#This Row],[Author]],Table4[],2,0))</f>
        <v>EL</v>
      </c>
      <c r="L5268" s="186" t="s">
        <v>9921</v>
      </c>
      <c r="M5268" s="178">
        <v>46037</v>
      </c>
      <c r="N5268" s="178"/>
      <c r="O5268" s="178"/>
      <c r="P5268" s="178" t="str">
        <f ca="1">IF(Proc[[#This Row],[DaysAgeing]]&gt;5,"yep","on track")</f>
        <v>yep</v>
      </c>
      <c r="Q5268" s="3">
        <f ca="1">IF(Proc[[#This Row],[DateClosed]]="",ABS(NETWORKDAYS(Proc[[#This Row],[DateOpened]],TODAY()))-1,ABS(NETWORKDAYS(Proc[[#This Row],[DateOpened]],Proc[[#This Row],[DateClosed]]))-1)</f>
        <v>24</v>
      </c>
      <c r="R5268" s="178" t="s">
        <v>5708</v>
      </c>
      <c r="S5268" s="150"/>
    </row>
    <row r="5269" spans="1:19" hidden="1">
      <c r="A5269" s="149" t="s">
        <v>7532</v>
      </c>
      <c r="B5269" s="150" t="str">
        <f>IFERROR(VLOOKUP(Proc[[#This Row],[App]],Table2[],3,0),"open")</f>
        <v>ok</v>
      </c>
      <c r="C5269" s="179" t="s">
        <v>369</v>
      </c>
      <c r="D5269" t="s">
        <v>7554</v>
      </c>
      <c r="E5269" t="s">
        <v>7616</v>
      </c>
      <c r="F5269" s="150" t="s">
        <v>7616</v>
      </c>
      <c r="G5269" s="149" t="s">
        <v>406</v>
      </c>
      <c r="H5269" s="150" t="str">
        <f>IF(Proc[[#This Row],[type]]="LFF (MDG-F)",MID(Proc[[#This Row],[Obj]],13,10),"")</f>
        <v>US01TAHZ11</v>
      </c>
      <c r="I5269" s="149" t="s">
        <v>7377</v>
      </c>
      <c r="J5269" s="150" t="b">
        <f>Proc[[#This Row],[Requested]]=Proc[[#This Row],[CurrentParent]]</f>
        <v>1</v>
      </c>
      <c r="K5269" s="150" t="str">
        <f>IF(Proc[[#This Row],[Author]]="Marcela Urrego",VLOOKUP(LEFT(Proc[[#This Row],[Requested]],1),Table3[#All],2,0),VLOOKUP(Proc[[#This Row],[Author]],Table4[],2,0))</f>
        <v>EL</v>
      </c>
      <c r="L5269" s="186" t="s">
        <v>9921</v>
      </c>
      <c r="M5269" s="178">
        <v>46037</v>
      </c>
      <c r="N5269" s="178"/>
      <c r="O5269" s="178"/>
      <c r="P5269" s="178" t="str">
        <f ca="1">IF(Proc[[#This Row],[DaysAgeing]]&gt;5,"yep","on track")</f>
        <v>yep</v>
      </c>
      <c r="Q5269" s="3">
        <f ca="1">IF(Proc[[#This Row],[DateClosed]]="",ABS(NETWORKDAYS(Proc[[#This Row],[DateOpened]],TODAY()))-1,ABS(NETWORKDAYS(Proc[[#This Row],[DateOpened]],Proc[[#This Row],[DateClosed]]))-1)</f>
        <v>24</v>
      </c>
      <c r="R5269" s="178" t="s">
        <v>5708</v>
      </c>
      <c r="S5269" s="150"/>
    </row>
    <row r="5270" spans="1:19" hidden="1">
      <c r="A5270" s="149" t="s">
        <v>7532</v>
      </c>
      <c r="B5270" s="150" t="str">
        <f>IFERROR(VLOOKUP(Proc[[#This Row],[App]],Table2[],3,0),"open")</f>
        <v>ok</v>
      </c>
      <c r="C5270" s="179" t="s">
        <v>369</v>
      </c>
      <c r="D5270" t="s">
        <v>7555</v>
      </c>
      <c r="E5270" t="s">
        <v>7616</v>
      </c>
      <c r="F5270" s="150" t="s">
        <v>7616</v>
      </c>
      <c r="G5270" s="149" t="s">
        <v>406</v>
      </c>
      <c r="H5270" s="150" t="str">
        <f>IF(Proc[[#This Row],[type]]="LFF (MDG-F)",MID(Proc[[#This Row],[Obj]],13,10),"")</f>
        <v>US01TAHZ12</v>
      </c>
      <c r="I5270" s="149" t="s">
        <v>7377</v>
      </c>
      <c r="J5270" s="150" t="b">
        <f>Proc[[#This Row],[Requested]]=Proc[[#This Row],[CurrentParent]]</f>
        <v>1</v>
      </c>
      <c r="K5270" s="150" t="str">
        <f>IF(Proc[[#This Row],[Author]]="Marcela Urrego",VLOOKUP(LEFT(Proc[[#This Row],[Requested]],1),Table3[#All],2,0),VLOOKUP(Proc[[#This Row],[Author]],Table4[],2,0))</f>
        <v>EL</v>
      </c>
      <c r="L5270" s="186" t="s">
        <v>9921</v>
      </c>
      <c r="M5270" s="178">
        <v>46037</v>
      </c>
      <c r="N5270" s="178"/>
      <c r="O5270" s="178"/>
      <c r="P5270" s="178" t="str">
        <f ca="1">IF(Proc[[#This Row],[DaysAgeing]]&gt;5,"yep","on track")</f>
        <v>yep</v>
      </c>
      <c r="Q5270" s="3">
        <f ca="1">IF(Proc[[#This Row],[DateClosed]]="",ABS(NETWORKDAYS(Proc[[#This Row],[DateOpened]],TODAY()))-1,ABS(NETWORKDAYS(Proc[[#This Row],[DateOpened]],Proc[[#This Row],[DateClosed]]))-1)</f>
        <v>24</v>
      </c>
      <c r="R5270" s="178" t="s">
        <v>5708</v>
      </c>
      <c r="S5270" s="150"/>
    </row>
    <row r="5271" spans="1:19" hidden="1">
      <c r="A5271" s="149" t="s">
        <v>7532</v>
      </c>
      <c r="B5271" s="150" t="str">
        <f>IFERROR(VLOOKUP(Proc[[#This Row],[App]],Table2[],3,0),"open")</f>
        <v>ok</v>
      </c>
      <c r="C5271" s="179" t="s">
        <v>369</v>
      </c>
      <c r="D5271" t="s">
        <v>7556</v>
      </c>
      <c r="E5271" t="s">
        <v>7616</v>
      </c>
      <c r="F5271" s="150" t="s">
        <v>7616</v>
      </c>
      <c r="G5271" s="149" t="s">
        <v>406</v>
      </c>
      <c r="H5271" s="150" t="str">
        <f>IF(Proc[[#This Row],[type]]="LFF (MDG-F)",MID(Proc[[#This Row],[Obj]],13,10),"")</f>
        <v>US01TAHZ99</v>
      </c>
      <c r="I5271" s="149" t="s">
        <v>7377</v>
      </c>
      <c r="J5271" s="150" t="b">
        <f>Proc[[#This Row],[Requested]]=Proc[[#This Row],[CurrentParent]]</f>
        <v>1</v>
      </c>
      <c r="K5271" s="150" t="str">
        <f>IF(Proc[[#This Row],[Author]]="Marcela Urrego",VLOOKUP(LEFT(Proc[[#This Row],[Requested]],1),Table3[#All],2,0),VLOOKUP(Proc[[#This Row],[Author]],Table4[],2,0))</f>
        <v>EL</v>
      </c>
      <c r="L5271" s="186" t="s">
        <v>9921</v>
      </c>
      <c r="M5271" s="178">
        <v>46037</v>
      </c>
      <c r="N5271" s="178"/>
      <c r="O5271" s="178"/>
      <c r="P5271" s="178" t="str">
        <f ca="1">IF(Proc[[#This Row],[DaysAgeing]]&gt;5,"yep","on track")</f>
        <v>yep</v>
      </c>
      <c r="Q5271" s="3">
        <f ca="1">IF(Proc[[#This Row],[DateClosed]]="",ABS(NETWORKDAYS(Proc[[#This Row],[DateOpened]],TODAY()))-1,ABS(NETWORKDAYS(Proc[[#This Row],[DateOpened]],Proc[[#This Row],[DateClosed]]))-1)</f>
        <v>24</v>
      </c>
      <c r="R5271" s="178" t="s">
        <v>5708</v>
      </c>
      <c r="S5271" s="150"/>
    </row>
    <row r="5272" spans="1:19" hidden="1">
      <c r="A5272" s="149" t="s">
        <v>7532</v>
      </c>
      <c r="B5272" s="150" t="str">
        <f>IFERROR(VLOOKUP(Proc[[#This Row],[App]],Table2[],3,0),"open")</f>
        <v>ok</v>
      </c>
      <c r="C5272" s="179" t="s">
        <v>377</v>
      </c>
      <c r="D5272" t="s">
        <v>7557</v>
      </c>
      <c r="E5272" t="s">
        <v>7616</v>
      </c>
      <c r="F5272" s="150" t="s">
        <v>446</v>
      </c>
      <c r="G5272" s="149" t="s">
        <v>400</v>
      </c>
      <c r="H5272" s="150" t="str">
        <f>IF(Proc[[#This Row],[type]]="LFF (MDG-F)",MID(Proc[[#This Row],[Obj]],13,10),"")</f>
        <v/>
      </c>
      <c r="J5272" s="150" t="b">
        <f>Proc[[#This Row],[Requested]]=Proc[[#This Row],[CurrentParent]]</f>
        <v>0</v>
      </c>
      <c r="K5272" s="150" t="str">
        <f>IF(Proc[[#This Row],[Author]]="Marcela Urrego",VLOOKUP(LEFT(Proc[[#This Row],[Requested]],1),Table3[#All],2,0),VLOOKUP(Proc[[#This Row],[Author]],Table4[],2,0))</f>
        <v>EL</v>
      </c>
      <c r="L5272" s="186" t="s">
        <v>9921</v>
      </c>
      <c r="M5272" s="178">
        <v>46037</v>
      </c>
      <c r="N5272" s="178"/>
      <c r="O5272" s="178"/>
      <c r="P5272" s="178" t="str">
        <f ca="1">IF(Proc[[#This Row],[DaysAgeing]]&gt;5,"yep","on track")</f>
        <v>yep</v>
      </c>
      <c r="Q5272" s="3">
        <f ca="1">IF(Proc[[#This Row],[DateClosed]]="",ABS(NETWORKDAYS(Proc[[#This Row],[DateOpened]],TODAY()))-1,ABS(NETWORKDAYS(Proc[[#This Row],[DateOpened]],Proc[[#This Row],[DateClosed]]))-1)</f>
        <v>24</v>
      </c>
      <c r="R5272" s="178" t="s">
        <v>5708</v>
      </c>
      <c r="S5272" s="150"/>
    </row>
    <row r="5273" spans="1:19" hidden="1">
      <c r="A5273" s="149" t="s">
        <v>7532</v>
      </c>
      <c r="B5273" s="150" t="str">
        <f>IFERROR(VLOOKUP(Proc[[#This Row],[App]],Table2[],3,0),"open")</f>
        <v>ok</v>
      </c>
      <c r="C5273" s="179" t="s">
        <v>377</v>
      </c>
      <c r="D5273" t="s">
        <v>7558</v>
      </c>
      <c r="E5273" t="s">
        <v>7616</v>
      </c>
      <c r="F5273" s="150" t="s">
        <v>446</v>
      </c>
      <c r="G5273" s="149" t="s">
        <v>400</v>
      </c>
      <c r="H5273" s="150" t="str">
        <f>IF(Proc[[#This Row],[type]]="LFF (MDG-F)",MID(Proc[[#This Row],[Obj]],13,10),"")</f>
        <v/>
      </c>
      <c r="J5273" s="150" t="b">
        <f>Proc[[#This Row],[Requested]]=Proc[[#This Row],[CurrentParent]]</f>
        <v>0</v>
      </c>
      <c r="K5273" s="150" t="str">
        <f>IF(Proc[[#This Row],[Author]]="Marcela Urrego",VLOOKUP(LEFT(Proc[[#This Row],[Requested]],1),Table3[#All],2,0),VLOOKUP(Proc[[#This Row],[Author]],Table4[],2,0))</f>
        <v>EL</v>
      </c>
      <c r="L5273" s="186" t="s">
        <v>9921</v>
      </c>
      <c r="M5273" s="178">
        <v>46037</v>
      </c>
      <c r="N5273" s="178"/>
      <c r="O5273" s="178"/>
      <c r="P5273" s="178" t="str">
        <f ca="1">IF(Proc[[#This Row],[DaysAgeing]]&gt;5,"yep","on track")</f>
        <v>yep</v>
      </c>
      <c r="Q5273" s="3">
        <f ca="1">IF(Proc[[#This Row],[DateClosed]]="",ABS(NETWORKDAYS(Proc[[#This Row],[DateOpened]],TODAY()))-1,ABS(NETWORKDAYS(Proc[[#This Row],[DateOpened]],Proc[[#This Row],[DateClosed]]))-1)</f>
        <v>24</v>
      </c>
      <c r="R5273" s="178" t="s">
        <v>5708</v>
      </c>
      <c r="S5273" s="150"/>
    </row>
    <row r="5274" spans="1:19" hidden="1">
      <c r="A5274" s="149" t="s">
        <v>7532</v>
      </c>
      <c r="B5274" s="150" t="str">
        <f>IFERROR(VLOOKUP(Proc[[#This Row],[App]],Table2[],3,0),"open")</f>
        <v>ok</v>
      </c>
      <c r="C5274" s="179" t="s">
        <v>377</v>
      </c>
      <c r="D5274" t="s">
        <v>7559</v>
      </c>
      <c r="E5274" t="s">
        <v>7616</v>
      </c>
      <c r="F5274" s="150" t="s">
        <v>446</v>
      </c>
      <c r="G5274" s="149" t="s">
        <v>400</v>
      </c>
      <c r="H5274" s="150" t="str">
        <f>IF(Proc[[#This Row],[type]]="LFF (MDG-F)",MID(Proc[[#This Row],[Obj]],13,10),"")</f>
        <v/>
      </c>
      <c r="I5274" s="149" t="s">
        <v>7377</v>
      </c>
      <c r="J5274" s="150" t="b">
        <f>Proc[[#This Row],[Requested]]=Proc[[#This Row],[CurrentParent]]</f>
        <v>0</v>
      </c>
      <c r="K5274" s="150" t="str">
        <f>IF(Proc[[#This Row],[Author]]="Marcela Urrego",VLOOKUP(LEFT(Proc[[#This Row],[Requested]],1),Table3[#All],2,0),VLOOKUP(Proc[[#This Row],[Author]],Table4[],2,0))</f>
        <v>EL</v>
      </c>
      <c r="L5274" s="186" t="s">
        <v>9921</v>
      </c>
      <c r="M5274" s="178">
        <v>46037</v>
      </c>
      <c r="N5274" s="178"/>
      <c r="O5274" s="178"/>
      <c r="P5274" s="178" t="str">
        <f ca="1">IF(Proc[[#This Row],[DaysAgeing]]&gt;5,"yep","on track")</f>
        <v>yep</v>
      </c>
      <c r="Q5274" s="3">
        <f ca="1">IF(Proc[[#This Row],[DateClosed]]="",ABS(NETWORKDAYS(Proc[[#This Row],[DateOpened]],TODAY()))-1,ABS(NETWORKDAYS(Proc[[#This Row],[DateOpened]],Proc[[#This Row],[DateClosed]]))-1)</f>
        <v>24</v>
      </c>
      <c r="R5274" s="178" t="s">
        <v>5708</v>
      </c>
      <c r="S5274" s="150"/>
    </row>
    <row r="5275" spans="1:19" hidden="1">
      <c r="A5275" s="149" t="s">
        <v>7532</v>
      </c>
      <c r="B5275" s="150" t="str">
        <f>IFERROR(VLOOKUP(Proc[[#This Row],[App]],Table2[],3,0),"open")</f>
        <v>ok</v>
      </c>
      <c r="C5275" s="179" t="s">
        <v>377</v>
      </c>
      <c r="D5275" t="s">
        <v>7560</v>
      </c>
      <c r="E5275" t="s">
        <v>7616</v>
      </c>
      <c r="F5275" s="150" t="s">
        <v>446</v>
      </c>
      <c r="G5275" s="149" t="s">
        <v>400</v>
      </c>
      <c r="H5275" s="150" t="str">
        <f>IF(Proc[[#This Row],[type]]="LFF (MDG-F)",MID(Proc[[#This Row],[Obj]],13,10),"")</f>
        <v/>
      </c>
      <c r="I5275" s="149" t="s">
        <v>7377</v>
      </c>
      <c r="J5275" s="150" t="b">
        <f>Proc[[#This Row],[Requested]]=Proc[[#This Row],[CurrentParent]]</f>
        <v>0</v>
      </c>
      <c r="K5275" s="150" t="str">
        <f>IF(Proc[[#This Row],[Author]]="Marcela Urrego",VLOOKUP(LEFT(Proc[[#This Row],[Requested]],1),Table3[#All],2,0),VLOOKUP(Proc[[#This Row],[Author]],Table4[],2,0))</f>
        <v>EL</v>
      </c>
      <c r="L5275" s="186" t="s">
        <v>9921</v>
      </c>
      <c r="M5275" s="178">
        <v>46037</v>
      </c>
      <c r="N5275" s="178"/>
      <c r="O5275" s="178"/>
      <c r="P5275" s="178" t="str">
        <f ca="1">IF(Proc[[#This Row],[DaysAgeing]]&gt;5,"yep","on track")</f>
        <v>yep</v>
      </c>
      <c r="Q5275" s="3">
        <f ca="1">IF(Proc[[#This Row],[DateClosed]]="",ABS(NETWORKDAYS(Proc[[#This Row],[DateOpened]],TODAY()))-1,ABS(NETWORKDAYS(Proc[[#This Row],[DateOpened]],Proc[[#This Row],[DateClosed]]))-1)</f>
        <v>24</v>
      </c>
      <c r="R5275" s="178" t="s">
        <v>5708</v>
      </c>
      <c r="S5275" s="150"/>
    </row>
    <row r="5276" spans="1:19" hidden="1">
      <c r="A5276" s="149" t="s">
        <v>7532</v>
      </c>
      <c r="B5276" s="150" t="str">
        <f>IFERROR(VLOOKUP(Proc[[#This Row],[App]],Table2[],3,0),"open")</f>
        <v>ok</v>
      </c>
      <c r="C5276" s="179" t="s">
        <v>369</v>
      </c>
      <c r="D5276" t="s">
        <v>7561</v>
      </c>
      <c r="E5276" t="s">
        <v>7616</v>
      </c>
      <c r="F5276" s="150" t="s">
        <v>7616</v>
      </c>
      <c r="G5276" s="149" t="s">
        <v>406</v>
      </c>
      <c r="H5276" s="150" t="str">
        <f>IF(Proc[[#This Row],[type]]="LFF (MDG-F)",MID(Proc[[#This Row],[Obj]],13,10),"")</f>
        <v>US01TMHZ01</v>
      </c>
      <c r="I5276" s="149" t="s">
        <v>7377</v>
      </c>
      <c r="J5276" s="150" t="b">
        <f>Proc[[#This Row],[Requested]]=Proc[[#This Row],[CurrentParent]]</f>
        <v>1</v>
      </c>
      <c r="K5276" s="150" t="str">
        <f>IF(Proc[[#This Row],[Author]]="Marcela Urrego",VLOOKUP(LEFT(Proc[[#This Row],[Requested]],1),Table3[#All],2,0),VLOOKUP(Proc[[#This Row],[Author]],Table4[],2,0))</f>
        <v>EL</v>
      </c>
      <c r="L5276" s="186" t="s">
        <v>9921</v>
      </c>
      <c r="M5276" s="178">
        <v>46037</v>
      </c>
      <c r="N5276" s="178"/>
      <c r="O5276" s="178"/>
      <c r="P5276" s="178" t="str">
        <f ca="1">IF(Proc[[#This Row],[DaysAgeing]]&gt;5,"yep","on track")</f>
        <v>yep</v>
      </c>
      <c r="Q5276" s="3">
        <f ca="1">IF(Proc[[#This Row],[DateClosed]]="",ABS(NETWORKDAYS(Proc[[#This Row],[DateOpened]],TODAY()))-1,ABS(NETWORKDAYS(Proc[[#This Row],[DateOpened]],Proc[[#This Row],[DateClosed]]))-1)</f>
        <v>24</v>
      </c>
      <c r="R5276" s="178" t="s">
        <v>5708</v>
      </c>
      <c r="S5276" s="150"/>
    </row>
    <row r="5277" spans="1:19" hidden="1">
      <c r="A5277" s="149" t="s">
        <v>7532</v>
      </c>
      <c r="B5277" s="150" t="str">
        <f>IFERROR(VLOOKUP(Proc[[#This Row],[App]],Table2[],3,0),"open")</f>
        <v>ok</v>
      </c>
      <c r="C5277" s="179" t="s">
        <v>377</v>
      </c>
      <c r="D5277" t="s">
        <v>7562</v>
      </c>
      <c r="E5277" t="s">
        <v>7616</v>
      </c>
      <c r="F5277" s="150" t="s">
        <v>446</v>
      </c>
      <c r="G5277" s="149" t="s">
        <v>400</v>
      </c>
      <c r="H5277" s="150" t="str">
        <f>IF(Proc[[#This Row],[type]]="LFF (MDG-F)",MID(Proc[[#This Row],[Obj]],13,10),"")</f>
        <v/>
      </c>
      <c r="J5277" s="150" t="b">
        <f>Proc[[#This Row],[Requested]]=Proc[[#This Row],[CurrentParent]]</f>
        <v>0</v>
      </c>
      <c r="K5277" s="150" t="str">
        <f>IF(Proc[[#This Row],[Author]]="Marcela Urrego",VLOOKUP(LEFT(Proc[[#This Row],[Requested]],1),Table3[#All],2,0),VLOOKUP(Proc[[#This Row],[Author]],Table4[],2,0))</f>
        <v>EL</v>
      </c>
      <c r="L5277" s="186" t="s">
        <v>9921</v>
      </c>
      <c r="M5277" s="178">
        <v>46037</v>
      </c>
      <c r="N5277" s="178"/>
      <c r="O5277" s="178"/>
      <c r="P5277" s="178" t="str">
        <f ca="1">IF(Proc[[#This Row],[DaysAgeing]]&gt;5,"yep","on track")</f>
        <v>yep</v>
      </c>
      <c r="Q5277" s="3">
        <f ca="1">IF(Proc[[#This Row],[DateClosed]]="",ABS(NETWORKDAYS(Proc[[#This Row],[DateOpened]],TODAY()))-1,ABS(NETWORKDAYS(Proc[[#This Row],[DateOpened]],Proc[[#This Row],[DateClosed]]))-1)</f>
        <v>24</v>
      </c>
      <c r="R5277" s="178" t="s">
        <v>5708</v>
      </c>
      <c r="S5277" s="150"/>
    </row>
    <row r="5278" spans="1:19" hidden="1">
      <c r="A5278" s="149" t="s">
        <v>7532</v>
      </c>
      <c r="B5278" s="150" t="str">
        <f>IFERROR(VLOOKUP(Proc[[#This Row],[App]],Table2[],3,0),"open")</f>
        <v>ok</v>
      </c>
      <c r="C5278" s="179" t="s">
        <v>377</v>
      </c>
      <c r="D5278" t="s">
        <v>7563</v>
      </c>
      <c r="E5278" t="s">
        <v>7616</v>
      </c>
      <c r="F5278" s="150" t="s">
        <v>446</v>
      </c>
      <c r="G5278" s="149" t="s">
        <v>400</v>
      </c>
      <c r="H5278" s="150" t="str">
        <f>IF(Proc[[#This Row],[type]]="LFF (MDG-F)",MID(Proc[[#This Row],[Obj]],13,10),"")</f>
        <v/>
      </c>
      <c r="I5278" s="149" t="s">
        <v>7377</v>
      </c>
      <c r="J5278" s="150" t="b">
        <f>Proc[[#This Row],[Requested]]=Proc[[#This Row],[CurrentParent]]</f>
        <v>0</v>
      </c>
      <c r="K5278" s="150" t="str">
        <f>IF(Proc[[#This Row],[Author]]="Marcela Urrego",VLOOKUP(LEFT(Proc[[#This Row],[Requested]],1),Table3[#All],2,0),VLOOKUP(Proc[[#This Row],[Author]],Table4[],2,0))</f>
        <v>EL</v>
      </c>
      <c r="L5278" s="186" t="s">
        <v>9921</v>
      </c>
      <c r="M5278" s="178">
        <v>46037</v>
      </c>
      <c r="N5278" s="178"/>
      <c r="O5278" s="178"/>
      <c r="P5278" s="178" t="str">
        <f ca="1">IF(Proc[[#This Row],[DaysAgeing]]&gt;5,"yep","on track")</f>
        <v>yep</v>
      </c>
      <c r="Q5278" s="3">
        <f ca="1">IF(Proc[[#This Row],[DateClosed]]="",ABS(NETWORKDAYS(Proc[[#This Row],[DateOpened]],TODAY()))-1,ABS(NETWORKDAYS(Proc[[#This Row],[DateOpened]],Proc[[#This Row],[DateClosed]]))-1)</f>
        <v>24</v>
      </c>
      <c r="R5278" s="178" t="s">
        <v>5708</v>
      </c>
      <c r="S5278" s="150"/>
    </row>
    <row r="5279" spans="1:19" hidden="1">
      <c r="A5279" s="149" t="s">
        <v>7532</v>
      </c>
      <c r="B5279" s="150" t="str">
        <f>IFERROR(VLOOKUP(Proc[[#This Row],[App]],Table2[],3,0),"open")</f>
        <v>ok</v>
      </c>
      <c r="C5279" s="179" t="s">
        <v>377</v>
      </c>
      <c r="D5279" t="s">
        <v>7564</v>
      </c>
      <c r="E5279" t="s">
        <v>7616</v>
      </c>
      <c r="F5279" s="150" t="s">
        <v>446</v>
      </c>
      <c r="G5279" s="149" t="s">
        <v>400</v>
      </c>
      <c r="H5279" s="150" t="str">
        <f>IF(Proc[[#This Row],[type]]="LFF (MDG-F)",MID(Proc[[#This Row],[Obj]],13,10),"")</f>
        <v/>
      </c>
      <c r="J5279" s="150" t="b">
        <f>Proc[[#This Row],[Requested]]=Proc[[#This Row],[CurrentParent]]</f>
        <v>0</v>
      </c>
      <c r="K5279" s="150" t="str">
        <f>IF(Proc[[#This Row],[Author]]="Marcela Urrego",VLOOKUP(LEFT(Proc[[#This Row],[Requested]],1),Table3[#All],2,0),VLOOKUP(Proc[[#This Row],[Author]],Table4[],2,0))</f>
        <v>EL</v>
      </c>
      <c r="L5279" s="186" t="s">
        <v>9921</v>
      </c>
      <c r="M5279" s="178">
        <v>46037</v>
      </c>
      <c r="N5279" s="178"/>
      <c r="O5279" s="178"/>
      <c r="P5279" s="178" t="str">
        <f ca="1">IF(Proc[[#This Row],[DaysAgeing]]&gt;5,"yep","on track")</f>
        <v>yep</v>
      </c>
      <c r="Q5279" s="3">
        <f ca="1">IF(Proc[[#This Row],[DateClosed]]="",ABS(NETWORKDAYS(Proc[[#This Row],[DateOpened]],TODAY()))-1,ABS(NETWORKDAYS(Proc[[#This Row],[DateOpened]],Proc[[#This Row],[DateClosed]]))-1)</f>
        <v>24</v>
      </c>
      <c r="R5279" s="178" t="s">
        <v>5708</v>
      </c>
      <c r="S5279" s="150"/>
    </row>
    <row r="5280" spans="1:19" hidden="1">
      <c r="A5280" s="149" t="s">
        <v>7532</v>
      </c>
      <c r="B5280" s="150" t="str">
        <f>IFERROR(VLOOKUP(Proc[[#This Row],[App]],Table2[],3,0),"open")</f>
        <v>ok</v>
      </c>
      <c r="C5280" s="179" t="s">
        <v>377</v>
      </c>
      <c r="D5280" t="s">
        <v>7565</v>
      </c>
      <c r="E5280" t="s">
        <v>7616</v>
      </c>
      <c r="F5280" s="150" t="s">
        <v>446</v>
      </c>
      <c r="G5280" s="149" t="s">
        <v>400</v>
      </c>
      <c r="H5280" s="150" t="str">
        <f>IF(Proc[[#This Row],[type]]="LFF (MDG-F)",MID(Proc[[#This Row],[Obj]],13,10),"")</f>
        <v/>
      </c>
      <c r="J5280" s="150" t="b">
        <f>Proc[[#This Row],[Requested]]=Proc[[#This Row],[CurrentParent]]</f>
        <v>0</v>
      </c>
      <c r="K5280" s="150" t="str">
        <f>IF(Proc[[#This Row],[Author]]="Marcela Urrego",VLOOKUP(LEFT(Proc[[#This Row],[Requested]],1),Table3[#All],2,0),VLOOKUP(Proc[[#This Row],[Author]],Table4[],2,0))</f>
        <v>EL</v>
      </c>
      <c r="L5280" s="186" t="s">
        <v>9921</v>
      </c>
      <c r="M5280" s="178">
        <v>46037</v>
      </c>
      <c r="N5280" s="178"/>
      <c r="O5280" s="178"/>
      <c r="P5280" s="178" t="str">
        <f ca="1">IF(Proc[[#This Row],[DaysAgeing]]&gt;5,"yep","on track")</f>
        <v>yep</v>
      </c>
      <c r="Q5280" s="3">
        <f ca="1">IF(Proc[[#This Row],[DateClosed]]="",ABS(NETWORKDAYS(Proc[[#This Row],[DateOpened]],TODAY()))-1,ABS(NETWORKDAYS(Proc[[#This Row],[DateOpened]],Proc[[#This Row],[DateClosed]]))-1)</f>
        <v>24</v>
      </c>
      <c r="R5280" s="178" t="s">
        <v>5708</v>
      </c>
      <c r="S5280" s="150"/>
    </row>
    <row r="5281" spans="1:19" hidden="1">
      <c r="A5281" s="149" t="s">
        <v>7532</v>
      </c>
      <c r="B5281" s="150" t="str">
        <f>IFERROR(VLOOKUP(Proc[[#This Row],[App]],Table2[],3,0),"open")</f>
        <v>ok</v>
      </c>
      <c r="C5281" s="179" t="s">
        <v>377</v>
      </c>
      <c r="D5281" t="s">
        <v>7566</v>
      </c>
      <c r="E5281" t="s">
        <v>7616</v>
      </c>
      <c r="F5281" s="150" t="s">
        <v>446</v>
      </c>
      <c r="G5281" s="149" t="s">
        <v>400</v>
      </c>
      <c r="H5281" s="150" t="str">
        <f>IF(Proc[[#This Row],[type]]="LFF (MDG-F)",MID(Proc[[#This Row],[Obj]],13,10),"")</f>
        <v/>
      </c>
      <c r="J5281" s="150" t="b">
        <f>Proc[[#This Row],[Requested]]=Proc[[#This Row],[CurrentParent]]</f>
        <v>0</v>
      </c>
      <c r="K5281" s="150" t="str">
        <f>IF(Proc[[#This Row],[Author]]="Marcela Urrego",VLOOKUP(LEFT(Proc[[#This Row],[Requested]],1),Table3[#All],2,0),VLOOKUP(Proc[[#This Row],[Author]],Table4[],2,0))</f>
        <v>EL</v>
      </c>
      <c r="L5281" s="186" t="s">
        <v>9921</v>
      </c>
      <c r="M5281" s="178">
        <v>46037</v>
      </c>
      <c r="N5281" s="178"/>
      <c r="O5281" s="178"/>
      <c r="P5281" s="178" t="str">
        <f ca="1">IF(Proc[[#This Row],[DaysAgeing]]&gt;5,"yep","on track")</f>
        <v>yep</v>
      </c>
      <c r="Q5281" s="3">
        <f ca="1">IF(Proc[[#This Row],[DateClosed]]="",ABS(NETWORKDAYS(Proc[[#This Row],[DateOpened]],TODAY()))-1,ABS(NETWORKDAYS(Proc[[#This Row],[DateOpened]],Proc[[#This Row],[DateClosed]]))-1)</f>
        <v>24</v>
      </c>
      <c r="R5281" s="178" t="s">
        <v>5708</v>
      </c>
      <c r="S5281" s="150"/>
    </row>
    <row r="5282" spans="1:19" hidden="1">
      <c r="A5282" s="149" t="s">
        <v>7532</v>
      </c>
      <c r="B5282" s="150" t="str">
        <f>IFERROR(VLOOKUP(Proc[[#This Row],[App]],Table2[],3,0),"open")</f>
        <v>ok</v>
      </c>
      <c r="C5282" s="179" t="s">
        <v>377</v>
      </c>
      <c r="D5282" t="s">
        <v>7567</v>
      </c>
      <c r="E5282" t="s">
        <v>7616</v>
      </c>
      <c r="F5282" s="150" t="s">
        <v>446</v>
      </c>
      <c r="G5282" s="149" t="s">
        <v>400</v>
      </c>
      <c r="H5282" s="150" t="str">
        <f>IF(Proc[[#This Row],[type]]="LFF (MDG-F)",MID(Proc[[#This Row],[Obj]],13,10),"")</f>
        <v/>
      </c>
      <c r="J5282" s="150" t="b">
        <f>Proc[[#This Row],[Requested]]=Proc[[#This Row],[CurrentParent]]</f>
        <v>0</v>
      </c>
      <c r="K5282" s="150" t="str">
        <f>IF(Proc[[#This Row],[Author]]="Marcela Urrego",VLOOKUP(LEFT(Proc[[#This Row],[Requested]],1),Table3[#All],2,0),VLOOKUP(Proc[[#This Row],[Author]],Table4[],2,0))</f>
        <v>EL</v>
      </c>
      <c r="L5282" s="186" t="s">
        <v>9921</v>
      </c>
      <c r="M5282" s="178">
        <v>46037</v>
      </c>
      <c r="N5282" s="178"/>
      <c r="O5282" s="178"/>
      <c r="P5282" s="178" t="str">
        <f ca="1">IF(Proc[[#This Row],[DaysAgeing]]&gt;5,"yep","on track")</f>
        <v>yep</v>
      </c>
      <c r="Q5282" s="3">
        <f ca="1">IF(Proc[[#This Row],[DateClosed]]="",ABS(NETWORKDAYS(Proc[[#This Row],[DateOpened]],TODAY()))-1,ABS(NETWORKDAYS(Proc[[#This Row],[DateOpened]],Proc[[#This Row],[DateClosed]]))-1)</f>
        <v>24</v>
      </c>
      <c r="R5282" s="178" t="s">
        <v>5708</v>
      </c>
      <c r="S5282" s="150"/>
    </row>
    <row r="5283" spans="1:19" hidden="1">
      <c r="A5283" s="149" t="s">
        <v>7532</v>
      </c>
      <c r="B5283" s="150" t="str">
        <f>IFERROR(VLOOKUP(Proc[[#This Row],[App]],Table2[],3,0),"open")</f>
        <v>ok</v>
      </c>
      <c r="C5283" s="179" t="s">
        <v>377</v>
      </c>
      <c r="D5283" t="s">
        <v>7568</v>
      </c>
      <c r="E5283" t="s">
        <v>7616</v>
      </c>
      <c r="F5283" s="150" t="s">
        <v>446</v>
      </c>
      <c r="G5283" s="149" t="s">
        <v>400</v>
      </c>
      <c r="H5283" s="150" t="str">
        <f>IF(Proc[[#This Row],[type]]="LFF (MDG-F)",MID(Proc[[#This Row],[Obj]],13,10),"")</f>
        <v/>
      </c>
      <c r="J5283" s="150" t="b">
        <f>Proc[[#This Row],[Requested]]=Proc[[#This Row],[CurrentParent]]</f>
        <v>0</v>
      </c>
      <c r="K5283" s="150" t="str">
        <f>IF(Proc[[#This Row],[Author]]="Marcela Urrego",VLOOKUP(LEFT(Proc[[#This Row],[Requested]],1),Table3[#All],2,0),VLOOKUP(Proc[[#This Row],[Author]],Table4[],2,0))</f>
        <v>EL</v>
      </c>
      <c r="L5283" s="186" t="s">
        <v>9921</v>
      </c>
      <c r="M5283" s="178">
        <v>46037</v>
      </c>
      <c r="N5283" s="178"/>
      <c r="O5283" s="178"/>
      <c r="P5283" s="178" t="str">
        <f ca="1">IF(Proc[[#This Row],[DaysAgeing]]&gt;5,"yep","on track")</f>
        <v>yep</v>
      </c>
      <c r="Q5283" s="3">
        <f ca="1">IF(Proc[[#This Row],[DateClosed]]="",ABS(NETWORKDAYS(Proc[[#This Row],[DateOpened]],TODAY()))-1,ABS(NETWORKDAYS(Proc[[#This Row],[DateOpened]],Proc[[#This Row],[DateClosed]]))-1)</f>
        <v>24</v>
      </c>
      <c r="R5283" s="178" t="s">
        <v>5708</v>
      </c>
      <c r="S5283" s="150"/>
    </row>
    <row r="5284" spans="1:19" hidden="1">
      <c r="A5284" s="149" t="s">
        <v>7532</v>
      </c>
      <c r="B5284" s="150" t="str">
        <f>IFERROR(VLOOKUP(Proc[[#This Row],[App]],Table2[],3,0),"open")</f>
        <v>ok</v>
      </c>
      <c r="C5284" s="179" t="s">
        <v>377</v>
      </c>
      <c r="D5284" t="s">
        <v>7569</v>
      </c>
      <c r="E5284" t="s">
        <v>7616</v>
      </c>
      <c r="F5284" s="150" t="s">
        <v>446</v>
      </c>
      <c r="G5284" s="149" t="s">
        <v>400</v>
      </c>
      <c r="H5284" s="150" t="str">
        <f>IF(Proc[[#This Row],[type]]="LFF (MDG-F)",MID(Proc[[#This Row],[Obj]],13,10),"")</f>
        <v/>
      </c>
      <c r="J5284" s="150" t="b">
        <f>Proc[[#This Row],[Requested]]=Proc[[#This Row],[CurrentParent]]</f>
        <v>0</v>
      </c>
      <c r="K5284" s="150" t="str">
        <f>IF(Proc[[#This Row],[Author]]="Marcela Urrego",VLOOKUP(LEFT(Proc[[#This Row],[Requested]],1),Table3[#All],2,0),VLOOKUP(Proc[[#This Row],[Author]],Table4[],2,0))</f>
        <v>EL</v>
      </c>
      <c r="L5284" s="186" t="s">
        <v>9921</v>
      </c>
      <c r="M5284" s="178">
        <v>46037</v>
      </c>
      <c r="N5284" s="178"/>
      <c r="O5284" s="178"/>
      <c r="P5284" s="178" t="str">
        <f ca="1">IF(Proc[[#This Row],[DaysAgeing]]&gt;5,"yep","on track")</f>
        <v>yep</v>
      </c>
      <c r="Q5284" s="3">
        <f ca="1">IF(Proc[[#This Row],[DateClosed]]="",ABS(NETWORKDAYS(Proc[[#This Row],[DateOpened]],TODAY()))-1,ABS(NETWORKDAYS(Proc[[#This Row],[DateOpened]],Proc[[#This Row],[DateClosed]]))-1)</f>
        <v>24</v>
      </c>
      <c r="R5284" s="178" t="s">
        <v>5708</v>
      </c>
      <c r="S5284" s="150"/>
    </row>
    <row r="5285" spans="1:19" hidden="1">
      <c r="A5285" s="149" t="s">
        <v>7532</v>
      </c>
      <c r="B5285" s="150" t="str">
        <f>IFERROR(VLOOKUP(Proc[[#This Row],[App]],Table2[],3,0),"open")</f>
        <v>ok</v>
      </c>
      <c r="C5285" s="179" t="s">
        <v>377</v>
      </c>
      <c r="D5285" t="s">
        <v>7570</v>
      </c>
      <c r="E5285" t="s">
        <v>7616</v>
      </c>
      <c r="F5285" s="150" t="s">
        <v>446</v>
      </c>
      <c r="G5285" s="149" t="s">
        <v>400</v>
      </c>
      <c r="H5285" s="150" t="str">
        <f>IF(Proc[[#This Row],[type]]="LFF (MDG-F)",MID(Proc[[#This Row],[Obj]],13,10),"")</f>
        <v/>
      </c>
      <c r="J5285" s="150" t="b">
        <f>Proc[[#This Row],[Requested]]=Proc[[#This Row],[CurrentParent]]</f>
        <v>0</v>
      </c>
      <c r="K5285" s="150" t="str">
        <f>IF(Proc[[#This Row],[Author]]="Marcela Urrego",VLOOKUP(LEFT(Proc[[#This Row],[Requested]],1),Table3[#All],2,0),VLOOKUP(Proc[[#This Row],[Author]],Table4[],2,0))</f>
        <v>EL</v>
      </c>
      <c r="L5285" s="186" t="s">
        <v>9921</v>
      </c>
      <c r="M5285" s="178">
        <v>46037</v>
      </c>
      <c r="N5285" s="178"/>
      <c r="O5285" s="178"/>
      <c r="P5285" s="178" t="str">
        <f ca="1">IF(Proc[[#This Row],[DaysAgeing]]&gt;5,"yep","on track")</f>
        <v>yep</v>
      </c>
      <c r="Q5285" s="3">
        <f ca="1">IF(Proc[[#This Row],[DateClosed]]="",ABS(NETWORKDAYS(Proc[[#This Row],[DateOpened]],TODAY()))-1,ABS(NETWORKDAYS(Proc[[#This Row],[DateOpened]],Proc[[#This Row],[DateClosed]]))-1)</f>
        <v>24</v>
      </c>
      <c r="R5285" s="178" t="s">
        <v>5708</v>
      </c>
      <c r="S5285" s="150"/>
    </row>
    <row r="5286" spans="1:19" hidden="1">
      <c r="A5286" s="149" t="s">
        <v>7532</v>
      </c>
      <c r="B5286" s="150" t="str">
        <f>IFERROR(VLOOKUP(Proc[[#This Row],[App]],Table2[],3,0),"open")</f>
        <v>ok</v>
      </c>
      <c r="C5286" s="179" t="s">
        <v>377</v>
      </c>
      <c r="D5286" t="s">
        <v>7571</v>
      </c>
      <c r="E5286" t="s">
        <v>7616</v>
      </c>
      <c r="F5286" s="150" t="s">
        <v>446</v>
      </c>
      <c r="G5286" s="149" t="s">
        <v>400</v>
      </c>
      <c r="H5286" s="150" t="str">
        <f>IF(Proc[[#This Row],[type]]="LFF (MDG-F)",MID(Proc[[#This Row],[Obj]],13,10),"")</f>
        <v/>
      </c>
      <c r="J5286" s="150" t="b">
        <f>Proc[[#This Row],[Requested]]=Proc[[#This Row],[CurrentParent]]</f>
        <v>0</v>
      </c>
      <c r="K5286" s="150" t="str">
        <f>IF(Proc[[#This Row],[Author]]="Marcela Urrego",VLOOKUP(LEFT(Proc[[#This Row],[Requested]],1),Table3[#All],2,0),VLOOKUP(Proc[[#This Row],[Author]],Table4[],2,0))</f>
        <v>EL</v>
      </c>
      <c r="L5286" s="186" t="s">
        <v>9921</v>
      </c>
      <c r="M5286" s="178">
        <v>46037</v>
      </c>
      <c r="N5286" s="178"/>
      <c r="O5286" s="178"/>
      <c r="P5286" s="178" t="str">
        <f ca="1">IF(Proc[[#This Row],[DaysAgeing]]&gt;5,"yep","on track")</f>
        <v>yep</v>
      </c>
      <c r="Q5286" s="3">
        <f ca="1">IF(Proc[[#This Row],[DateClosed]]="",ABS(NETWORKDAYS(Proc[[#This Row],[DateOpened]],TODAY()))-1,ABS(NETWORKDAYS(Proc[[#This Row],[DateOpened]],Proc[[#This Row],[DateClosed]]))-1)</f>
        <v>24</v>
      </c>
      <c r="R5286" s="178" t="s">
        <v>5708</v>
      </c>
      <c r="S5286" s="150"/>
    </row>
    <row r="5287" spans="1:19" hidden="1">
      <c r="A5287" s="149" t="s">
        <v>7532</v>
      </c>
      <c r="B5287" s="150" t="str">
        <f>IFERROR(VLOOKUP(Proc[[#This Row],[App]],Table2[],3,0),"open")</f>
        <v>ok</v>
      </c>
      <c r="C5287" s="179" t="s">
        <v>377</v>
      </c>
      <c r="D5287" t="s">
        <v>7572</v>
      </c>
      <c r="E5287" t="s">
        <v>7616</v>
      </c>
      <c r="F5287" s="150" t="s">
        <v>446</v>
      </c>
      <c r="G5287" s="149" t="s">
        <v>400</v>
      </c>
      <c r="H5287" s="150" t="str">
        <f>IF(Proc[[#This Row],[type]]="LFF (MDG-F)",MID(Proc[[#This Row],[Obj]],13,10),"")</f>
        <v/>
      </c>
      <c r="J5287" s="150" t="b">
        <f>Proc[[#This Row],[Requested]]=Proc[[#This Row],[CurrentParent]]</f>
        <v>0</v>
      </c>
      <c r="K5287" s="150" t="str">
        <f>IF(Proc[[#This Row],[Author]]="Marcela Urrego",VLOOKUP(LEFT(Proc[[#This Row],[Requested]],1),Table3[#All],2,0),VLOOKUP(Proc[[#This Row],[Author]],Table4[],2,0))</f>
        <v>EL</v>
      </c>
      <c r="L5287" s="186" t="s">
        <v>9921</v>
      </c>
      <c r="M5287" s="178">
        <v>46037</v>
      </c>
      <c r="N5287" s="178"/>
      <c r="O5287" s="178"/>
      <c r="P5287" s="178" t="str">
        <f ca="1">IF(Proc[[#This Row],[DaysAgeing]]&gt;5,"yep","on track")</f>
        <v>yep</v>
      </c>
      <c r="Q5287" s="3">
        <f ca="1">IF(Proc[[#This Row],[DateClosed]]="",ABS(NETWORKDAYS(Proc[[#This Row],[DateOpened]],TODAY()))-1,ABS(NETWORKDAYS(Proc[[#This Row],[DateOpened]],Proc[[#This Row],[DateClosed]]))-1)</f>
        <v>24</v>
      </c>
      <c r="R5287" s="178" t="s">
        <v>5708</v>
      </c>
      <c r="S5287" s="150"/>
    </row>
    <row r="5288" spans="1:19" hidden="1">
      <c r="A5288" s="149" t="s">
        <v>7532</v>
      </c>
      <c r="B5288" s="150" t="str">
        <f>IFERROR(VLOOKUP(Proc[[#This Row],[App]],Table2[],3,0),"open")</f>
        <v>ok</v>
      </c>
      <c r="C5288" s="179" t="s">
        <v>377</v>
      </c>
      <c r="D5288" t="s">
        <v>7573</v>
      </c>
      <c r="E5288" t="s">
        <v>7616</v>
      </c>
      <c r="F5288" s="150" t="s">
        <v>446</v>
      </c>
      <c r="G5288" s="149" t="s">
        <v>400</v>
      </c>
      <c r="H5288" s="150" t="str">
        <f>IF(Proc[[#This Row],[type]]="LFF (MDG-F)",MID(Proc[[#This Row],[Obj]],13,10),"")</f>
        <v/>
      </c>
      <c r="J5288" s="150" t="b">
        <f>Proc[[#This Row],[Requested]]=Proc[[#This Row],[CurrentParent]]</f>
        <v>0</v>
      </c>
      <c r="K5288" s="150" t="str">
        <f>IF(Proc[[#This Row],[Author]]="Marcela Urrego",VLOOKUP(LEFT(Proc[[#This Row],[Requested]],1),Table3[#All],2,0),VLOOKUP(Proc[[#This Row],[Author]],Table4[],2,0))</f>
        <v>EL</v>
      </c>
      <c r="L5288" s="186" t="s">
        <v>9921</v>
      </c>
      <c r="M5288" s="178">
        <v>46037</v>
      </c>
      <c r="N5288" s="178"/>
      <c r="O5288" s="178"/>
      <c r="P5288" s="178" t="str">
        <f ca="1">IF(Proc[[#This Row],[DaysAgeing]]&gt;5,"yep","on track")</f>
        <v>yep</v>
      </c>
      <c r="Q5288" s="3">
        <f ca="1">IF(Proc[[#This Row],[DateClosed]]="",ABS(NETWORKDAYS(Proc[[#This Row],[DateOpened]],TODAY()))-1,ABS(NETWORKDAYS(Proc[[#This Row],[DateOpened]],Proc[[#This Row],[DateClosed]]))-1)</f>
        <v>24</v>
      </c>
      <c r="R5288" s="178" t="s">
        <v>5708</v>
      </c>
      <c r="S5288" s="150"/>
    </row>
    <row r="5289" spans="1:19" hidden="1">
      <c r="A5289" s="149" t="s">
        <v>7532</v>
      </c>
      <c r="B5289" s="150" t="str">
        <f>IFERROR(VLOOKUP(Proc[[#This Row],[App]],Table2[],3,0),"open")</f>
        <v>ok</v>
      </c>
      <c r="C5289" s="179" t="s">
        <v>377</v>
      </c>
      <c r="D5289" t="s">
        <v>7574</v>
      </c>
      <c r="E5289" t="s">
        <v>7616</v>
      </c>
      <c r="F5289" s="150" t="s">
        <v>446</v>
      </c>
      <c r="G5289" s="149" t="s">
        <v>400</v>
      </c>
      <c r="H5289" s="150" t="str">
        <f>IF(Proc[[#This Row],[type]]="LFF (MDG-F)",MID(Proc[[#This Row],[Obj]],13,10),"")</f>
        <v/>
      </c>
      <c r="J5289" s="150" t="b">
        <f>Proc[[#This Row],[Requested]]=Proc[[#This Row],[CurrentParent]]</f>
        <v>0</v>
      </c>
      <c r="K5289" s="150" t="str">
        <f>IF(Proc[[#This Row],[Author]]="Marcela Urrego",VLOOKUP(LEFT(Proc[[#This Row],[Requested]],1),Table3[#All],2,0),VLOOKUP(Proc[[#This Row],[Author]],Table4[],2,0))</f>
        <v>EL</v>
      </c>
      <c r="L5289" s="186" t="s">
        <v>9921</v>
      </c>
      <c r="M5289" s="178">
        <v>46037</v>
      </c>
      <c r="N5289" s="178"/>
      <c r="O5289" s="178"/>
      <c r="P5289" s="178" t="str">
        <f ca="1">IF(Proc[[#This Row],[DaysAgeing]]&gt;5,"yep","on track")</f>
        <v>yep</v>
      </c>
      <c r="Q5289" s="3">
        <f ca="1">IF(Proc[[#This Row],[DateClosed]]="",ABS(NETWORKDAYS(Proc[[#This Row],[DateOpened]],TODAY()))-1,ABS(NETWORKDAYS(Proc[[#This Row],[DateOpened]],Proc[[#This Row],[DateClosed]]))-1)</f>
        <v>24</v>
      </c>
      <c r="R5289" s="178" t="s">
        <v>5708</v>
      </c>
      <c r="S5289" s="150"/>
    </row>
    <row r="5290" spans="1:19" hidden="1">
      <c r="A5290" s="149" t="s">
        <v>7532</v>
      </c>
      <c r="B5290" s="150" t="str">
        <f>IFERROR(VLOOKUP(Proc[[#This Row],[App]],Table2[],3,0),"open")</f>
        <v>ok</v>
      </c>
      <c r="C5290" s="179" t="s">
        <v>377</v>
      </c>
      <c r="D5290" t="s">
        <v>7575</v>
      </c>
      <c r="E5290" t="s">
        <v>7616</v>
      </c>
      <c r="F5290" s="150" t="s">
        <v>446</v>
      </c>
      <c r="G5290" s="149" t="s">
        <v>400</v>
      </c>
      <c r="H5290" s="150" t="str">
        <f>IF(Proc[[#This Row],[type]]="LFF (MDG-F)",MID(Proc[[#This Row],[Obj]],13,10),"")</f>
        <v/>
      </c>
      <c r="J5290" s="150" t="b">
        <f>Proc[[#This Row],[Requested]]=Proc[[#This Row],[CurrentParent]]</f>
        <v>0</v>
      </c>
      <c r="K5290" s="150" t="str">
        <f>IF(Proc[[#This Row],[Author]]="Marcela Urrego",VLOOKUP(LEFT(Proc[[#This Row],[Requested]],1),Table3[#All],2,0),VLOOKUP(Proc[[#This Row],[Author]],Table4[],2,0))</f>
        <v>EL</v>
      </c>
      <c r="L5290" s="186" t="s">
        <v>9921</v>
      </c>
      <c r="M5290" s="178">
        <v>46037</v>
      </c>
      <c r="N5290" s="178"/>
      <c r="O5290" s="178"/>
      <c r="P5290" s="178" t="str">
        <f ca="1">IF(Proc[[#This Row],[DaysAgeing]]&gt;5,"yep","on track")</f>
        <v>yep</v>
      </c>
      <c r="Q5290" s="3">
        <f ca="1">IF(Proc[[#This Row],[DateClosed]]="",ABS(NETWORKDAYS(Proc[[#This Row],[DateOpened]],TODAY()))-1,ABS(NETWORKDAYS(Proc[[#This Row],[DateOpened]],Proc[[#This Row],[DateClosed]]))-1)</f>
        <v>24</v>
      </c>
      <c r="R5290" s="178" t="s">
        <v>5708</v>
      </c>
      <c r="S5290" s="150"/>
    </row>
    <row r="5291" spans="1:19" hidden="1">
      <c r="A5291" s="149" t="s">
        <v>7532</v>
      </c>
      <c r="B5291" s="150" t="str">
        <f>IFERROR(VLOOKUP(Proc[[#This Row],[App]],Table2[],3,0),"open")</f>
        <v>ok</v>
      </c>
      <c r="C5291" s="179" t="s">
        <v>369</v>
      </c>
      <c r="D5291" t="s">
        <v>7576</v>
      </c>
      <c r="E5291" t="s">
        <v>7616</v>
      </c>
      <c r="F5291" s="150" t="s">
        <v>7616</v>
      </c>
      <c r="G5291" s="149" t="s">
        <v>406</v>
      </c>
      <c r="H5291" s="150" t="str">
        <f>IF(Proc[[#This Row],[type]]="LFF (MDG-F)",MID(Proc[[#This Row],[Obj]],13,10),"")</f>
        <v>US01TCHZ01</v>
      </c>
      <c r="I5291" s="149" t="s">
        <v>7377</v>
      </c>
      <c r="J5291" s="150" t="b">
        <f>Proc[[#This Row],[Requested]]=Proc[[#This Row],[CurrentParent]]</f>
        <v>1</v>
      </c>
      <c r="K5291" s="150" t="str">
        <f>IF(Proc[[#This Row],[Author]]="Marcela Urrego",VLOOKUP(LEFT(Proc[[#This Row],[Requested]],1),Table3[#All],2,0),VLOOKUP(Proc[[#This Row],[Author]],Table4[],2,0))</f>
        <v>EL</v>
      </c>
      <c r="L5291" s="186" t="s">
        <v>9921</v>
      </c>
      <c r="M5291" s="178">
        <v>46037</v>
      </c>
      <c r="N5291" s="178"/>
      <c r="O5291" s="178"/>
      <c r="P5291" s="178" t="str">
        <f ca="1">IF(Proc[[#This Row],[DaysAgeing]]&gt;5,"yep","on track")</f>
        <v>yep</v>
      </c>
      <c r="Q5291" s="3">
        <f ca="1">IF(Proc[[#This Row],[DateClosed]]="",ABS(NETWORKDAYS(Proc[[#This Row],[DateOpened]],TODAY()))-1,ABS(NETWORKDAYS(Proc[[#This Row],[DateOpened]],Proc[[#This Row],[DateClosed]]))-1)</f>
        <v>24</v>
      </c>
      <c r="R5291" s="178" t="s">
        <v>5708</v>
      </c>
      <c r="S5291" s="150"/>
    </row>
    <row r="5292" spans="1:19" hidden="1">
      <c r="A5292" s="149" t="s">
        <v>7532</v>
      </c>
      <c r="B5292" s="150" t="str">
        <f>IFERROR(VLOOKUP(Proc[[#This Row],[App]],Table2[],3,0),"open")</f>
        <v>ok</v>
      </c>
      <c r="C5292" s="179" t="s">
        <v>369</v>
      </c>
      <c r="D5292" t="s">
        <v>7577</v>
      </c>
      <c r="E5292" t="s">
        <v>7616</v>
      </c>
      <c r="F5292" s="150" t="s">
        <v>7616</v>
      </c>
      <c r="G5292" s="149" t="s">
        <v>406</v>
      </c>
      <c r="H5292" s="150" t="str">
        <f>IF(Proc[[#This Row],[type]]="LFF (MDG-F)",MID(Proc[[#This Row],[Obj]],13,10),"")</f>
        <v>US01TDHZ01</v>
      </c>
      <c r="I5292" s="149" t="s">
        <v>7377</v>
      </c>
      <c r="J5292" s="150" t="b">
        <f>Proc[[#This Row],[Requested]]=Proc[[#This Row],[CurrentParent]]</f>
        <v>1</v>
      </c>
      <c r="K5292" s="150" t="str">
        <f>IF(Proc[[#This Row],[Author]]="Marcela Urrego",VLOOKUP(LEFT(Proc[[#This Row],[Requested]],1),Table3[#All],2,0),VLOOKUP(Proc[[#This Row],[Author]],Table4[],2,0))</f>
        <v>EL</v>
      </c>
      <c r="L5292" s="186" t="s">
        <v>9921</v>
      </c>
      <c r="M5292" s="178">
        <v>46037</v>
      </c>
      <c r="N5292" s="178"/>
      <c r="O5292" s="178"/>
      <c r="P5292" s="178" t="str">
        <f ca="1">IF(Proc[[#This Row],[DaysAgeing]]&gt;5,"yep","on track")</f>
        <v>yep</v>
      </c>
      <c r="Q5292" s="3">
        <f ca="1">IF(Proc[[#This Row],[DateClosed]]="",ABS(NETWORKDAYS(Proc[[#This Row],[DateOpened]],TODAY()))-1,ABS(NETWORKDAYS(Proc[[#This Row],[DateOpened]],Proc[[#This Row],[DateClosed]]))-1)</f>
        <v>24</v>
      </c>
      <c r="R5292" s="178" t="s">
        <v>5708</v>
      </c>
      <c r="S5292" s="150"/>
    </row>
    <row r="5293" spans="1:19" hidden="1">
      <c r="A5293" s="149" t="s">
        <v>7532</v>
      </c>
      <c r="B5293" s="150" t="str">
        <f>IFERROR(VLOOKUP(Proc[[#This Row],[App]],Table2[],3,0),"open")</f>
        <v>ok</v>
      </c>
      <c r="C5293" s="179" t="s">
        <v>369</v>
      </c>
      <c r="D5293" t="s">
        <v>7578</v>
      </c>
      <c r="E5293" t="s">
        <v>7616</v>
      </c>
      <c r="F5293" s="150" t="s">
        <v>7616</v>
      </c>
      <c r="G5293" s="149" t="s">
        <v>406</v>
      </c>
      <c r="H5293" s="150" t="str">
        <f>IF(Proc[[#This Row],[type]]="LFF (MDG-F)",MID(Proc[[#This Row],[Obj]],13,10),"")</f>
        <v>US01TEHZ01</v>
      </c>
      <c r="I5293" s="149" t="s">
        <v>7377</v>
      </c>
      <c r="J5293" s="150" t="b">
        <f>Proc[[#This Row],[Requested]]=Proc[[#This Row],[CurrentParent]]</f>
        <v>1</v>
      </c>
      <c r="K5293" s="150" t="str">
        <f>IF(Proc[[#This Row],[Author]]="Marcela Urrego",VLOOKUP(LEFT(Proc[[#This Row],[Requested]],1),Table3[#All],2,0),VLOOKUP(Proc[[#This Row],[Author]],Table4[],2,0))</f>
        <v>EL</v>
      </c>
      <c r="L5293" s="186" t="s">
        <v>9921</v>
      </c>
      <c r="M5293" s="178">
        <v>46037</v>
      </c>
      <c r="N5293" s="178"/>
      <c r="O5293" s="178"/>
      <c r="P5293" s="178" t="str">
        <f ca="1">IF(Proc[[#This Row],[DaysAgeing]]&gt;5,"yep","on track")</f>
        <v>yep</v>
      </c>
      <c r="Q5293" s="3">
        <f ca="1">IF(Proc[[#This Row],[DateClosed]]="",ABS(NETWORKDAYS(Proc[[#This Row],[DateOpened]],TODAY()))-1,ABS(NETWORKDAYS(Proc[[#This Row],[DateOpened]],Proc[[#This Row],[DateClosed]]))-1)</f>
        <v>24</v>
      </c>
      <c r="R5293" s="178" t="s">
        <v>5708</v>
      </c>
      <c r="S5293" s="150"/>
    </row>
    <row r="5294" spans="1:19" hidden="1">
      <c r="A5294" s="149" t="s">
        <v>7532</v>
      </c>
      <c r="B5294" s="150" t="str">
        <f>IFERROR(VLOOKUP(Proc[[#This Row],[App]],Table2[],3,0),"open")</f>
        <v>ok</v>
      </c>
      <c r="C5294" s="179" t="s">
        <v>369</v>
      </c>
      <c r="D5294" t="s">
        <v>7805</v>
      </c>
      <c r="E5294" t="s">
        <v>7616</v>
      </c>
      <c r="F5294" s="150" t="s">
        <v>7616</v>
      </c>
      <c r="G5294" s="149" t="s">
        <v>406</v>
      </c>
      <c r="H5294" s="150" t="str">
        <f>IF(Proc[[#This Row],[type]]="LFF (MDG-F)",MID(Proc[[#This Row],[Obj]],13,10),"")</f>
        <v>US01TFHZ01</v>
      </c>
      <c r="I5294" s="149" t="s">
        <v>7377</v>
      </c>
      <c r="J5294" s="150" t="b">
        <f>Proc[[#This Row],[Requested]]=Proc[[#This Row],[CurrentParent]]</f>
        <v>1</v>
      </c>
      <c r="K5294" s="150" t="str">
        <f>IF(Proc[[#This Row],[Author]]="Marcela Urrego",VLOOKUP(LEFT(Proc[[#This Row],[Requested]],1),Table3[#All],2,0),VLOOKUP(Proc[[#This Row],[Author]],Table4[],2,0))</f>
        <v>EL</v>
      </c>
      <c r="L5294" s="186" t="s">
        <v>9921</v>
      </c>
      <c r="M5294" s="178">
        <v>46037</v>
      </c>
      <c r="N5294" s="178"/>
      <c r="O5294" s="178"/>
      <c r="P5294" s="178" t="str">
        <f ca="1">IF(Proc[[#This Row],[DaysAgeing]]&gt;5,"yep","on track")</f>
        <v>yep</v>
      </c>
      <c r="Q5294" s="3">
        <f ca="1">IF(Proc[[#This Row],[DateClosed]]="",ABS(NETWORKDAYS(Proc[[#This Row],[DateOpened]],TODAY()))-1,ABS(NETWORKDAYS(Proc[[#This Row],[DateOpened]],Proc[[#This Row],[DateClosed]]))-1)</f>
        <v>24</v>
      </c>
      <c r="R5294" s="178" t="s">
        <v>5708</v>
      </c>
      <c r="S5294" s="150"/>
    </row>
    <row r="5295" spans="1:19" hidden="1">
      <c r="A5295" s="149" t="s">
        <v>7532</v>
      </c>
      <c r="B5295" s="150" t="str">
        <f>IFERROR(VLOOKUP(Proc[[#This Row],[App]],Table2[],3,0),"open")</f>
        <v>ok</v>
      </c>
      <c r="C5295" s="179" t="s">
        <v>369</v>
      </c>
      <c r="D5295" t="s">
        <v>7579</v>
      </c>
      <c r="E5295" t="s">
        <v>7616</v>
      </c>
      <c r="F5295" s="150" t="s">
        <v>7616</v>
      </c>
      <c r="G5295" s="149" t="s">
        <v>406</v>
      </c>
      <c r="H5295" s="150" t="str">
        <f>IF(Proc[[#This Row],[type]]="LFF (MDG-F)",MID(Proc[[#This Row],[Obj]],13,10),"")</f>
        <v>US01TFHZ02</v>
      </c>
      <c r="I5295" s="149" t="s">
        <v>7377</v>
      </c>
      <c r="J5295" s="150" t="b">
        <f>Proc[[#This Row],[Requested]]=Proc[[#This Row],[CurrentParent]]</f>
        <v>1</v>
      </c>
      <c r="K5295" s="150" t="str">
        <f>IF(Proc[[#This Row],[Author]]="Marcela Urrego",VLOOKUP(LEFT(Proc[[#This Row],[Requested]],1),Table3[#All],2,0),VLOOKUP(Proc[[#This Row],[Author]],Table4[],2,0))</f>
        <v>EL</v>
      </c>
      <c r="L5295" s="186" t="s">
        <v>9921</v>
      </c>
      <c r="M5295" s="178">
        <v>46037</v>
      </c>
      <c r="N5295" s="178"/>
      <c r="O5295" s="178"/>
      <c r="P5295" s="178" t="str">
        <f ca="1">IF(Proc[[#This Row],[DaysAgeing]]&gt;5,"yep","on track")</f>
        <v>yep</v>
      </c>
      <c r="Q5295" s="3">
        <f ca="1">IF(Proc[[#This Row],[DateClosed]]="",ABS(NETWORKDAYS(Proc[[#This Row],[DateOpened]],TODAY()))-1,ABS(NETWORKDAYS(Proc[[#This Row],[DateOpened]],Proc[[#This Row],[DateClosed]]))-1)</f>
        <v>24</v>
      </c>
      <c r="R5295" s="178" t="s">
        <v>5708</v>
      </c>
      <c r="S5295" s="150"/>
    </row>
    <row r="5296" spans="1:19" hidden="1">
      <c r="A5296" s="149" t="s">
        <v>7532</v>
      </c>
      <c r="B5296" s="150" t="str">
        <f>IFERROR(VLOOKUP(Proc[[#This Row],[App]],Table2[],3,0),"open")</f>
        <v>ok</v>
      </c>
      <c r="C5296" s="179" t="s">
        <v>369</v>
      </c>
      <c r="D5296" t="s">
        <v>7806</v>
      </c>
      <c r="E5296" t="s">
        <v>7616</v>
      </c>
      <c r="F5296" s="150" t="s">
        <v>7616</v>
      </c>
      <c r="G5296" s="149" t="s">
        <v>406</v>
      </c>
      <c r="H5296" s="150" t="str">
        <f>IF(Proc[[#This Row],[type]]="LFF (MDG-F)",MID(Proc[[#This Row],[Obj]],13,10),"")</f>
        <v>US01TFHZ03</v>
      </c>
      <c r="I5296" s="149" t="s">
        <v>7377</v>
      </c>
      <c r="J5296" s="150" t="b">
        <f>Proc[[#This Row],[Requested]]=Proc[[#This Row],[CurrentParent]]</f>
        <v>1</v>
      </c>
      <c r="K5296" s="150" t="str">
        <f>IF(Proc[[#This Row],[Author]]="Marcela Urrego",VLOOKUP(LEFT(Proc[[#This Row],[Requested]],1),Table3[#All],2,0),VLOOKUP(Proc[[#This Row],[Author]],Table4[],2,0))</f>
        <v>EL</v>
      </c>
      <c r="L5296" s="186" t="s">
        <v>9921</v>
      </c>
      <c r="M5296" s="178">
        <v>46037</v>
      </c>
      <c r="N5296" s="178"/>
      <c r="O5296" s="178"/>
      <c r="P5296" s="178" t="str">
        <f ca="1">IF(Proc[[#This Row],[DaysAgeing]]&gt;5,"yep","on track")</f>
        <v>yep</v>
      </c>
      <c r="Q5296" s="3">
        <f ca="1">IF(Proc[[#This Row],[DateClosed]]="",ABS(NETWORKDAYS(Proc[[#This Row],[DateOpened]],TODAY()))-1,ABS(NETWORKDAYS(Proc[[#This Row],[DateOpened]],Proc[[#This Row],[DateClosed]]))-1)</f>
        <v>24</v>
      </c>
      <c r="R5296" s="178" t="s">
        <v>5708</v>
      </c>
      <c r="S5296" s="150"/>
    </row>
    <row r="5297" spans="1:19" hidden="1">
      <c r="A5297" s="149" t="s">
        <v>7532</v>
      </c>
      <c r="B5297" s="150" t="str">
        <f>IFERROR(VLOOKUP(Proc[[#This Row],[App]],Table2[],3,0),"open")</f>
        <v>ok</v>
      </c>
      <c r="C5297" s="179" t="s">
        <v>377</v>
      </c>
      <c r="D5297" t="s">
        <v>7580</v>
      </c>
      <c r="E5297" t="s">
        <v>7616</v>
      </c>
      <c r="F5297" s="150" t="s">
        <v>446</v>
      </c>
      <c r="G5297" s="149" t="s">
        <v>400</v>
      </c>
      <c r="H5297" s="150" t="str">
        <f>IF(Proc[[#This Row],[type]]="LFF (MDG-F)",MID(Proc[[#This Row],[Obj]],13,10),"")</f>
        <v/>
      </c>
      <c r="J5297" s="150" t="b">
        <f>Proc[[#This Row],[Requested]]=Proc[[#This Row],[CurrentParent]]</f>
        <v>0</v>
      </c>
      <c r="K5297" s="150" t="str">
        <f>IF(Proc[[#This Row],[Author]]="Marcela Urrego",VLOOKUP(LEFT(Proc[[#This Row],[Requested]],1),Table3[#All],2,0),VLOOKUP(Proc[[#This Row],[Author]],Table4[],2,0))</f>
        <v>EL</v>
      </c>
      <c r="L5297" s="186" t="s">
        <v>9921</v>
      </c>
      <c r="M5297" s="178">
        <v>46037</v>
      </c>
      <c r="N5297" s="178"/>
      <c r="O5297" s="178"/>
      <c r="P5297" s="178" t="str">
        <f ca="1">IF(Proc[[#This Row],[DaysAgeing]]&gt;5,"yep","on track")</f>
        <v>yep</v>
      </c>
      <c r="Q5297" s="3">
        <f ca="1">IF(Proc[[#This Row],[DateClosed]]="",ABS(NETWORKDAYS(Proc[[#This Row],[DateOpened]],TODAY()))-1,ABS(NETWORKDAYS(Proc[[#This Row],[DateOpened]],Proc[[#This Row],[DateClosed]]))-1)</f>
        <v>24</v>
      </c>
      <c r="R5297" s="178" t="s">
        <v>5708</v>
      </c>
      <c r="S5297" s="150"/>
    </row>
    <row r="5298" spans="1:19" hidden="1">
      <c r="A5298" s="149" t="s">
        <v>7532</v>
      </c>
      <c r="B5298" s="150" t="str">
        <f>IFERROR(VLOOKUP(Proc[[#This Row],[App]],Table2[],3,0),"open")</f>
        <v>ok</v>
      </c>
      <c r="C5298" s="179" t="s">
        <v>377</v>
      </c>
      <c r="D5298" t="s">
        <v>7581</v>
      </c>
      <c r="E5298" t="s">
        <v>7616</v>
      </c>
      <c r="F5298" s="150" t="s">
        <v>446</v>
      </c>
      <c r="G5298" s="149" t="s">
        <v>400</v>
      </c>
      <c r="H5298" s="150" t="str">
        <f>IF(Proc[[#This Row],[type]]="LFF (MDG-F)",MID(Proc[[#This Row],[Obj]],13,10),"")</f>
        <v/>
      </c>
      <c r="I5298" s="149" t="s">
        <v>7377</v>
      </c>
      <c r="J5298" s="150" t="b">
        <f>Proc[[#This Row],[Requested]]=Proc[[#This Row],[CurrentParent]]</f>
        <v>0</v>
      </c>
      <c r="K5298" s="150" t="str">
        <f>IF(Proc[[#This Row],[Author]]="Marcela Urrego",VLOOKUP(LEFT(Proc[[#This Row],[Requested]],1),Table3[#All],2,0),VLOOKUP(Proc[[#This Row],[Author]],Table4[],2,0))</f>
        <v>EL</v>
      </c>
      <c r="L5298" s="186" t="s">
        <v>9921</v>
      </c>
      <c r="M5298" s="178">
        <v>46037</v>
      </c>
      <c r="N5298" s="178"/>
      <c r="O5298" s="178"/>
      <c r="P5298" s="178" t="str">
        <f ca="1">IF(Proc[[#This Row],[DaysAgeing]]&gt;5,"yep","on track")</f>
        <v>yep</v>
      </c>
      <c r="Q5298" s="3">
        <f ca="1">IF(Proc[[#This Row],[DateClosed]]="",ABS(NETWORKDAYS(Proc[[#This Row],[DateOpened]],TODAY()))-1,ABS(NETWORKDAYS(Proc[[#This Row],[DateOpened]],Proc[[#This Row],[DateClosed]]))-1)</f>
        <v>24</v>
      </c>
      <c r="R5298" s="178" t="s">
        <v>5708</v>
      </c>
      <c r="S5298" s="150"/>
    </row>
    <row r="5299" spans="1:19" hidden="1">
      <c r="A5299" s="149" t="s">
        <v>7532</v>
      </c>
      <c r="B5299" s="150" t="str">
        <f>IFERROR(VLOOKUP(Proc[[#This Row],[App]],Table2[],3,0),"open")</f>
        <v>ok</v>
      </c>
      <c r="C5299" s="179" t="s">
        <v>377</v>
      </c>
      <c r="D5299" t="s">
        <v>7582</v>
      </c>
      <c r="E5299" t="s">
        <v>7616</v>
      </c>
      <c r="F5299" s="150" t="s">
        <v>446</v>
      </c>
      <c r="G5299" s="149" t="s">
        <v>400</v>
      </c>
      <c r="H5299" s="150" t="str">
        <f>IF(Proc[[#This Row],[type]]="LFF (MDG-F)",MID(Proc[[#This Row],[Obj]],13,10),"")</f>
        <v/>
      </c>
      <c r="J5299" s="150" t="b">
        <f>Proc[[#This Row],[Requested]]=Proc[[#This Row],[CurrentParent]]</f>
        <v>0</v>
      </c>
      <c r="K5299" s="150" t="str">
        <f>IF(Proc[[#This Row],[Author]]="Marcela Urrego",VLOOKUP(LEFT(Proc[[#This Row],[Requested]],1),Table3[#All],2,0),VLOOKUP(Proc[[#This Row],[Author]],Table4[],2,0))</f>
        <v>EL</v>
      </c>
      <c r="L5299" s="186" t="s">
        <v>9921</v>
      </c>
      <c r="M5299" s="178">
        <v>46037</v>
      </c>
      <c r="N5299" s="178"/>
      <c r="O5299" s="178"/>
      <c r="P5299" s="178" t="str">
        <f ca="1">IF(Proc[[#This Row],[DaysAgeing]]&gt;5,"yep","on track")</f>
        <v>yep</v>
      </c>
      <c r="Q5299" s="3">
        <f ca="1">IF(Proc[[#This Row],[DateClosed]]="",ABS(NETWORKDAYS(Proc[[#This Row],[DateOpened]],TODAY()))-1,ABS(NETWORKDAYS(Proc[[#This Row],[DateOpened]],Proc[[#This Row],[DateClosed]]))-1)</f>
        <v>24</v>
      </c>
      <c r="R5299" s="178" t="s">
        <v>5708</v>
      </c>
      <c r="S5299" s="150"/>
    </row>
    <row r="5300" spans="1:19" hidden="1">
      <c r="A5300" s="149" t="s">
        <v>7532</v>
      </c>
      <c r="B5300" s="150" t="str">
        <f>IFERROR(VLOOKUP(Proc[[#This Row],[App]],Table2[],3,0),"open")</f>
        <v>ok</v>
      </c>
      <c r="C5300" s="179" t="s">
        <v>377</v>
      </c>
      <c r="D5300" t="s">
        <v>7583</v>
      </c>
      <c r="E5300" t="s">
        <v>7616</v>
      </c>
      <c r="F5300" s="150" t="s">
        <v>446</v>
      </c>
      <c r="G5300" s="149" t="s">
        <v>400</v>
      </c>
      <c r="H5300" s="150" t="str">
        <f>IF(Proc[[#This Row],[type]]="LFF (MDG-F)",MID(Proc[[#This Row],[Obj]],13,10),"")</f>
        <v/>
      </c>
      <c r="J5300" s="150" t="b">
        <f>Proc[[#This Row],[Requested]]=Proc[[#This Row],[CurrentParent]]</f>
        <v>0</v>
      </c>
      <c r="K5300" s="150" t="str">
        <f>IF(Proc[[#This Row],[Author]]="Marcela Urrego",VLOOKUP(LEFT(Proc[[#This Row],[Requested]],1),Table3[#All],2,0),VLOOKUP(Proc[[#This Row],[Author]],Table4[],2,0))</f>
        <v>EL</v>
      </c>
      <c r="L5300" s="186" t="s">
        <v>9921</v>
      </c>
      <c r="M5300" s="178">
        <v>46037</v>
      </c>
      <c r="N5300" s="178"/>
      <c r="O5300" s="178"/>
      <c r="P5300" s="178" t="str">
        <f ca="1">IF(Proc[[#This Row],[DaysAgeing]]&gt;5,"yep","on track")</f>
        <v>yep</v>
      </c>
      <c r="Q5300" s="3">
        <f ca="1">IF(Proc[[#This Row],[DateClosed]]="",ABS(NETWORKDAYS(Proc[[#This Row],[DateOpened]],TODAY()))-1,ABS(NETWORKDAYS(Proc[[#This Row],[DateOpened]],Proc[[#This Row],[DateClosed]]))-1)</f>
        <v>24</v>
      </c>
      <c r="R5300" s="178" t="s">
        <v>5708</v>
      </c>
      <c r="S5300" s="150"/>
    </row>
    <row r="5301" spans="1:19" hidden="1">
      <c r="A5301" s="149" t="s">
        <v>7532</v>
      </c>
      <c r="B5301" s="150" t="str">
        <f>IFERROR(VLOOKUP(Proc[[#This Row],[App]],Table2[],3,0),"open")</f>
        <v>ok</v>
      </c>
      <c r="C5301" s="179" t="s">
        <v>377</v>
      </c>
      <c r="D5301" t="s">
        <v>7584</v>
      </c>
      <c r="E5301" t="s">
        <v>7616</v>
      </c>
      <c r="F5301" s="150" t="s">
        <v>446</v>
      </c>
      <c r="G5301" s="149" t="s">
        <v>400</v>
      </c>
      <c r="H5301" s="150" t="str">
        <f>IF(Proc[[#This Row],[type]]="LFF (MDG-F)",MID(Proc[[#This Row],[Obj]],13,10),"")</f>
        <v/>
      </c>
      <c r="J5301" s="150" t="b">
        <f>Proc[[#This Row],[Requested]]=Proc[[#This Row],[CurrentParent]]</f>
        <v>0</v>
      </c>
      <c r="K5301" s="150" t="str">
        <f>IF(Proc[[#This Row],[Author]]="Marcela Urrego",VLOOKUP(LEFT(Proc[[#This Row],[Requested]],1),Table3[#All],2,0),VLOOKUP(Proc[[#This Row],[Author]],Table4[],2,0))</f>
        <v>EL</v>
      </c>
      <c r="L5301" s="186" t="s">
        <v>9921</v>
      </c>
      <c r="M5301" s="178">
        <v>46037</v>
      </c>
      <c r="N5301" s="178"/>
      <c r="O5301" s="178"/>
      <c r="P5301" s="178" t="str">
        <f ca="1">IF(Proc[[#This Row],[DaysAgeing]]&gt;5,"yep","on track")</f>
        <v>yep</v>
      </c>
      <c r="Q5301" s="3">
        <f ca="1">IF(Proc[[#This Row],[DateClosed]]="",ABS(NETWORKDAYS(Proc[[#This Row],[DateOpened]],TODAY()))-1,ABS(NETWORKDAYS(Proc[[#This Row],[DateOpened]],Proc[[#This Row],[DateClosed]]))-1)</f>
        <v>24</v>
      </c>
      <c r="R5301" s="178" t="s">
        <v>5708</v>
      </c>
      <c r="S5301" s="150"/>
    </row>
    <row r="5302" spans="1:19" hidden="1">
      <c r="A5302" s="149" t="s">
        <v>7532</v>
      </c>
      <c r="B5302" s="150" t="str">
        <f>IFERROR(VLOOKUP(Proc[[#This Row],[App]],Table2[],3,0),"open")</f>
        <v>ok</v>
      </c>
      <c r="C5302" s="179" t="s">
        <v>369</v>
      </c>
      <c r="D5302" t="s">
        <v>7585</v>
      </c>
      <c r="E5302" t="s">
        <v>7616</v>
      </c>
      <c r="F5302" s="150" t="s">
        <v>7616</v>
      </c>
      <c r="G5302" s="149" t="s">
        <v>406</v>
      </c>
      <c r="H5302" s="150" t="str">
        <f>IF(Proc[[#This Row],[type]]="LFF (MDG-F)",MID(Proc[[#This Row],[Obj]],13,10),"")</f>
        <v>US01TKHZ01</v>
      </c>
      <c r="I5302" s="149" t="s">
        <v>7377</v>
      </c>
      <c r="J5302" s="150" t="b">
        <f>Proc[[#This Row],[Requested]]=Proc[[#This Row],[CurrentParent]]</f>
        <v>1</v>
      </c>
      <c r="K5302" s="150" t="str">
        <f>IF(Proc[[#This Row],[Author]]="Marcela Urrego",VLOOKUP(LEFT(Proc[[#This Row],[Requested]],1),Table3[#All],2,0),VLOOKUP(Proc[[#This Row],[Author]],Table4[],2,0))</f>
        <v>EL</v>
      </c>
      <c r="L5302" s="186" t="s">
        <v>9921</v>
      </c>
      <c r="M5302" s="178">
        <v>46037</v>
      </c>
      <c r="N5302" s="178"/>
      <c r="O5302" s="178"/>
      <c r="P5302" s="178" t="str">
        <f ca="1">IF(Proc[[#This Row],[DaysAgeing]]&gt;5,"yep","on track")</f>
        <v>yep</v>
      </c>
      <c r="Q5302" s="3">
        <f ca="1">IF(Proc[[#This Row],[DateClosed]]="",ABS(NETWORKDAYS(Proc[[#This Row],[DateOpened]],TODAY()))-1,ABS(NETWORKDAYS(Proc[[#This Row],[DateOpened]],Proc[[#This Row],[DateClosed]]))-1)</f>
        <v>24</v>
      </c>
      <c r="R5302" s="178" t="s">
        <v>5708</v>
      </c>
      <c r="S5302" s="150"/>
    </row>
    <row r="5303" spans="1:19" hidden="1">
      <c r="A5303" s="149" t="s">
        <v>7532</v>
      </c>
      <c r="B5303" s="150" t="str">
        <f>IFERROR(VLOOKUP(Proc[[#This Row],[App]],Table2[],3,0),"open")</f>
        <v>ok</v>
      </c>
      <c r="C5303" s="179" t="s">
        <v>369</v>
      </c>
      <c r="D5303" t="s">
        <v>7586</v>
      </c>
      <c r="E5303" t="s">
        <v>7616</v>
      </c>
      <c r="F5303" s="150" t="s">
        <v>7616</v>
      </c>
      <c r="G5303" s="149" t="s">
        <v>406</v>
      </c>
      <c r="H5303" s="150" t="str">
        <f>IF(Proc[[#This Row],[type]]="LFF (MDG-F)",MID(Proc[[#This Row],[Obj]],13,10),"")</f>
        <v>US01TQHZ02</v>
      </c>
      <c r="I5303" s="149" t="s">
        <v>7377</v>
      </c>
      <c r="J5303" s="150" t="b">
        <f>Proc[[#This Row],[Requested]]=Proc[[#This Row],[CurrentParent]]</f>
        <v>1</v>
      </c>
      <c r="K5303" s="150" t="str">
        <f>IF(Proc[[#This Row],[Author]]="Marcela Urrego",VLOOKUP(LEFT(Proc[[#This Row],[Requested]],1),Table3[#All],2,0),VLOOKUP(Proc[[#This Row],[Author]],Table4[],2,0))</f>
        <v>EL</v>
      </c>
      <c r="L5303" s="186" t="s">
        <v>9921</v>
      </c>
      <c r="M5303" s="178">
        <v>46037</v>
      </c>
      <c r="N5303" s="178"/>
      <c r="O5303" s="178"/>
      <c r="P5303" s="178" t="str">
        <f ca="1">IF(Proc[[#This Row],[DaysAgeing]]&gt;5,"yep","on track")</f>
        <v>yep</v>
      </c>
      <c r="Q5303" s="3">
        <f ca="1">IF(Proc[[#This Row],[DateClosed]]="",ABS(NETWORKDAYS(Proc[[#This Row],[DateOpened]],TODAY()))-1,ABS(NETWORKDAYS(Proc[[#This Row],[DateOpened]],Proc[[#This Row],[DateClosed]]))-1)</f>
        <v>24</v>
      </c>
      <c r="R5303" s="178" t="s">
        <v>5708</v>
      </c>
      <c r="S5303" s="150"/>
    </row>
    <row r="5304" spans="1:19" hidden="1">
      <c r="A5304" s="149" t="s">
        <v>7532</v>
      </c>
      <c r="B5304" s="150" t="str">
        <f>IFERROR(VLOOKUP(Proc[[#This Row],[App]],Table2[],3,0),"open")</f>
        <v>ok</v>
      </c>
      <c r="C5304" s="179" t="s">
        <v>369</v>
      </c>
      <c r="D5304" t="s">
        <v>7587</v>
      </c>
      <c r="E5304" t="s">
        <v>7616</v>
      </c>
      <c r="F5304" s="150" t="s">
        <v>7616</v>
      </c>
      <c r="G5304" s="149" t="s">
        <v>406</v>
      </c>
      <c r="H5304" s="150" t="str">
        <f>IF(Proc[[#This Row],[type]]="LFF (MDG-F)",MID(Proc[[#This Row],[Obj]],13,10),"")</f>
        <v>US01TLHZ01</v>
      </c>
      <c r="I5304" s="149" t="s">
        <v>7377</v>
      </c>
      <c r="J5304" s="150" t="b">
        <f>Proc[[#This Row],[Requested]]=Proc[[#This Row],[CurrentParent]]</f>
        <v>1</v>
      </c>
      <c r="K5304" s="150" t="str">
        <f>IF(Proc[[#This Row],[Author]]="Marcela Urrego",VLOOKUP(LEFT(Proc[[#This Row],[Requested]],1),Table3[#All],2,0),VLOOKUP(Proc[[#This Row],[Author]],Table4[],2,0))</f>
        <v>EL</v>
      </c>
      <c r="L5304" s="186" t="s">
        <v>9921</v>
      </c>
      <c r="M5304" s="178">
        <v>46037</v>
      </c>
      <c r="N5304" s="178"/>
      <c r="O5304" s="178"/>
      <c r="P5304" s="178" t="str">
        <f ca="1">IF(Proc[[#This Row],[DaysAgeing]]&gt;5,"yep","on track")</f>
        <v>yep</v>
      </c>
      <c r="Q5304" s="3">
        <f ca="1">IF(Proc[[#This Row],[DateClosed]]="",ABS(NETWORKDAYS(Proc[[#This Row],[DateOpened]],TODAY()))-1,ABS(NETWORKDAYS(Proc[[#This Row],[DateOpened]],Proc[[#This Row],[DateClosed]]))-1)</f>
        <v>24</v>
      </c>
      <c r="R5304" s="178" t="s">
        <v>5708</v>
      </c>
      <c r="S5304" s="150"/>
    </row>
    <row r="5305" spans="1:19" hidden="1">
      <c r="A5305" s="149" t="s">
        <v>7532</v>
      </c>
      <c r="B5305" s="150" t="str">
        <f>IFERROR(VLOOKUP(Proc[[#This Row],[App]],Table2[],3,0),"open")</f>
        <v>ok</v>
      </c>
      <c r="C5305" s="179" t="s">
        <v>369</v>
      </c>
      <c r="D5305" t="s">
        <v>7588</v>
      </c>
      <c r="E5305" t="s">
        <v>7616</v>
      </c>
      <c r="F5305" s="150" t="s">
        <v>7616</v>
      </c>
      <c r="G5305" s="149" t="s">
        <v>406</v>
      </c>
      <c r="H5305" s="150" t="str">
        <f>IF(Proc[[#This Row],[type]]="LFF (MDG-F)",MID(Proc[[#This Row],[Obj]],13,10),"")</f>
        <v>US01TBHZ01</v>
      </c>
      <c r="I5305" s="149" t="s">
        <v>7377</v>
      </c>
      <c r="J5305" s="150" t="b">
        <f>Proc[[#This Row],[Requested]]=Proc[[#This Row],[CurrentParent]]</f>
        <v>1</v>
      </c>
      <c r="K5305" s="150" t="str">
        <f>IF(Proc[[#This Row],[Author]]="Marcela Urrego",VLOOKUP(LEFT(Proc[[#This Row],[Requested]],1),Table3[#All],2,0),VLOOKUP(Proc[[#This Row],[Author]],Table4[],2,0))</f>
        <v>EL</v>
      </c>
      <c r="L5305" s="186" t="s">
        <v>9921</v>
      </c>
      <c r="M5305" s="178">
        <v>46037</v>
      </c>
      <c r="N5305" s="178"/>
      <c r="O5305" s="178"/>
      <c r="P5305" s="178" t="str">
        <f ca="1">IF(Proc[[#This Row],[DaysAgeing]]&gt;5,"yep","on track")</f>
        <v>yep</v>
      </c>
      <c r="Q5305" s="3">
        <f ca="1">IF(Proc[[#This Row],[DateClosed]]="",ABS(NETWORKDAYS(Proc[[#This Row],[DateOpened]],TODAY()))-1,ABS(NETWORKDAYS(Proc[[#This Row],[DateOpened]],Proc[[#This Row],[DateClosed]]))-1)</f>
        <v>24</v>
      </c>
      <c r="R5305" s="178" t="s">
        <v>5708</v>
      </c>
      <c r="S5305" s="150"/>
    </row>
    <row r="5306" spans="1:19" hidden="1">
      <c r="A5306" s="149" t="s">
        <v>7532</v>
      </c>
      <c r="B5306" s="150" t="str">
        <f>IFERROR(VLOOKUP(Proc[[#This Row],[App]],Table2[],3,0),"open")</f>
        <v>ok</v>
      </c>
      <c r="C5306" s="179" t="s">
        <v>369</v>
      </c>
      <c r="D5306" t="s">
        <v>7807</v>
      </c>
      <c r="E5306" t="s">
        <v>7616</v>
      </c>
      <c r="F5306" s="150" t="s">
        <v>7616</v>
      </c>
      <c r="G5306" s="149" t="s">
        <v>406</v>
      </c>
      <c r="H5306" s="150" t="str">
        <f>IF(Proc[[#This Row],[type]]="LFF (MDG-F)",MID(Proc[[#This Row],[Obj]],13,10),"")</f>
        <v>US01TBHZ02</v>
      </c>
      <c r="I5306" s="149" t="s">
        <v>7377</v>
      </c>
      <c r="J5306" s="150" t="b">
        <f>Proc[[#This Row],[Requested]]=Proc[[#This Row],[CurrentParent]]</f>
        <v>1</v>
      </c>
      <c r="K5306" s="150" t="str">
        <f>IF(Proc[[#This Row],[Author]]="Marcela Urrego",VLOOKUP(LEFT(Proc[[#This Row],[Requested]],1),Table3[#All],2,0),VLOOKUP(Proc[[#This Row],[Author]],Table4[],2,0))</f>
        <v>EL</v>
      </c>
      <c r="L5306" s="186" t="s">
        <v>9921</v>
      </c>
      <c r="M5306" s="178">
        <v>46037</v>
      </c>
      <c r="N5306" s="178"/>
      <c r="O5306" s="178"/>
      <c r="P5306" s="178" t="str">
        <f ca="1">IF(Proc[[#This Row],[DaysAgeing]]&gt;5,"yep","on track")</f>
        <v>yep</v>
      </c>
      <c r="Q5306" s="3">
        <f ca="1">IF(Proc[[#This Row],[DateClosed]]="",ABS(NETWORKDAYS(Proc[[#This Row],[DateOpened]],TODAY()))-1,ABS(NETWORKDAYS(Proc[[#This Row],[DateOpened]],Proc[[#This Row],[DateClosed]]))-1)</f>
        <v>24</v>
      </c>
      <c r="R5306" s="178" t="s">
        <v>5708</v>
      </c>
      <c r="S5306" s="150"/>
    </row>
    <row r="5307" spans="1:19" hidden="1">
      <c r="A5307" s="149" t="s">
        <v>7532</v>
      </c>
      <c r="B5307" s="150" t="str">
        <f>IFERROR(VLOOKUP(Proc[[#This Row],[App]],Table2[],3,0),"open")</f>
        <v>ok</v>
      </c>
      <c r="C5307" s="149" t="s">
        <v>377</v>
      </c>
      <c r="D5307" t="s">
        <v>7589</v>
      </c>
      <c r="E5307" t="s">
        <v>7616</v>
      </c>
      <c r="F5307" s="150" t="s">
        <v>7721</v>
      </c>
      <c r="G5307" s="149" t="s">
        <v>400</v>
      </c>
      <c r="H5307" s="150" t="str">
        <f>IF(Proc[[#This Row],[type]]="LFF (MDG-F)",MID(Proc[[#This Row],[Obj]],13,10),"")</f>
        <v/>
      </c>
      <c r="J5307" s="150" t="b">
        <f>Proc[[#This Row],[Requested]]=Proc[[#This Row],[CurrentParent]]</f>
        <v>0</v>
      </c>
      <c r="K5307" s="150" t="str">
        <f>IF(Proc[[#This Row],[Author]]="Marcela Urrego",VLOOKUP(LEFT(Proc[[#This Row],[Requested]],1),Table3[#All],2,0),VLOOKUP(Proc[[#This Row],[Author]],Table4[],2,0))</f>
        <v>EL</v>
      </c>
      <c r="L5307" s="186" t="s">
        <v>9921</v>
      </c>
      <c r="M5307" s="178">
        <v>46037</v>
      </c>
      <c r="N5307" s="178"/>
      <c r="O5307" s="178"/>
      <c r="P5307" s="178" t="str">
        <f ca="1">IF(Proc[[#This Row],[DaysAgeing]]&gt;5,"yep","on track")</f>
        <v>yep</v>
      </c>
      <c r="Q5307" s="3">
        <f ca="1">IF(Proc[[#This Row],[DateClosed]]="",ABS(NETWORKDAYS(Proc[[#This Row],[DateOpened]],TODAY()))-1,ABS(NETWORKDAYS(Proc[[#This Row],[DateOpened]],Proc[[#This Row],[DateClosed]]))-1)</f>
        <v>24</v>
      </c>
      <c r="R5307" s="178" t="s">
        <v>5708</v>
      </c>
      <c r="S5307" s="150"/>
    </row>
    <row r="5308" spans="1:19" hidden="1">
      <c r="A5308" s="149" t="s">
        <v>7532</v>
      </c>
      <c r="B5308" s="150" t="str">
        <f>IFERROR(VLOOKUP(Proc[[#This Row],[App]],Table2[],3,0),"open")</f>
        <v>ok</v>
      </c>
      <c r="C5308" s="179" t="s">
        <v>377</v>
      </c>
      <c r="D5308" t="s">
        <v>7590</v>
      </c>
      <c r="E5308" t="s">
        <v>7616</v>
      </c>
      <c r="F5308" s="150" t="s">
        <v>446</v>
      </c>
      <c r="G5308" s="149" t="s">
        <v>400</v>
      </c>
      <c r="H5308" s="150" t="str">
        <f>IF(Proc[[#This Row],[type]]="LFF (MDG-F)",MID(Proc[[#This Row],[Obj]],13,10),"")</f>
        <v/>
      </c>
      <c r="J5308" s="150" t="b">
        <f>Proc[[#This Row],[Requested]]=Proc[[#This Row],[CurrentParent]]</f>
        <v>0</v>
      </c>
      <c r="K5308" s="150" t="str">
        <f>IF(Proc[[#This Row],[Author]]="Marcela Urrego",VLOOKUP(LEFT(Proc[[#This Row],[Requested]],1),Table3[#All],2,0),VLOOKUP(Proc[[#This Row],[Author]],Table4[],2,0))</f>
        <v>EL</v>
      </c>
      <c r="L5308" s="186" t="s">
        <v>9921</v>
      </c>
      <c r="M5308" s="178">
        <v>46037</v>
      </c>
      <c r="N5308" s="178"/>
      <c r="O5308" s="178"/>
      <c r="P5308" s="178" t="str">
        <f ca="1">IF(Proc[[#This Row],[DaysAgeing]]&gt;5,"yep","on track")</f>
        <v>yep</v>
      </c>
      <c r="Q5308" s="3">
        <f ca="1">IF(Proc[[#This Row],[DateClosed]]="",ABS(NETWORKDAYS(Proc[[#This Row],[DateOpened]],TODAY()))-1,ABS(NETWORKDAYS(Proc[[#This Row],[DateOpened]],Proc[[#This Row],[DateClosed]]))-1)</f>
        <v>24</v>
      </c>
      <c r="R5308" s="178" t="s">
        <v>5708</v>
      </c>
      <c r="S5308" s="150"/>
    </row>
    <row r="5309" spans="1:19" hidden="1">
      <c r="A5309" s="149" t="s">
        <v>7532</v>
      </c>
      <c r="B5309" s="150" t="str">
        <f>IFERROR(VLOOKUP(Proc[[#This Row],[App]],Table2[],3,0),"open")</f>
        <v>ok</v>
      </c>
      <c r="C5309" s="179" t="s">
        <v>369</v>
      </c>
      <c r="D5309" t="s">
        <v>7591</v>
      </c>
      <c r="E5309" t="s">
        <v>7617</v>
      </c>
      <c r="F5309" s="150" t="s">
        <v>7617</v>
      </c>
      <c r="G5309" s="149" t="s">
        <v>406</v>
      </c>
      <c r="H5309" s="150" t="str">
        <f>IF(Proc[[#This Row],[type]]="LFF (MDG-F)",MID(Proc[[#This Row],[Obj]],13,10),"")</f>
        <v>US10C06080</v>
      </c>
      <c r="I5309" s="149" t="s">
        <v>7377</v>
      </c>
      <c r="J5309" s="150" t="b">
        <f>Proc[[#This Row],[Requested]]=Proc[[#This Row],[CurrentParent]]</f>
        <v>1</v>
      </c>
      <c r="K5309" s="150" t="str">
        <f>IF(Proc[[#This Row],[Author]]="Marcela Urrego",VLOOKUP(LEFT(Proc[[#This Row],[Requested]],1),Table3[#All],2,0),VLOOKUP(Proc[[#This Row],[Author]],Table4[],2,0))</f>
        <v>EL</v>
      </c>
      <c r="L5309" s="186" t="s">
        <v>9921</v>
      </c>
      <c r="M5309" s="178">
        <v>46037</v>
      </c>
      <c r="N5309" s="178"/>
      <c r="O5309" s="178"/>
      <c r="P5309" s="178" t="str">
        <f ca="1">IF(Proc[[#This Row],[DaysAgeing]]&gt;5,"yep","on track")</f>
        <v>yep</v>
      </c>
      <c r="Q5309" s="3">
        <f ca="1">IF(Proc[[#This Row],[DateClosed]]="",ABS(NETWORKDAYS(Proc[[#This Row],[DateOpened]],TODAY()))-1,ABS(NETWORKDAYS(Proc[[#This Row],[DateOpened]],Proc[[#This Row],[DateClosed]]))-1)</f>
        <v>24</v>
      </c>
      <c r="R5309" s="178" t="s">
        <v>5708</v>
      </c>
      <c r="S5309" s="150"/>
    </row>
    <row r="5310" spans="1:19" hidden="1">
      <c r="A5310" s="149" t="s">
        <v>7532</v>
      </c>
      <c r="B5310" s="150" t="str">
        <f>IFERROR(VLOOKUP(Proc[[#This Row],[App]],Table2[],3,0),"open")</f>
        <v>ok</v>
      </c>
      <c r="C5310" s="179" t="s">
        <v>369</v>
      </c>
      <c r="D5310" t="s">
        <v>7592</v>
      </c>
      <c r="E5310" t="s">
        <v>7617</v>
      </c>
      <c r="F5310" s="150" t="s">
        <v>7617</v>
      </c>
      <c r="G5310" s="149" t="s">
        <v>406</v>
      </c>
      <c r="H5310" s="150" t="str">
        <f>IF(Proc[[#This Row],[type]]="LFF (MDG-F)",MID(Proc[[#This Row],[Obj]],13,10),"")</f>
        <v>GB10C05000</v>
      </c>
      <c r="I5310" s="149" t="s">
        <v>7377</v>
      </c>
      <c r="J5310" s="150" t="b">
        <f>Proc[[#This Row],[Requested]]=Proc[[#This Row],[CurrentParent]]</f>
        <v>1</v>
      </c>
      <c r="K5310" s="150" t="str">
        <f>IF(Proc[[#This Row],[Author]]="Marcela Urrego",VLOOKUP(LEFT(Proc[[#This Row],[Requested]],1),Table3[#All],2,0),VLOOKUP(Proc[[#This Row],[Author]],Table4[],2,0))</f>
        <v>EL</v>
      </c>
      <c r="L5310" s="186" t="s">
        <v>9921</v>
      </c>
      <c r="M5310" s="178">
        <v>46037</v>
      </c>
      <c r="N5310" s="178"/>
      <c r="O5310" s="178"/>
      <c r="P5310" s="178" t="str">
        <f ca="1">IF(Proc[[#This Row],[DaysAgeing]]&gt;5,"yep","on track")</f>
        <v>yep</v>
      </c>
      <c r="Q5310" s="3">
        <f ca="1">IF(Proc[[#This Row],[DateClosed]]="",ABS(NETWORKDAYS(Proc[[#This Row],[DateOpened]],TODAY()))-1,ABS(NETWORKDAYS(Proc[[#This Row],[DateOpened]],Proc[[#This Row],[DateClosed]]))-1)</f>
        <v>24</v>
      </c>
      <c r="R5310" s="178" t="s">
        <v>5708</v>
      </c>
      <c r="S5310" s="150"/>
    </row>
    <row r="5311" spans="1:19" hidden="1">
      <c r="A5311" s="149" t="s">
        <v>7532</v>
      </c>
      <c r="B5311" s="150" t="str">
        <f>IFERROR(VLOOKUP(Proc[[#This Row],[App]],Table2[],3,0),"open")</f>
        <v>ok</v>
      </c>
      <c r="C5311" s="179" t="s">
        <v>369</v>
      </c>
      <c r="D5311" t="s">
        <v>7593</v>
      </c>
      <c r="E5311" t="s">
        <v>7617</v>
      </c>
      <c r="F5311" s="150" t="s">
        <v>7617</v>
      </c>
      <c r="G5311" s="149" t="s">
        <v>406</v>
      </c>
      <c r="H5311" s="150" t="str">
        <f>IF(Proc[[#This Row],[type]]="LFF (MDG-F)",MID(Proc[[#This Row],[Obj]],13,10),"")</f>
        <v>KR07PD2332</v>
      </c>
      <c r="I5311" s="149" t="s">
        <v>7377</v>
      </c>
      <c r="J5311" s="150" t="b">
        <f>Proc[[#This Row],[Requested]]=Proc[[#This Row],[CurrentParent]]</f>
        <v>1</v>
      </c>
      <c r="K5311" s="150" t="str">
        <f>IF(Proc[[#This Row],[Author]]="Marcela Urrego",VLOOKUP(LEFT(Proc[[#This Row],[Requested]],1),Table3[#All],2,0),VLOOKUP(Proc[[#This Row],[Author]],Table4[],2,0))</f>
        <v>EL</v>
      </c>
      <c r="L5311" s="186" t="s">
        <v>9921</v>
      </c>
      <c r="M5311" s="178">
        <v>46037</v>
      </c>
      <c r="N5311" s="178"/>
      <c r="O5311" s="178"/>
      <c r="P5311" s="178" t="str">
        <f ca="1">IF(Proc[[#This Row],[DaysAgeing]]&gt;5,"yep","on track")</f>
        <v>yep</v>
      </c>
      <c r="Q5311" s="3">
        <f ca="1">IF(Proc[[#This Row],[DateClosed]]="",ABS(NETWORKDAYS(Proc[[#This Row],[DateOpened]],TODAY()))-1,ABS(NETWORKDAYS(Proc[[#This Row],[DateOpened]],Proc[[#This Row],[DateClosed]]))-1)</f>
        <v>24</v>
      </c>
      <c r="R5311" s="178" t="s">
        <v>5708</v>
      </c>
      <c r="S5311" s="150"/>
    </row>
    <row r="5312" spans="1:19" hidden="1">
      <c r="A5312" s="149" t="s">
        <v>7532</v>
      </c>
      <c r="B5312" s="150" t="str">
        <f>IFERROR(VLOOKUP(Proc[[#This Row],[App]],Table2[],3,0),"open")</f>
        <v>ok</v>
      </c>
      <c r="C5312" s="179" t="s">
        <v>369</v>
      </c>
      <c r="D5312" t="s">
        <v>7594</v>
      </c>
      <c r="E5312" t="s">
        <v>7617</v>
      </c>
      <c r="F5312" s="150" t="s">
        <v>7617</v>
      </c>
      <c r="G5312" s="149" t="s">
        <v>406</v>
      </c>
      <c r="H5312" s="150" t="str">
        <f>IF(Proc[[#This Row],[type]]="LFF (MDG-F)",MID(Proc[[#This Row],[Obj]],13,10),"")</f>
        <v>US10PD1808</v>
      </c>
      <c r="I5312" s="149" t="s">
        <v>7377</v>
      </c>
      <c r="J5312" s="150" t="b">
        <f>Proc[[#This Row],[Requested]]=Proc[[#This Row],[CurrentParent]]</f>
        <v>1</v>
      </c>
      <c r="K5312" s="150" t="str">
        <f>IF(Proc[[#This Row],[Author]]="Marcela Urrego",VLOOKUP(LEFT(Proc[[#This Row],[Requested]],1),Table3[#All],2,0),VLOOKUP(Proc[[#This Row],[Author]],Table4[],2,0))</f>
        <v>EL</v>
      </c>
      <c r="L5312" s="186" t="s">
        <v>9921</v>
      </c>
      <c r="M5312" s="178">
        <v>46037</v>
      </c>
      <c r="N5312" s="178"/>
      <c r="O5312" s="178"/>
      <c r="P5312" s="178" t="str">
        <f ca="1">IF(Proc[[#This Row],[DaysAgeing]]&gt;5,"yep","on track")</f>
        <v>yep</v>
      </c>
      <c r="Q5312" s="3">
        <f ca="1">IF(Proc[[#This Row],[DateClosed]]="",ABS(NETWORKDAYS(Proc[[#This Row],[DateOpened]],TODAY()))-1,ABS(NETWORKDAYS(Proc[[#This Row],[DateOpened]],Proc[[#This Row],[DateClosed]]))-1)</f>
        <v>24</v>
      </c>
      <c r="R5312" s="178" t="s">
        <v>5708</v>
      </c>
      <c r="S5312" s="150"/>
    </row>
    <row r="5313" spans="1:19" hidden="1">
      <c r="A5313" s="149" t="s">
        <v>7532</v>
      </c>
      <c r="B5313" s="150" t="str">
        <f>IFERROR(VLOOKUP(Proc[[#This Row],[App]],Table2[],3,0),"open")</f>
        <v>ok</v>
      </c>
      <c r="C5313" s="179" t="s">
        <v>369</v>
      </c>
      <c r="D5313" t="s">
        <v>1994</v>
      </c>
      <c r="E5313" t="s">
        <v>7618</v>
      </c>
      <c r="F5313" s="150" t="s">
        <v>7618</v>
      </c>
      <c r="G5313" s="149" t="s">
        <v>406</v>
      </c>
      <c r="H5313" s="150" t="str">
        <f>IF(Proc[[#This Row],[type]]="LFF (MDG-F)",MID(Proc[[#This Row],[Obj]],13,10),"")</f>
        <v>US01TN0001</v>
      </c>
      <c r="I5313" s="149" t="s">
        <v>7377</v>
      </c>
      <c r="J5313" s="150" t="b">
        <f>Proc[[#This Row],[Requested]]=Proc[[#This Row],[CurrentParent]]</f>
        <v>1</v>
      </c>
      <c r="K5313" s="150" t="str">
        <f>IF(Proc[[#This Row],[Author]]="Marcela Urrego",VLOOKUP(LEFT(Proc[[#This Row],[Requested]],1),Table3[#All],2,0),VLOOKUP(Proc[[#This Row],[Author]],Table4[],2,0))</f>
        <v>EL</v>
      </c>
      <c r="L5313" s="186" t="s">
        <v>9921</v>
      </c>
      <c r="M5313" s="178">
        <v>46037</v>
      </c>
      <c r="N5313" s="178"/>
      <c r="O5313" s="178"/>
      <c r="P5313" s="178" t="str">
        <f ca="1">IF(Proc[[#This Row],[DaysAgeing]]&gt;5,"yep","on track")</f>
        <v>yep</v>
      </c>
      <c r="Q5313" s="3">
        <f ca="1">IF(Proc[[#This Row],[DateClosed]]="",ABS(NETWORKDAYS(Proc[[#This Row],[DateOpened]],TODAY()))-1,ABS(NETWORKDAYS(Proc[[#This Row],[DateOpened]],Proc[[#This Row],[DateClosed]]))-1)</f>
        <v>24</v>
      </c>
      <c r="R5313" s="178" t="s">
        <v>5708</v>
      </c>
      <c r="S5313" s="150"/>
    </row>
    <row r="5314" spans="1:19" hidden="1">
      <c r="A5314" s="149" t="s">
        <v>7532</v>
      </c>
      <c r="B5314" s="150" t="str">
        <f>IFERROR(VLOOKUP(Proc[[#This Row],[App]],Table2[],3,0),"open")</f>
        <v>ok</v>
      </c>
      <c r="C5314" s="179" t="s">
        <v>369</v>
      </c>
      <c r="D5314" t="s">
        <v>1995</v>
      </c>
      <c r="E5314" t="s">
        <v>7618</v>
      </c>
      <c r="F5314" s="150" t="s">
        <v>7618</v>
      </c>
      <c r="G5314" s="149" t="s">
        <v>406</v>
      </c>
      <c r="H5314" s="150" t="str">
        <f>IF(Proc[[#This Row],[type]]="LFF (MDG-F)",MID(Proc[[#This Row],[Obj]],13,10),"")</f>
        <v>US10TN2100</v>
      </c>
      <c r="I5314" s="149" t="s">
        <v>7377</v>
      </c>
      <c r="J5314" s="150" t="b">
        <f>Proc[[#This Row],[Requested]]=Proc[[#This Row],[CurrentParent]]</f>
        <v>1</v>
      </c>
      <c r="K5314" s="150" t="str">
        <f>IF(Proc[[#This Row],[Author]]="Marcela Urrego",VLOOKUP(LEFT(Proc[[#This Row],[Requested]],1),Table3[#All],2,0),VLOOKUP(Proc[[#This Row],[Author]],Table4[],2,0))</f>
        <v>EL</v>
      </c>
      <c r="L5314" s="186" t="s">
        <v>9921</v>
      </c>
      <c r="M5314" s="178">
        <v>46037</v>
      </c>
      <c r="N5314" s="178"/>
      <c r="O5314" s="178"/>
      <c r="P5314" s="178" t="str">
        <f ca="1">IF(Proc[[#This Row],[DaysAgeing]]&gt;5,"yep","on track")</f>
        <v>yep</v>
      </c>
      <c r="Q5314" s="3">
        <f ca="1">IF(Proc[[#This Row],[DateClosed]]="",ABS(NETWORKDAYS(Proc[[#This Row],[DateOpened]],TODAY()))-1,ABS(NETWORKDAYS(Proc[[#This Row],[DateOpened]],Proc[[#This Row],[DateClosed]]))-1)</f>
        <v>24</v>
      </c>
      <c r="R5314" s="178" t="s">
        <v>5708</v>
      </c>
      <c r="S5314" s="150"/>
    </row>
    <row r="5315" spans="1:19" hidden="1">
      <c r="A5315" s="149" t="s">
        <v>7532</v>
      </c>
      <c r="B5315" s="150" t="str">
        <f>IFERROR(VLOOKUP(Proc[[#This Row],[App]],Table2[],3,0),"open")</f>
        <v>ok</v>
      </c>
      <c r="C5315" s="179" t="s">
        <v>369</v>
      </c>
      <c r="D5315" t="s">
        <v>7595</v>
      </c>
      <c r="E5315" t="s">
        <v>7611</v>
      </c>
      <c r="F5315" s="150" t="s">
        <v>7611</v>
      </c>
      <c r="G5315" s="149" t="s">
        <v>406</v>
      </c>
      <c r="H5315" s="150" t="str">
        <f>IF(Proc[[#This Row],[type]]="LFF (MDG-F)",MID(Proc[[#This Row],[Obj]],13,10),"")</f>
        <v>DE04TAKZ01</v>
      </c>
      <c r="I5315" s="149" t="s">
        <v>7377</v>
      </c>
      <c r="J5315" s="150" t="b">
        <f>Proc[[#This Row],[Requested]]=Proc[[#This Row],[CurrentParent]]</f>
        <v>1</v>
      </c>
      <c r="K5315" s="150" t="str">
        <f>IF(Proc[[#This Row],[Author]]="Marcela Urrego",VLOOKUP(LEFT(Proc[[#This Row],[Requested]],1),Table3[#All],2,0),VLOOKUP(Proc[[#This Row],[Author]],Table4[],2,0))</f>
        <v>EL</v>
      </c>
      <c r="L5315" s="186" t="s">
        <v>9921</v>
      </c>
      <c r="M5315" s="178">
        <v>46037</v>
      </c>
      <c r="N5315" s="178"/>
      <c r="O5315" s="178"/>
      <c r="P5315" s="178" t="str">
        <f ca="1">IF(Proc[[#This Row],[DaysAgeing]]&gt;5,"yep","on track")</f>
        <v>yep</v>
      </c>
      <c r="Q5315" s="3">
        <f ca="1">IF(Proc[[#This Row],[DateClosed]]="",ABS(NETWORKDAYS(Proc[[#This Row],[DateOpened]],TODAY()))-1,ABS(NETWORKDAYS(Proc[[#This Row],[DateOpened]],Proc[[#This Row],[DateClosed]]))-1)</f>
        <v>24</v>
      </c>
      <c r="R5315" s="178" t="s">
        <v>5708</v>
      </c>
      <c r="S5315" s="150"/>
    </row>
    <row r="5316" spans="1:19" hidden="1">
      <c r="A5316" s="149" t="s">
        <v>7532</v>
      </c>
      <c r="B5316" s="150" t="str">
        <f>IFERROR(VLOOKUP(Proc[[#This Row],[App]],Table2[],3,0),"open")</f>
        <v>ok</v>
      </c>
      <c r="C5316" s="179" t="s">
        <v>369</v>
      </c>
      <c r="D5316" t="s">
        <v>7596</v>
      </c>
      <c r="E5316" t="s">
        <v>7619</v>
      </c>
      <c r="F5316" s="150" t="s">
        <v>7619</v>
      </c>
      <c r="G5316" s="149" t="s">
        <v>406</v>
      </c>
      <c r="H5316" s="150" t="str">
        <f>IF(Proc[[#This Row],[type]]="LFF (MDG-F)",MID(Proc[[#This Row],[Obj]],13,10),"")</f>
        <v>TW03TBKZ02</v>
      </c>
      <c r="I5316" s="149" t="s">
        <v>7377</v>
      </c>
      <c r="J5316" s="150" t="b">
        <f>Proc[[#This Row],[Requested]]=Proc[[#This Row],[CurrentParent]]</f>
        <v>1</v>
      </c>
      <c r="K5316" s="150" t="str">
        <f>IF(Proc[[#This Row],[Author]]="Marcela Urrego",VLOOKUP(LEFT(Proc[[#This Row],[Requested]],1),Table3[#All],2,0),VLOOKUP(Proc[[#This Row],[Author]],Table4[],2,0))</f>
        <v>EL</v>
      </c>
      <c r="L5316" s="186" t="s">
        <v>9921</v>
      </c>
      <c r="M5316" s="178">
        <v>46037</v>
      </c>
      <c r="N5316" s="178"/>
      <c r="O5316" s="178"/>
      <c r="P5316" s="178" t="str">
        <f ca="1">IF(Proc[[#This Row],[DaysAgeing]]&gt;5,"yep","on track")</f>
        <v>yep</v>
      </c>
      <c r="Q5316" s="3">
        <f ca="1">IF(Proc[[#This Row],[DateClosed]]="",ABS(NETWORKDAYS(Proc[[#This Row],[DateOpened]],TODAY()))-1,ABS(NETWORKDAYS(Proc[[#This Row],[DateOpened]],Proc[[#This Row],[DateClosed]]))-1)</f>
        <v>24</v>
      </c>
      <c r="R5316" s="178" t="s">
        <v>5708</v>
      </c>
      <c r="S5316" s="150"/>
    </row>
    <row r="5317" spans="1:19" hidden="1">
      <c r="A5317" s="149" t="s">
        <v>7532</v>
      </c>
      <c r="B5317" s="150" t="str">
        <f>IFERROR(VLOOKUP(Proc[[#This Row],[App]],Table2[],3,0),"open")</f>
        <v>ok</v>
      </c>
      <c r="C5317" s="179" t="s">
        <v>369</v>
      </c>
      <c r="D5317" t="s">
        <v>7597</v>
      </c>
      <c r="E5317" t="s">
        <v>7619</v>
      </c>
      <c r="F5317" s="150" t="s">
        <v>7619</v>
      </c>
      <c r="G5317" s="149" t="s">
        <v>406</v>
      </c>
      <c r="H5317" s="150" t="str">
        <f>IF(Proc[[#This Row],[type]]="LFF (MDG-F)",MID(Proc[[#This Row],[Obj]],13,10),"")</f>
        <v>TW03TQKZ01</v>
      </c>
      <c r="I5317" s="149" t="s">
        <v>7377</v>
      </c>
      <c r="J5317" s="150" t="b">
        <f>Proc[[#This Row],[Requested]]=Proc[[#This Row],[CurrentParent]]</f>
        <v>1</v>
      </c>
      <c r="K5317" s="150" t="str">
        <f>IF(Proc[[#This Row],[Author]]="Marcela Urrego",VLOOKUP(LEFT(Proc[[#This Row],[Requested]],1),Table3[#All],2,0),VLOOKUP(Proc[[#This Row],[Author]],Table4[],2,0))</f>
        <v>EL</v>
      </c>
      <c r="L5317" s="186" t="s">
        <v>9921</v>
      </c>
      <c r="M5317" s="178">
        <v>46037</v>
      </c>
      <c r="N5317" s="178"/>
      <c r="O5317" s="178"/>
      <c r="P5317" s="178" t="str">
        <f ca="1">IF(Proc[[#This Row],[DaysAgeing]]&gt;5,"yep","on track")</f>
        <v>yep</v>
      </c>
      <c r="Q5317" s="3">
        <f ca="1">IF(Proc[[#This Row],[DateClosed]]="",ABS(NETWORKDAYS(Proc[[#This Row],[DateOpened]],TODAY()))-1,ABS(NETWORKDAYS(Proc[[#This Row],[DateOpened]],Proc[[#This Row],[DateClosed]]))-1)</f>
        <v>24</v>
      </c>
      <c r="R5317" s="178" t="s">
        <v>5708</v>
      </c>
      <c r="S5317" s="150"/>
    </row>
    <row r="5318" spans="1:19" hidden="1">
      <c r="A5318" s="149" t="s">
        <v>7532</v>
      </c>
      <c r="B5318" s="150" t="str">
        <f>IFERROR(VLOOKUP(Proc[[#This Row],[App]],Table2[],3,0),"open")</f>
        <v>ok</v>
      </c>
      <c r="C5318" s="179" t="s">
        <v>369</v>
      </c>
      <c r="D5318" t="s">
        <v>7598</v>
      </c>
      <c r="E5318" t="s">
        <v>7612</v>
      </c>
      <c r="F5318" s="150" t="s">
        <v>7612</v>
      </c>
      <c r="G5318" s="149" t="s">
        <v>406</v>
      </c>
      <c r="H5318" s="150" t="str">
        <f>IF(Proc[[#This Row],[type]]="LFF (MDG-F)",MID(Proc[[#This Row],[Obj]],13,10),"")</f>
        <v>US10L81000</v>
      </c>
      <c r="I5318" s="149" t="s">
        <v>7377</v>
      </c>
      <c r="J5318" s="150" t="b">
        <f>Proc[[#This Row],[Requested]]=Proc[[#This Row],[CurrentParent]]</f>
        <v>1</v>
      </c>
      <c r="K5318" s="150" t="str">
        <f>IF(Proc[[#This Row],[Author]]="Marcela Urrego",VLOOKUP(LEFT(Proc[[#This Row],[Requested]],1),Table3[#All],2,0),VLOOKUP(Proc[[#This Row],[Author]],Table4[],2,0))</f>
        <v>EL</v>
      </c>
      <c r="L5318" s="186" t="s">
        <v>9921</v>
      </c>
      <c r="M5318" s="178">
        <v>46037</v>
      </c>
      <c r="N5318" s="178"/>
      <c r="O5318" s="178"/>
      <c r="P5318" s="178" t="str">
        <f ca="1">IF(Proc[[#This Row],[DaysAgeing]]&gt;5,"yep","on track")</f>
        <v>yep</v>
      </c>
      <c r="Q5318" s="3">
        <f ca="1">IF(Proc[[#This Row],[DateClosed]]="",ABS(NETWORKDAYS(Proc[[#This Row],[DateOpened]],TODAY()))-1,ABS(NETWORKDAYS(Proc[[#This Row],[DateOpened]],Proc[[#This Row],[DateClosed]]))-1)</f>
        <v>24</v>
      </c>
      <c r="R5318" s="178" t="s">
        <v>5708</v>
      </c>
      <c r="S5318" s="150"/>
    </row>
    <row r="5319" spans="1:19" hidden="1">
      <c r="A5319" s="149" t="s">
        <v>7532</v>
      </c>
      <c r="B5319" s="150" t="str">
        <f>IFERROR(VLOOKUP(Proc[[#This Row],[App]],Table2[],3,0),"open")</f>
        <v>ok</v>
      </c>
      <c r="C5319" s="179" t="s">
        <v>369</v>
      </c>
      <c r="D5319" t="s">
        <v>7599</v>
      </c>
      <c r="E5319" t="s">
        <v>7620</v>
      </c>
      <c r="F5319" s="150" t="s">
        <v>7620</v>
      </c>
      <c r="G5319" s="149" t="s">
        <v>406</v>
      </c>
      <c r="H5319" s="150" t="str">
        <f>IF(Proc[[#This Row],[type]]="LFF (MDG-F)",MID(Proc[[#This Row],[Obj]],13,10),"")</f>
        <v>US10C01710</v>
      </c>
      <c r="I5319" s="149" t="s">
        <v>7377</v>
      </c>
      <c r="J5319" s="150" t="b">
        <f>Proc[[#This Row],[Requested]]=Proc[[#This Row],[CurrentParent]]</f>
        <v>1</v>
      </c>
      <c r="K5319" s="150" t="str">
        <f>IF(Proc[[#This Row],[Author]]="Marcela Urrego",VLOOKUP(LEFT(Proc[[#This Row],[Requested]],1),Table3[#All],2,0),VLOOKUP(Proc[[#This Row],[Author]],Table4[],2,0))</f>
        <v>EL</v>
      </c>
      <c r="L5319" s="186" t="s">
        <v>9921</v>
      </c>
      <c r="M5319" s="178">
        <v>46037</v>
      </c>
      <c r="N5319" s="178"/>
      <c r="O5319" s="178"/>
      <c r="P5319" s="178" t="str">
        <f ca="1">IF(Proc[[#This Row],[DaysAgeing]]&gt;5,"yep","on track")</f>
        <v>yep</v>
      </c>
      <c r="Q5319" s="3">
        <f ca="1">IF(Proc[[#This Row],[DateClosed]]="",ABS(NETWORKDAYS(Proc[[#This Row],[DateOpened]],TODAY()))-1,ABS(NETWORKDAYS(Proc[[#This Row],[DateOpened]],Proc[[#This Row],[DateClosed]]))-1)</f>
        <v>24</v>
      </c>
      <c r="R5319" s="178" t="s">
        <v>5708</v>
      </c>
      <c r="S5319" s="150"/>
    </row>
    <row r="5320" spans="1:19" hidden="1">
      <c r="A5320" s="149" t="s">
        <v>7532</v>
      </c>
      <c r="B5320" s="150" t="str">
        <f>IFERROR(VLOOKUP(Proc[[#This Row],[App]],Table2[],3,0),"open")</f>
        <v>ok</v>
      </c>
      <c r="C5320" s="179" t="s">
        <v>369</v>
      </c>
      <c r="D5320" t="s">
        <v>7600</v>
      </c>
      <c r="E5320" t="s">
        <v>7620</v>
      </c>
      <c r="F5320" s="150" t="s">
        <v>7620</v>
      </c>
      <c r="G5320" s="149" t="s">
        <v>406</v>
      </c>
      <c r="H5320" s="150" t="str">
        <f>IF(Proc[[#This Row],[type]]="LFF (MDG-F)",MID(Proc[[#This Row],[Obj]],13,10),"")</f>
        <v>US10C01711</v>
      </c>
      <c r="I5320" s="149" t="s">
        <v>7377</v>
      </c>
      <c r="J5320" s="150" t="b">
        <f>Proc[[#This Row],[Requested]]=Proc[[#This Row],[CurrentParent]]</f>
        <v>1</v>
      </c>
      <c r="K5320" s="150" t="str">
        <f>IF(Proc[[#This Row],[Author]]="Marcela Urrego",VLOOKUP(LEFT(Proc[[#This Row],[Requested]],1),Table3[#All],2,0),VLOOKUP(Proc[[#This Row],[Author]],Table4[],2,0))</f>
        <v>EL</v>
      </c>
      <c r="L5320" s="186" t="s">
        <v>9921</v>
      </c>
      <c r="M5320" s="178">
        <v>46037</v>
      </c>
      <c r="N5320" s="178"/>
      <c r="O5320" s="178"/>
      <c r="P5320" s="178" t="str">
        <f ca="1">IF(Proc[[#This Row],[DaysAgeing]]&gt;5,"yep","on track")</f>
        <v>yep</v>
      </c>
      <c r="Q5320" s="3">
        <f ca="1">IF(Proc[[#This Row],[DateClosed]]="",ABS(NETWORKDAYS(Proc[[#This Row],[DateOpened]],TODAY()))-1,ABS(NETWORKDAYS(Proc[[#This Row],[DateOpened]],Proc[[#This Row],[DateClosed]]))-1)</f>
        <v>24</v>
      </c>
      <c r="R5320" s="178" t="s">
        <v>5708</v>
      </c>
      <c r="S5320" s="150"/>
    </row>
    <row r="5321" spans="1:19" hidden="1">
      <c r="A5321" s="149" t="s">
        <v>7532</v>
      </c>
      <c r="B5321" s="150" t="str">
        <f>IFERROR(VLOOKUP(Proc[[#This Row],[App]],Table2[],3,0),"open")</f>
        <v>ok</v>
      </c>
      <c r="C5321" s="179" t="s">
        <v>369</v>
      </c>
      <c r="D5321" t="s">
        <v>7601</v>
      </c>
      <c r="E5321" t="s">
        <v>7620</v>
      </c>
      <c r="F5321" s="150" t="s">
        <v>7620</v>
      </c>
      <c r="G5321" s="149" t="s">
        <v>406</v>
      </c>
      <c r="H5321" s="150" t="str">
        <f>IF(Proc[[#This Row],[type]]="LFF (MDG-F)",MID(Proc[[#This Row],[Obj]],13,10),"")</f>
        <v>US10PD1014</v>
      </c>
      <c r="I5321" s="149" t="s">
        <v>7377</v>
      </c>
      <c r="J5321" s="150" t="b">
        <f>Proc[[#This Row],[Requested]]=Proc[[#This Row],[CurrentParent]]</f>
        <v>1</v>
      </c>
      <c r="K5321" s="150" t="str">
        <f>IF(Proc[[#This Row],[Author]]="Marcela Urrego",VLOOKUP(LEFT(Proc[[#This Row],[Requested]],1),Table3[#All],2,0),VLOOKUP(Proc[[#This Row],[Author]],Table4[],2,0))</f>
        <v>EL</v>
      </c>
      <c r="L5321" s="186" t="s">
        <v>9921</v>
      </c>
      <c r="M5321" s="178">
        <v>46037</v>
      </c>
      <c r="N5321" s="178"/>
      <c r="O5321" s="178"/>
      <c r="P5321" s="178" t="str">
        <f ca="1">IF(Proc[[#This Row],[DaysAgeing]]&gt;5,"yep","on track")</f>
        <v>yep</v>
      </c>
      <c r="Q5321" s="3">
        <f ca="1">IF(Proc[[#This Row],[DateClosed]]="",ABS(NETWORKDAYS(Proc[[#This Row],[DateOpened]],TODAY()))-1,ABS(NETWORKDAYS(Proc[[#This Row],[DateOpened]],Proc[[#This Row],[DateClosed]]))-1)</f>
        <v>24</v>
      </c>
      <c r="R5321" s="178" t="s">
        <v>5708</v>
      </c>
      <c r="S5321" s="150"/>
    </row>
    <row r="5322" spans="1:19" hidden="1">
      <c r="A5322" s="149" t="s">
        <v>7532</v>
      </c>
      <c r="B5322" s="150" t="str">
        <f>IFERROR(VLOOKUP(Proc[[#This Row],[App]],Table2[],3,0),"open")</f>
        <v>ok</v>
      </c>
      <c r="C5322" s="179" t="s">
        <v>369</v>
      </c>
      <c r="D5322" t="s">
        <v>7602</v>
      </c>
      <c r="E5322" t="s">
        <v>7620</v>
      </c>
      <c r="F5322" s="150" t="s">
        <v>7620</v>
      </c>
      <c r="G5322" s="149" t="s">
        <v>406</v>
      </c>
      <c r="H5322" s="150" t="str">
        <f>IF(Proc[[#This Row],[type]]="LFF (MDG-F)",MID(Proc[[#This Row],[Obj]],13,10),"")</f>
        <v>US10PD1807</v>
      </c>
      <c r="I5322" s="149" t="s">
        <v>7377</v>
      </c>
      <c r="J5322" s="150" t="b">
        <f>Proc[[#This Row],[Requested]]=Proc[[#This Row],[CurrentParent]]</f>
        <v>1</v>
      </c>
      <c r="K5322" s="150" t="str">
        <f>IF(Proc[[#This Row],[Author]]="Marcela Urrego",VLOOKUP(LEFT(Proc[[#This Row],[Requested]],1),Table3[#All],2,0),VLOOKUP(Proc[[#This Row],[Author]],Table4[],2,0))</f>
        <v>EL</v>
      </c>
      <c r="L5322" s="186" t="s">
        <v>9921</v>
      </c>
      <c r="M5322" s="178">
        <v>46037</v>
      </c>
      <c r="N5322" s="178"/>
      <c r="O5322" s="178"/>
      <c r="P5322" s="178" t="str">
        <f ca="1">IF(Proc[[#This Row],[DaysAgeing]]&gt;5,"yep","on track")</f>
        <v>yep</v>
      </c>
      <c r="Q5322" s="3">
        <f ca="1">IF(Proc[[#This Row],[DateClosed]]="",ABS(NETWORKDAYS(Proc[[#This Row],[DateOpened]],TODAY()))-1,ABS(NETWORKDAYS(Proc[[#This Row],[DateOpened]],Proc[[#This Row],[DateClosed]]))-1)</f>
        <v>24</v>
      </c>
      <c r="R5322" s="178" t="s">
        <v>5708</v>
      </c>
      <c r="S5322" s="150"/>
    </row>
    <row r="5323" spans="1:19" hidden="1">
      <c r="A5323" s="149" t="s">
        <v>7532</v>
      </c>
      <c r="B5323" s="150" t="str">
        <f>IFERROR(VLOOKUP(Proc[[#This Row],[App]],Table2[],3,0),"open")</f>
        <v>ok</v>
      </c>
      <c r="C5323" s="179" t="s">
        <v>377</v>
      </c>
      <c r="D5323" t="s">
        <v>7603</v>
      </c>
      <c r="E5323" t="s">
        <v>7620</v>
      </c>
      <c r="F5323" s="150" t="s">
        <v>446</v>
      </c>
      <c r="G5323" s="149" t="s">
        <v>400</v>
      </c>
      <c r="H5323" s="150" t="str">
        <f>IF(Proc[[#This Row],[type]]="LFF (MDG-F)",MID(Proc[[#This Row],[Obj]],13,10),"")</f>
        <v/>
      </c>
      <c r="I5323" s="149" t="s">
        <v>7377</v>
      </c>
      <c r="J5323" s="150" t="b">
        <f>Proc[[#This Row],[Requested]]=Proc[[#This Row],[CurrentParent]]</f>
        <v>0</v>
      </c>
      <c r="K5323" s="150" t="str">
        <f>IF(Proc[[#This Row],[Author]]="Marcela Urrego",VLOOKUP(LEFT(Proc[[#This Row],[Requested]],1),Table3[#All],2,0),VLOOKUP(Proc[[#This Row],[Author]],Table4[],2,0))</f>
        <v>EL</v>
      </c>
      <c r="L5323" s="186" t="s">
        <v>9921</v>
      </c>
      <c r="M5323" s="178">
        <v>46037</v>
      </c>
      <c r="N5323" s="178"/>
      <c r="O5323" s="178"/>
      <c r="P5323" s="178" t="str">
        <f ca="1">IF(Proc[[#This Row],[DaysAgeing]]&gt;5,"yep","on track")</f>
        <v>yep</v>
      </c>
      <c r="Q5323" s="3">
        <f ca="1">IF(Proc[[#This Row],[DateClosed]]="",ABS(NETWORKDAYS(Proc[[#This Row],[DateOpened]],TODAY()))-1,ABS(NETWORKDAYS(Proc[[#This Row],[DateOpened]],Proc[[#This Row],[DateClosed]]))-1)</f>
        <v>24</v>
      </c>
      <c r="R5323" s="178" t="s">
        <v>5708</v>
      </c>
      <c r="S5323" s="150"/>
    </row>
    <row r="5324" spans="1:19" hidden="1">
      <c r="A5324" s="149" t="s">
        <v>7532</v>
      </c>
      <c r="B5324" s="150" t="str">
        <f>IFERROR(VLOOKUP(Proc[[#This Row],[App]],Table2[],3,0),"open")</f>
        <v>ok</v>
      </c>
      <c r="C5324" s="179" t="s">
        <v>369</v>
      </c>
      <c r="D5324" t="s">
        <v>7604</v>
      </c>
      <c r="E5324" t="s">
        <v>7621</v>
      </c>
      <c r="F5324" s="150" t="s">
        <v>7621</v>
      </c>
      <c r="G5324" s="149" t="s">
        <v>406</v>
      </c>
      <c r="H5324" s="150" t="str">
        <f>IF(Proc[[#This Row],[type]]="LFF (MDG-F)",MID(Proc[[#This Row],[Obj]],13,10),"")</f>
        <v>TW10C06306</v>
      </c>
      <c r="I5324" s="149" t="s">
        <v>7377</v>
      </c>
      <c r="J5324" s="150" t="b">
        <f>Proc[[#This Row],[Requested]]=Proc[[#This Row],[CurrentParent]]</f>
        <v>1</v>
      </c>
      <c r="K5324" s="150" t="str">
        <f>IF(Proc[[#This Row],[Author]]="Marcela Urrego",VLOOKUP(LEFT(Proc[[#This Row],[Requested]],1),Table3[#All],2,0),VLOOKUP(Proc[[#This Row],[Author]],Table4[],2,0))</f>
        <v>EL</v>
      </c>
      <c r="L5324" s="186" t="s">
        <v>9921</v>
      </c>
      <c r="M5324" s="178">
        <v>46037</v>
      </c>
      <c r="N5324" s="178"/>
      <c r="O5324" s="178"/>
      <c r="P5324" s="178" t="str">
        <f ca="1">IF(Proc[[#This Row],[DaysAgeing]]&gt;5,"yep","on track")</f>
        <v>yep</v>
      </c>
      <c r="Q5324" s="3">
        <f ca="1">IF(Proc[[#This Row],[DateClosed]]="",ABS(NETWORKDAYS(Proc[[#This Row],[DateOpened]],TODAY()))-1,ABS(NETWORKDAYS(Proc[[#This Row],[DateOpened]],Proc[[#This Row],[DateClosed]]))-1)</f>
        <v>24</v>
      </c>
      <c r="R5324" s="178" t="s">
        <v>5708</v>
      </c>
      <c r="S5324" s="150"/>
    </row>
    <row r="5325" spans="1:19" hidden="1">
      <c r="A5325" s="149" t="s">
        <v>7532</v>
      </c>
      <c r="B5325" s="150" t="str">
        <f>IFERROR(VLOOKUP(Proc[[#This Row],[App]],Table2[],3,0),"open")</f>
        <v>ok</v>
      </c>
      <c r="C5325" s="179" t="s">
        <v>369</v>
      </c>
      <c r="D5325" t="s">
        <v>7605</v>
      </c>
      <c r="E5325" t="s">
        <v>7621</v>
      </c>
      <c r="F5325" s="150" t="s">
        <v>7621</v>
      </c>
      <c r="G5325" s="149" t="s">
        <v>406</v>
      </c>
      <c r="H5325" s="150" t="str">
        <f>IF(Proc[[#This Row],[type]]="LFF (MDG-F)",MID(Proc[[#This Row],[Obj]],13,10),"")</f>
        <v>TW91C06026</v>
      </c>
      <c r="I5325" s="149" t="s">
        <v>7377</v>
      </c>
      <c r="J5325" s="150" t="b">
        <f>Proc[[#This Row],[Requested]]=Proc[[#This Row],[CurrentParent]]</f>
        <v>1</v>
      </c>
      <c r="K5325" s="150" t="str">
        <f>IF(Proc[[#This Row],[Author]]="Marcela Urrego",VLOOKUP(LEFT(Proc[[#This Row],[Requested]],1),Table3[#All],2,0),VLOOKUP(Proc[[#This Row],[Author]],Table4[],2,0))</f>
        <v>EL</v>
      </c>
      <c r="L5325" s="186" t="s">
        <v>9921</v>
      </c>
      <c r="M5325" s="178">
        <v>46037</v>
      </c>
      <c r="N5325" s="178"/>
      <c r="O5325" s="178"/>
      <c r="P5325" s="178" t="str">
        <f ca="1">IF(Proc[[#This Row],[DaysAgeing]]&gt;5,"yep","on track")</f>
        <v>yep</v>
      </c>
      <c r="Q5325" s="3">
        <f ca="1">IF(Proc[[#This Row],[DateClosed]]="",ABS(NETWORKDAYS(Proc[[#This Row],[DateOpened]],TODAY()))-1,ABS(NETWORKDAYS(Proc[[#This Row],[DateOpened]],Proc[[#This Row],[DateClosed]]))-1)</f>
        <v>24</v>
      </c>
      <c r="R5325" s="178" t="s">
        <v>5708</v>
      </c>
      <c r="S5325" s="150"/>
    </row>
    <row r="5326" spans="1:19" hidden="1">
      <c r="A5326" s="149" t="s">
        <v>7532</v>
      </c>
      <c r="B5326" s="150" t="str">
        <f>IFERROR(VLOOKUP(Proc[[#This Row],[App]],Table2[],3,0),"open")</f>
        <v>ok</v>
      </c>
      <c r="C5326" s="179" t="s">
        <v>369</v>
      </c>
      <c r="D5326" t="s">
        <v>7606</v>
      </c>
      <c r="E5326" t="s">
        <v>7622</v>
      </c>
      <c r="F5326" s="150" t="s">
        <v>7622</v>
      </c>
      <c r="G5326" s="149" t="s">
        <v>406</v>
      </c>
      <c r="H5326" s="150" t="str">
        <f>IF(Proc[[#This Row],[type]]="LFF (MDG-F)",MID(Proc[[#This Row],[Obj]],13,10),"")</f>
        <v>KR08PD2806</v>
      </c>
      <c r="I5326" s="149" t="s">
        <v>7377</v>
      </c>
      <c r="J5326" s="150" t="b">
        <f>Proc[[#This Row],[Requested]]=Proc[[#This Row],[CurrentParent]]</f>
        <v>1</v>
      </c>
      <c r="K5326" s="150" t="str">
        <f>IF(Proc[[#This Row],[Author]]="Marcela Urrego",VLOOKUP(LEFT(Proc[[#This Row],[Requested]],1),Table3[#All],2,0),VLOOKUP(Proc[[#This Row],[Author]],Table4[],2,0))</f>
        <v>EL</v>
      </c>
      <c r="L5326" s="186" t="s">
        <v>9921</v>
      </c>
      <c r="M5326" s="178">
        <v>46037</v>
      </c>
      <c r="N5326" s="178"/>
      <c r="O5326" s="178"/>
      <c r="P5326" s="178" t="str">
        <f ca="1">IF(Proc[[#This Row],[DaysAgeing]]&gt;5,"yep","on track")</f>
        <v>yep</v>
      </c>
      <c r="Q5326" s="3">
        <f ca="1">IF(Proc[[#This Row],[DateClosed]]="",ABS(NETWORKDAYS(Proc[[#This Row],[DateOpened]],TODAY()))-1,ABS(NETWORKDAYS(Proc[[#This Row],[DateOpened]],Proc[[#This Row],[DateClosed]]))-1)</f>
        <v>24</v>
      </c>
      <c r="R5326" s="178" t="s">
        <v>5708</v>
      </c>
      <c r="S5326" s="150"/>
    </row>
    <row r="5327" spans="1:19" hidden="1">
      <c r="A5327" s="149" t="s">
        <v>7532</v>
      </c>
      <c r="B5327" s="150" t="str">
        <f>IFERROR(VLOOKUP(Proc[[#This Row],[App]],Table2[],3,0),"open")</f>
        <v>ok</v>
      </c>
      <c r="C5327" s="179" t="s">
        <v>369</v>
      </c>
      <c r="D5327" t="s">
        <v>7607</v>
      </c>
      <c r="E5327" t="s">
        <v>7623</v>
      </c>
      <c r="F5327" s="150" t="s">
        <v>7623</v>
      </c>
      <c r="G5327" s="149" t="s">
        <v>406</v>
      </c>
      <c r="H5327" s="150" t="str">
        <f>IF(Proc[[#This Row],[type]]="LFF (MDG-F)",MID(Proc[[#This Row],[Obj]],13,10),"")</f>
        <v>JP02TASC00</v>
      </c>
      <c r="I5327" s="149" t="s">
        <v>7377</v>
      </c>
      <c r="J5327" s="150" t="b">
        <f>Proc[[#This Row],[Requested]]=Proc[[#This Row],[CurrentParent]]</f>
        <v>1</v>
      </c>
      <c r="K5327" s="150" t="str">
        <f>IF(Proc[[#This Row],[Author]]="Marcela Urrego",VLOOKUP(LEFT(Proc[[#This Row],[Requested]],1),Table3[#All],2,0),VLOOKUP(Proc[[#This Row],[Author]],Table4[],2,0))</f>
        <v>EL</v>
      </c>
      <c r="L5327" s="186" t="s">
        <v>9921</v>
      </c>
      <c r="M5327" s="178">
        <v>46037</v>
      </c>
      <c r="N5327" s="178"/>
      <c r="O5327" s="178"/>
      <c r="P5327" s="178" t="str">
        <f ca="1">IF(Proc[[#This Row],[DaysAgeing]]&gt;5,"yep","on track")</f>
        <v>yep</v>
      </c>
      <c r="Q5327" s="3">
        <f ca="1">IF(Proc[[#This Row],[DateClosed]]="",ABS(NETWORKDAYS(Proc[[#This Row],[DateOpened]],TODAY()))-1,ABS(NETWORKDAYS(Proc[[#This Row],[DateOpened]],Proc[[#This Row],[DateClosed]]))-1)</f>
        <v>24</v>
      </c>
      <c r="R5327" s="178" t="s">
        <v>5708</v>
      </c>
      <c r="S5327" s="150"/>
    </row>
    <row r="5328" spans="1:19" hidden="1">
      <c r="A5328" s="149" t="s">
        <v>7532</v>
      </c>
      <c r="B5328" s="150" t="str">
        <f>IFERROR(VLOOKUP(Proc[[#This Row],[App]],Table2[],3,0),"open")</f>
        <v>ok</v>
      </c>
      <c r="C5328" s="179" t="s">
        <v>369</v>
      </c>
      <c r="D5328" t="s">
        <v>7608</v>
      </c>
      <c r="E5328" t="s">
        <v>7623</v>
      </c>
      <c r="F5328" s="150" t="s">
        <v>7623</v>
      </c>
      <c r="G5328" s="149" t="s">
        <v>406</v>
      </c>
      <c r="H5328" s="150" t="str">
        <f>IF(Proc[[#This Row],[type]]="LFF (MDG-F)",MID(Proc[[#This Row],[Obj]],13,10),"")</f>
        <v>JP02TASC01</v>
      </c>
      <c r="I5328" s="149" t="s">
        <v>7377</v>
      </c>
      <c r="J5328" s="150" t="b">
        <f>Proc[[#This Row],[Requested]]=Proc[[#This Row],[CurrentParent]]</f>
        <v>1</v>
      </c>
      <c r="K5328" s="150" t="str">
        <f>IF(Proc[[#This Row],[Author]]="Marcela Urrego",VLOOKUP(LEFT(Proc[[#This Row],[Requested]],1),Table3[#All],2,0),VLOOKUP(Proc[[#This Row],[Author]],Table4[],2,0))</f>
        <v>EL</v>
      </c>
      <c r="L5328" s="186" t="s">
        <v>9921</v>
      </c>
      <c r="M5328" s="178">
        <v>46037</v>
      </c>
      <c r="N5328" s="178"/>
      <c r="O5328" s="178"/>
      <c r="P5328" s="178" t="str">
        <f ca="1">IF(Proc[[#This Row],[DaysAgeing]]&gt;5,"yep","on track")</f>
        <v>yep</v>
      </c>
      <c r="Q5328" s="3">
        <f ca="1">IF(Proc[[#This Row],[DateClosed]]="",ABS(NETWORKDAYS(Proc[[#This Row],[DateOpened]],TODAY()))-1,ABS(NETWORKDAYS(Proc[[#This Row],[DateOpened]],Proc[[#This Row],[DateClosed]]))-1)</f>
        <v>24</v>
      </c>
      <c r="R5328" s="178" t="s">
        <v>5708</v>
      </c>
      <c r="S5328" s="150"/>
    </row>
    <row r="5329" spans="1:19" hidden="1">
      <c r="A5329" s="149" t="s">
        <v>7532</v>
      </c>
      <c r="B5329" s="150" t="str">
        <f>IFERROR(VLOOKUP(Proc[[#This Row],[App]],Table2[],3,0),"open")</f>
        <v>ok</v>
      </c>
      <c r="C5329" s="179" t="s">
        <v>369</v>
      </c>
      <c r="D5329" t="s">
        <v>7609</v>
      </c>
      <c r="E5329" t="s">
        <v>7623</v>
      </c>
      <c r="F5329" s="150" t="s">
        <v>7623</v>
      </c>
      <c r="G5329" s="149" t="s">
        <v>406</v>
      </c>
      <c r="H5329" s="150" t="str">
        <f>IF(Proc[[#This Row],[type]]="LFF (MDG-F)",MID(Proc[[#This Row],[Obj]],13,10),"")</f>
        <v>JP02TASC02</v>
      </c>
      <c r="I5329" s="149" t="s">
        <v>7377</v>
      </c>
      <c r="J5329" s="150" t="b">
        <f>Proc[[#This Row],[Requested]]=Proc[[#This Row],[CurrentParent]]</f>
        <v>1</v>
      </c>
      <c r="K5329" s="150" t="str">
        <f>IF(Proc[[#This Row],[Author]]="Marcela Urrego",VLOOKUP(LEFT(Proc[[#This Row],[Requested]],1),Table3[#All],2,0),VLOOKUP(Proc[[#This Row],[Author]],Table4[],2,0))</f>
        <v>EL</v>
      </c>
      <c r="L5329" s="186" t="s">
        <v>9921</v>
      </c>
      <c r="M5329" s="178">
        <v>46037</v>
      </c>
      <c r="N5329" s="178"/>
      <c r="O5329" s="178"/>
      <c r="P5329" s="178" t="str">
        <f ca="1">IF(Proc[[#This Row],[DaysAgeing]]&gt;5,"yep","on track")</f>
        <v>yep</v>
      </c>
      <c r="Q5329" s="3">
        <f ca="1">IF(Proc[[#This Row],[DateClosed]]="",ABS(NETWORKDAYS(Proc[[#This Row],[DateOpened]],TODAY()))-1,ABS(NETWORKDAYS(Proc[[#This Row],[DateOpened]],Proc[[#This Row],[DateClosed]]))-1)</f>
        <v>24</v>
      </c>
      <c r="R5329" s="178" t="s">
        <v>5708</v>
      </c>
      <c r="S5329" s="150"/>
    </row>
    <row r="5330" spans="1:19" hidden="1">
      <c r="A5330" s="149" t="s">
        <v>7532</v>
      </c>
      <c r="B5330" s="150" t="str">
        <f>IFERROR(VLOOKUP(Proc[[#This Row],[App]],Table2[],3,0),"open")</f>
        <v>ok</v>
      </c>
      <c r="C5330" s="179" t="s">
        <v>369</v>
      </c>
      <c r="D5330" t="s">
        <v>7610</v>
      </c>
      <c r="E5330" t="s">
        <v>7613</v>
      </c>
      <c r="F5330" s="150" t="s">
        <v>7613</v>
      </c>
      <c r="G5330" s="149" t="s">
        <v>406</v>
      </c>
      <c r="H5330" s="150" t="str">
        <f>IF(Proc[[#This Row],[type]]="LFF (MDG-F)",MID(Proc[[#This Row],[Obj]],13,10),"")</f>
        <v>DE04OF0402</v>
      </c>
      <c r="I5330" s="149" t="s">
        <v>7377</v>
      </c>
      <c r="J5330" s="150" t="b">
        <f>Proc[[#This Row],[Requested]]=Proc[[#This Row],[CurrentParent]]</f>
        <v>1</v>
      </c>
      <c r="K5330" s="150" t="str">
        <f>IF(Proc[[#This Row],[Author]]="Marcela Urrego",VLOOKUP(LEFT(Proc[[#This Row],[Requested]],1),Table3[#All],2,0),VLOOKUP(Proc[[#This Row],[Author]],Table4[],2,0))</f>
        <v>EL</v>
      </c>
      <c r="L5330" s="186" t="s">
        <v>9921</v>
      </c>
      <c r="M5330" s="178">
        <v>46037</v>
      </c>
      <c r="N5330" s="178"/>
      <c r="O5330" s="178"/>
      <c r="P5330" s="178" t="str">
        <f ca="1">IF(Proc[[#This Row],[DaysAgeing]]&gt;5,"yep","on track")</f>
        <v>yep</v>
      </c>
      <c r="Q5330" s="3">
        <f ca="1">IF(Proc[[#This Row],[DateClosed]]="",ABS(NETWORKDAYS(Proc[[#This Row],[DateOpened]],TODAY()))-1,ABS(NETWORKDAYS(Proc[[#This Row],[DateOpened]],Proc[[#This Row],[DateClosed]]))-1)</f>
        <v>24</v>
      </c>
      <c r="R5330" s="178" t="s">
        <v>5708</v>
      </c>
      <c r="S5330" s="150"/>
    </row>
    <row r="5331" spans="1:19" hidden="1">
      <c r="A5331" t="s">
        <v>7624</v>
      </c>
      <c r="B5331" s="150" t="str">
        <f>IFERROR(VLOOKUP(Proc[[#This Row],[App]],Table2[],3,0),"open")</f>
        <v>ok</v>
      </c>
      <c r="C5331" s="179" t="s">
        <v>369</v>
      </c>
      <c r="D5331" t="s">
        <v>7625</v>
      </c>
      <c r="E5331" t="s">
        <v>499</v>
      </c>
      <c r="F5331" s="150"/>
      <c r="G5331" s="149" t="s">
        <v>400</v>
      </c>
      <c r="H5331" s="150" t="str">
        <f>IF(Proc[[#This Row],[type]]="LFF (MDG-F)",MID(Proc[[#This Row],[Obj]],13,10),"")</f>
        <v/>
      </c>
      <c r="I5331" t="s">
        <v>7626</v>
      </c>
      <c r="J5331" s="150" t="b">
        <f>Proc[[#This Row],[Requested]]=Proc[[#This Row],[CurrentParent]]</f>
        <v>0</v>
      </c>
      <c r="K5331" s="150" t="str">
        <f>IF(Proc[[#This Row],[Author]]="Marcela Urrego",VLOOKUP(LEFT(Proc[[#This Row],[Requested]],1),Table3[#All],2,0),VLOOKUP(Proc[[#This Row],[Author]],Table4[],2,0))</f>
        <v>LS</v>
      </c>
      <c r="L5331" s="186" t="s">
        <v>9921</v>
      </c>
      <c r="M5331" s="178">
        <v>46037</v>
      </c>
      <c r="N5331" s="178"/>
      <c r="O5331" s="178"/>
      <c r="P5331" s="178" t="str">
        <f ca="1">IF(Proc[[#This Row],[DaysAgeing]]&gt;5,"yep","on track")</f>
        <v>yep</v>
      </c>
      <c r="Q5331" s="3">
        <f ca="1">IF(Proc[[#This Row],[DateClosed]]="",ABS(NETWORKDAYS(Proc[[#This Row],[DateOpened]],TODAY()))-1,ABS(NETWORKDAYS(Proc[[#This Row],[DateOpened]],Proc[[#This Row],[DateClosed]]))-1)</f>
        <v>24</v>
      </c>
      <c r="R5331" s="178" t="s">
        <v>489</v>
      </c>
      <c r="S5331" s="150"/>
    </row>
    <row r="5332" spans="1:19" hidden="1">
      <c r="A5332" t="s">
        <v>7627</v>
      </c>
      <c r="B5332" s="150" t="str">
        <f>IFERROR(VLOOKUP(Proc[[#This Row],[App]],Table2[],3,0),"open")</f>
        <v>ok</v>
      </c>
      <c r="C5332" s="149" t="s">
        <v>369</v>
      </c>
      <c r="D5332" t="s">
        <v>7628</v>
      </c>
      <c r="E5332" t="s">
        <v>2625</v>
      </c>
      <c r="F5332" s="179" t="s">
        <v>2625</v>
      </c>
      <c r="G5332" s="149" t="s">
        <v>400</v>
      </c>
      <c r="H5332" s="150" t="str">
        <f>IF(Proc[[#This Row],[type]]="LFF (MDG-F)",MID(Proc[[#This Row],[Obj]],13,10),"")</f>
        <v/>
      </c>
      <c r="I5332" s="149" t="s">
        <v>7626</v>
      </c>
      <c r="J5332" s="150" t="b">
        <f>Proc[[#This Row],[Requested]]=Proc[[#This Row],[CurrentParent]]</f>
        <v>1</v>
      </c>
      <c r="K5332" s="150" t="str">
        <f>IF(Proc[[#This Row],[Author]]="Marcela Urrego",VLOOKUP(LEFT(Proc[[#This Row],[Requested]],1),Table3[#All],2,0),VLOOKUP(Proc[[#This Row],[Author]],Table4[],2,0))</f>
        <v>MGF</v>
      </c>
      <c r="L5332" s="186" t="s">
        <v>9921</v>
      </c>
      <c r="M5332" s="178">
        <v>46037</v>
      </c>
      <c r="N5332" s="178"/>
      <c r="O5332" s="178"/>
      <c r="P5332" s="178" t="str">
        <f ca="1">IF(Proc[[#This Row],[DaysAgeing]]&gt;5,"yep","on track")</f>
        <v>yep</v>
      </c>
      <c r="Q5332" s="3">
        <f ca="1">IF(Proc[[#This Row],[DateClosed]]="",ABS(NETWORKDAYS(Proc[[#This Row],[DateOpened]],TODAY()))-1,ABS(NETWORKDAYS(Proc[[#This Row],[DateOpened]],Proc[[#This Row],[DateClosed]]))-1)</f>
        <v>24</v>
      </c>
      <c r="R5332" s="178" t="s">
        <v>1459</v>
      </c>
      <c r="S5332" s="150"/>
    </row>
    <row r="5333" spans="1:19" hidden="1">
      <c r="A5333" t="s">
        <v>7629</v>
      </c>
      <c r="B5333" s="150" t="str">
        <f>IFERROR(VLOOKUP(Proc[[#This Row],[App]],Table2[],3,0),"open")</f>
        <v>ok</v>
      </c>
      <c r="C5333" s="179" t="s">
        <v>369</v>
      </c>
      <c r="D5333" t="s">
        <v>7630</v>
      </c>
      <c r="E5333" t="s">
        <v>4100</v>
      </c>
      <c r="F5333" s="150"/>
      <c r="G5333" t="s">
        <v>400</v>
      </c>
      <c r="H5333" s="150" t="str">
        <f>IF(Proc[[#This Row],[type]]="LFF (MDG-F)",MID(Proc[[#This Row],[Obj]],13,10),"")</f>
        <v/>
      </c>
      <c r="J5333" s="150" t="b">
        <f>Proc[[#This Row],[Requested]]=Proc[[#This Row],[CurrentParent]]</f>
        <v>0</v>
      </c>
      <c r="K5333" s="150" t="str">
        <f>IF(Proc[[#This Row],[Author]]="Marcela Urrego",VLOOKUP(LEFT(Proc[[#This Row],[Requested]],1),Table3[#All],2,0),VLOOKUP(Proc[[#This Row],[Author]],Table4[],2,0))</f>
        <v>LS</v>
      </c>
      <c r="L5333" s="186" t="s">
        <v>9921</v>
      </c>
      <c r="M5333" s="178">
        <v>46041</v>
      </c>
      <c r="N5333" s="178"/>
      <c r="O5333" s="178"/>
      <c r="P5333" s="178" t="str">
        <f ca="1">IF(Proc[[#This Row],[DaysAgeing]]&gt;5,"yep","on track")</f>
        <v>yep</v>
      </c>
      <c r="Q5333" s="3">
        <f ca="1">IF(Proc[[#This Row],[DateClosed]]="",ABS(NETWORKDAYS(Proc[[#This Row],[DateOpened]],TODAY()))-1,ABS(NETWORKDAYS(Proc[[#This Row],[DateOpened]],Proc[[#This Row],[DateClosed]]))-1)</f>
        <v>22</v>
      </c>
      <c r="R5333" s="178" t="s">
        <v>489</v>
      </c>
      <c r="S5333" s="150"/>
    </row>
    <row r="5334" spans="1:19" hidden="1">
      <c r="A5334" t="s">
        <v>7632</v>
      </c>
      <c r="B5334" s="150" t="str">
        <f>IFERROR(VLOOKUP(Proc[[#This Row],[App]],Table2[],3,0),"open")</f>
        <v>ok</v>
      </c>
      <c r="C5334" s="179" t="s">
        <v>369</v>
      </c>
      <c r="D5334" t="s">
        <v>7631</v>
      </c>
      <c r="E5334" t="s">
        <v>524</v>
      </c>
      <c r="F5334" s="150" t="s">
        <v>524</v>
      </c>
      <c r="G5334" t="s">
        <v>400</v>
      </c>
      <c r="H5334" s="150" t="str">
        <f>IF(Proc[[#This Row],[type]]="LFF (MDG-F)",MID(Proc[[#This Row],[Obj]],13,10),"")</f>
        <v/>
      </c>
      <c r="I5334" t="s">
        <v>7633</v>
      </c>
      <c r="J5334" s="150" t="b">
        <f>Proc[[#This Row],[Requested]]=Proc[[#This Row],[CurrentParent]]</f>
        <v>1</v>
      </c>
      <c r="K5334" s="150" t="str">
        <f>IF(Proc[[#This Row],[Author]]="Marcela Urrego",VLOOKUP(LEFT(Proc[[#This Row],[Requested]],1),Table3[#All],2,0),VLOOKUP(Proc[[#This Row],[Author]],Table4[],2,0))</f>
        <v>LS</v>
      </c>
      <c r="L5334" s="186" t="s">
        <v>9921</v>
      </c>
      <c r="M5334" s="178">
        <v>46041</v>
      </c>
      <c r="N5334" s="178"/>
      <c r="O5334" s="178"/>
      <c r="P5334" s="178" t="str">
        <f ca="1">IF(Proc[[#This Row],[DaysAgeing]]&gt;5,"yep","on track")</f>
        <v>yep</v>
      </c>
      <c r="Q5334" s="3">
        <f ca="1">IF(Proc[[#This Row],[DateClosed]]="",ABS(NETWORKDAYS(Proc[[#This Row],[DateOpened]],TODAY()))-1,ABS(NETWORKDAYS(Proc[[#This Row],[DateOpened]],Proc[[#This Row],[DateClosed]]))-1)</f>
        <v>22</v>
      </c>
      <c r="R5334" s="178" t="s">
        <v>489</v>
      </c>
      <c r="S5334" s="150"/>
    </row>
    <row r="5335" spans="1:19" hidden="1">
      <c r="A5335" t="s">
        <v>7718</v>
      </c>
      <c r="B5335" s="150" t="str">
        <f>IFERROR(VLOOKUP(Proc[[#This Row],[App]],Table2[],3,0),"open")</f>
        <v>ok</v>
      </c>
      <c r="C5335" t="s">
        <v>369</v>
      </c>
      <c r="D5335" s="179" t="s">
        <v>7634</v>
      </c>
      <c r="E5335" t="s">
        <v>7701</v>
      </c>
      <c r="F5335" s="179" t="s">
        <v>7701</v>
      </c>
      <c r="G5335" t="s">
        <v>406</v>
      </c>
      <c r="H5335" s="150" t="str">
        <f>IF(Proc[[#This Row],[type]]="LFF (MDG-F)",MID(Proc[[#This Row],[Obj]],13,10),"")</f>
        <v>IT50TABF00</v>
      </c>
      <c r="J5335" s="150" t="b">
        <f>Proc[[#This Row],[Requested]]=Proc[[#This Row],[CurrentParent]]</f>
        <v>1</v>
      </c>
      <c r="K5335" s="150" t="e">
        <f>IF(Proc[[#This Row],[Author]]="Marcela Urrego",VLOOKUP(LEFT(Proc[[#This Row],[Requested]],1),Table3[#All],2,0),VLOOKUP(Proc[[#This Row],[Author]],Table4[],2,0))</f>
        <v>#N/A</v>
      </c>
      <c r="L5335" s="186" t="s">
        <v>9921</v>
      </c>
      <c r="M5335" s="178">
        <v>46044</v>
      </c>
      <c r="N5335" s="178"/>
      <c r="O5335" s="178"/>
      <c r="P5335" s="178" t="str">
        <f ca="1">IF(Proc[[#This Row],[DaysAgeing]]&gt;5,"yep","on track")</f>
        <v>yep</v>
      </c>
      <c r="Q5335" s="3">
        <f ca="1">IF(Proc[[#This Row],[DateClosed]]="",ABS(NETWORKDAYS(Proc[[#This Row],[DateOpened]],TODAY()))-1,ABS(NETWORKDAYS(Proc[[#This Row],[DateOpened]],Proc[[#This Row],[DateClosed]]))-1)</f>
        <v>19</v>
      </c>
      <c r="R5335" s="178" t="s">
        <v>7719</v>
      </c>
      <c r="S5335" s="150"/>
    </row>
    <row r="5336" spans="1:19" hidden="1">
      <c r="A5336" s="179" t="s">
        <v>7718</v>
      </c>
      <c r="B5336" s="150" t="str">
        <f>IFERROR(VLOOKUP(Proc[[#This Row],[App]],Table2[],3,0),"open")</f>
        <v>ok</v>
      </c>
      <c r="C5336" s="179" t="s">
        <v>369</v>
      </c>
      <c r="D5336" s="179" t="s">
        <v>7635</v>
      </c>
      <c r="E5336" t="s">
        <v>7702</v>
      </c>
      <c r="F5336" s="150" t="s">
        <v>7702</v>
      </c>
      <c r="G5336" s="179" t="s">
        <v>406</v>
      </c>
      <c r="H5336" s="150" t="str">
        <f>IF(Proc[[#This Row],[type]]="LFF (MDG-F)",MID(Proc[[#This Row],[Obj]],13,10),"")</f>
        <v>IT50TABF02</v>
      </c>
      <c r="J5336" s="150" t="b">
        <f>Proc[[#This Row],[Requested]]=Proc[[#This Row],[CurrentParent]]</f>
        <v>1</v>
      </c>
      <c r="K5336" s="150" t="e">
        <f>IF(Proc[[#This Row],[Author]]="Marcela Urrego",VLOOKUP(LEFT(Proc[[#This Row],[Requested]],1),Table3[#All],2,0),VLOOKUP(Proc[[#This Row],[Author]],Table4[],2,0))</f>
        <v>#N/A</v>
      </c>
      <c r="L5336" s="186" t="s">
        <v>9921</v>
      </c>
      <c r="M5336" s="178">
        <v>46044</v>
      </c>
      <c r="N5336" s="178"/>
      <c r="O5336" s="178"/>
      <c r="P5336" s="178" t="str">
        <f ca="1">IF(Proc[[#This Row],[DaysAgeing]]&gt;5,"yep","on track")</f>
        <v>yep</v>
      </c>
      <c r="Q5336" s="3">
        <f ca="1">IF(Proc[[#This Row],[DateClosed]]="",ABS(NETWORKDAYS(Proc[[#This Row],[DateOpened]],TODAY()))-1,ABS(NETWORKDAYS(Proc[[#This Row],[DateOpened]],Proc[[#This Row],[DateClosed]]))-1)</f>
        <v>19</v>
      </c>
      <c r="R5336" s="178" t="s">
        <v>7719</v>
      </c>
      <c r="S5336" s="150"/>
    </row>
    <row r="5337" spans="1:19" hidden="1">
      <c r="A5337" s="179" t="s">
        <v>7718</v>
      </c>
      <c r="B5337" s="150" t="str">
        <f>IFERROR(VLOOKUP(Proc[[#This Row],[App]],Table2[],3,0),"open")</f>
        <v>ok</v>
      </c>
      <c r="C5337" s="179" t="s">
        <v>369</v>
      </c>
      <c r="D5337" s="179" t="s">
        <v>7636</v>
      </c>
      <c r="E5337" t="s">
        <v>7702</v>
      </c>
      <c r="F5337" s="150" t="s">
        <v>7702</v>
      </c>
      <c r="G5337" s="179" t="s">
        <v>406</v>
      </c>
      <c r="H5337" s="150" t="str">
        <f>IF(Proc[[#This Row],[type]]="LFF (MDG-F)",MID(Proc[[#This Row],[Obj]],13,10),"")</f>
        <v>IT50TABF03</v>
      </c>
      <c r="J5337" s="150" t="b">
        <f>Proc[[#This Row],[Requested]]=Proc[[#This Row],[CurrentParent]]</f>
        <v>1</v>
      </c>
      <c r="K5337" s="150" t="e">
        <f>IF(Proc[[#This Row],[Author]]="Marcela Urrego",VLOOKUP(LEFT(Proc[[#This Row],[Requested]],1),Table3[#All],2,0),VLOOKUP(Proc[[#This Row],[Author]],Table4[],2,0))</f>
        <v>#N/A</v>
      </c>
      <c r="L5337" s="186" t="s">
        <v>9921</v>
      </c>
      <c r="M5337" s="178">
        <v>46044</v>
      </c>
      <c r="N5337" s="178"/>
      <c r="O5337" s="178"/>
      <c r="P5337" s="178" t="str">
        <f ca="1">IF(Proc[[#This Row],[DaysAgeing]]&gt;5,"yep","on track")</f>
        <v>yep</v>
      </c>
      <c r="Q5337" s="3">
        <f ca="1">IF(Proc[[#This Row],[DateClosed]]="",ABS(NETWORKDAYS(Proc[[#This Row],[DateOpened]],TODAY()))-1,ABS(NETWORKDAYS(Proc[[#This Row],[DateOpened]],Proc[[#This Row],[DateClosed]]))-1)</f>
        <v>19</v>
      </c>
      <c r="R5337" s="178" t="s">
        <v>7719</v>
      </c>
      <c r="S5337" s="150"/>
    </row>
    <row r="5338" spans="1:19" hidden="1">
      <c r="A5338" s="179" t="s">
        <v>7718</v>
      </c>
      <c r="B5338" s="150" t="str">
        <f>IFERROR(VLOOKUP(Proc[[#This Row],[App]],Table2[],3,0),"open")</f>
        <v>ok</v>
      </c>
      <c r="C5338" s="179" t="s">
        <v>369</v>
      </c>
      <c r="D5338" s="179" t="s">
        <v>7637</v>
      </c>
      <c r="E5338" t="s">
        <v>7702</v>
      </c>
      <c r="F5338" s="150" t="s">
        <v>7702</v>
      </c>
      <c r="G5338" s="179" t="s">
        <v>406</v>
      </c>
      <c r="H5338" s="150" t="str">
        <f>IF(Proc[[#This Row],[type]]="LFF (MDG-F)",MID(Proc[[#This Row],[Obj]],13,10),"")</f>
        <v>IT50TABF04</v>
      </c>
      <c r="J5338" s="150" t="b">
        <f>Proc[[#This Row],[Requested]]=Proc[[#This Row],[CurrentParent]]</f>
        <v>1</v>
      </c>
      <c r="K5338" s="150" t="e">
        <f>IF(Proc[[#This Row],[Author]]="Marcela Urrego",VLOOKUP(LEFT(Proc[[#This Row],[Requested]],1),Table3[#All],2,0),VLOOKUP(Proc[[#This Row],[Author]],Table4[],2,0))</f>
        <v>#N/A</v>
      </c>
      <c r="L5338" s="186" t="s">
        <v>9921</v>
      </c>
      <c r="M5338" s="178">
        <v>46044</v>
      </c>
      <c r="N5338" s="178"/>
      <c r="O5338" s="178"/>
      <c r="P5338" s="178" t="str">
        <f ca="1">IF(Proc[[#This Row],[DaysAgeing]]&gt;5,"yep","on track")</f>
        <v>yep</v>
      </c>
      <c r="Q5338" s="3">
        <f ca="1">IF(Proc[[#This Row],[DateClosed]]="",ABS(NETWORKDAYS(Proc[[#This Row],[DateOpened]],TODAY()))-1,ABS(NETWORKDAYS(Proc[[#This Row],[DateOpened]],Proc[[#This Row],[DateClosed]]))-1)</f>
        <v>19</v>
      </c>
      <c r="R5338" s="178" t="s">
        <v>7719</v>
      </c>
      <c r="S5338" s="150"/>
    </row>
    <row r="5339" spans="1:19" hidden="1">
      <c r="A5339" s="179" t="s">
        <v>7718</v>
      </c>
      <c r="B5339" s="150" t="str">
        <f>IFERROR(VLOOKUP(Proc[[#This Row],[App]],Table2[],3,0),"open")</f>
        <v>ok</v>
      </c>
      <c r="C5339" s="179" t="s">
        <v>369</v>
      </c>
      <c r="D5339" s="179" t="s">
        <v>7638</v>
      </c>
      <c r="E5339" t="s">
        <v>7702</v>
      </c>
      <c r="F5339" s="150" t="s">
        <v>7702</v>
      </c>
      <c r="G5339" s="179" t="s">
        <v>406</v>
      </c>
      <c r="H5339" s="150" t="str">
        <f>IF(Proc[[#This Row],[type]]="LFF (MDG-F)",MID(Proc[[#This Row],[Obj]],13,10),"")</f>
        <v>IT50TABF05</v>
      </c>
      <c r="J5339" s="150" t="b">
        <f>Proc[[#This Row],[Requested]]=Proc[[#This Row],[CurrentParent]]</f>
        <v>1</v>
      </c>
      <c r="K5339" s="150" t="e">
        <f>IF(Proc[[#This Row],[Author]]="Marcela Urrego",VLOOKUP(LEFT(Proc[[#This Row],[Requested]],1),Table3[#All],2,0),VLOOKUP(Proc[[#This Row],[Author]],Table4[],2,0))</f>
        <v>#N/A</v>
      </c>
      <c r="L5339" s="186" t="s">
        <v>9921</v>
      </c>
      <c r="M5339" s="178">
        <v>46044</v>
      </c>
      <c r="N5339" s="178"/>
      <c r="O5339" s="178"/>
      <c r="P5339" s="178" t="str">
        <f ca="1">IF(Proc[[#This Row],[DaysAgeing]]&gt;5,"yep","on track")</f>
        <v>yep</v>
      </c>
      <c r="Q5339" s="3">
        <f ca="1">IF(Proc[[#This Row],[DateClosed]]="",ABS(NETWORKDAYS(Proc[[#This Row],[DateOpened]],TODAY()))-1,ABS(NETWORKDAYS(Proc[[#This Row],[DateOpened]],Proc[[#This Row],[DateClosed]]))-1)</f>
        <v>19</v>
      </c>
      <c r="R5339" s="178" t="s">
        <v>7719</v>
      </c>
      <c r="S5339" s="150"/>
    </row>
    <row r="5340" spans="1:19" hidden="1">
      <c r="A5340" s="179" t="s">
        <v>7718</v>
      </c>
      <c r="B5340" s="150" t="str">
        <f>IFERROR(VLOOKUP(Proc[[#This Row],[App]],Table2[],3,0),"open")</f>
        <v>ok</v>
      </c>
      <c r="C5340" s="179" t="s">
        <v>369</v>
      </c>
      <c r="D5340" s="179" t="s">
        <v>7639</v>
      </c>
      <c r="E5340" t="s">
        <v>7702</v>
      </c>
      <c r="F5340" s="150" t="s">
        <v>7702</v>
      </c>
      <c r="G5340" s="179" t="s">
        <v>406</v>
      </c>
      <c r="H5340" s="150" t="str">
        <f>IF(Proc[[#This Row],[type]]="LFF (MDG-F)",MID(Proc[[#This Row],[Obj]],13,10),"")</f>
        <v>IT50TABF06</v>
      </c>
      <c r="J5340" s="150" t="b">
        <f>Proc[[#This Row],[Requested]]=Proc[[#This Row],[CurrentParent]]</f>
        <v>1</v>
      </c>
      <c r="K5340" s="150" t="e">
        <f>IF(Proc[[#This Row],[Author]]="Marcela Urrego",VLOOKUP(LEFT(Proc[[#This Row],[Requested]],1),Table3[#All],2,0),VLOOKUP(Proc[[#This Row],[Author]],Table4[],2,0))</f>
        <v>#N/A</v>
      </c>
      <c r="L5340" s="186" t="s">
        <v>9921</v>
      </c>
      <c r="M5340" s="178">
        <v>46044</v>
      </c>
      <c r="N5340" s="178"/>
      <c r="O5340" s="178"/>
      <c r="P5340" s="178" t="str">
        <f ca="1">IF(Proc[[#This Row],[DaysAgeing]]&gt;5,"yep","on track")</f>
        <v>yep</v>
      </c>
      <c r="Q5340" s="3">
        <f ca="1">IF(Proc[[#This Row],[DateClosed]]="",ABS(NETWORKDAYS(Proc[[#This Row],[DateOpened]],TODAY()))-1,ABS(NETWORKDAYS(Proc[[#This Row],[DateOpened]],Proc[[#This Row],[DateClosed]]))-1)</f>
        <v>19</v>
      </c>
      <c r="R5340" s="178" t="s">
        <v>7719</v>
      </c>
      <c r="S5340" s="150"/>
    </row>
    <row r="5341" spans="1:19" hidden="1">
      <c r="A5341" s="179" t="s">
        <v>7718</v>
      </c>
      <c r="B5341" s="150" t="str">
        <f>IFERROR(VLOOKUP(Proc[[#This Row],[App]],Table2[],3,0),"open")</f>
        <v>ok</v>
      </c>
      <c r="C5341" s="179" t="s">
        <v>369</v>
      </c>
      <c r="D5341" s="179" t="s">
        <v>7640</v>
      </c>
      <c r="E5341" t="s">
        <v>7702</v>
      </c>
      <c r="F5341" s="150" t="s">
        <v>7702</v>
      </c>
      <c r="G5341" s="179" t="s">
        <v>406</v>
      </c>
      <c r="H5341" s="150" t="str">
        <f>IF(Proc[[#This Row],[type]]="LFF (MDG-F)",MID(Proc[[#This Row],[Obj]],13,10),"")</f>
        <v>IT50TABF08</v>
      </c>
      <c r="J5341" s="150" t="b">
        <f>Proc[[#This Row],[Requested]]=Proc[[#This Row],[CurrentParent]]</f>
        <v>1</v>
      </c>
      <c r="K5341" s="150" t="e">
        <f>IF(Proc[[#This Row],[Author]]="Marcela Urrego",VLOOKUP(LEFT(Proc[[#This Row],[Requested]],1),Table3[#All],2,0),VLOOKUP(Proc[[#This Row],[Author]],Table4[],2,0))</f>
        <v>#N/A</v>
      </c>
      <c r="L5341" s="186" t="s">
        <v>9921</v>
      </c>
      <c r="M5341" s="178">
        <v>46044</v>
      </c>
      <c r="N5341" s="178"/>
      <c r="O5341" s="178"/>
      <c r="P5341" s="178" t="str">
        <f ca="1">IF(Proc[[#This Row],[DaysAgeing]]&gt;5,"yep","on track")</f>
        <v>yep</v>
      </c>
      <c r="Q5341" s="3">
        <f ca="1">IF(Proc[[#This Row],[DateClosed]]="",ABS(NETWORKDAYS(Proc[[#This Row],[DateOpened]],TODAY()))-1,ABS(NETWORKDAYS(Proc[[#This Row],[DateOpened]],Proc[[#This Row],[DateClosed]]))-1)</f>
        <v>19</v>
      </c>
      <c r="R5341" s="178" t="s">
        <v>7719</v>
      </c>
      <c r="S5341" s="150"/>
    </row>
    <row r="5342" spans="1:19" hidden="1">
      <c r="A5342" s="179" t="s">
        <v>7718</v>
      </c>
      <c r="B5342" s="150" t="str">
        <f>IFERROR(VLOOKUP(Proc[[#This Row],[App]],Table2[],3,0),"open")</f>
        <v>ok</v>
      </c>
      <c r="C5342" s="179" t="s">
        <v>369</v>
      </c>
      <c r="D5342" s="179" t="s">
        <v>7641</v>
      </c>
      <c r="E5342" t="s">
        <v>7702</v>
      </c>
      <c r="F5342" s="150" t="s">
        <v>7702</v>
      </c>
      <c r="G5342" s="179" t="s">
        <v>406</v>
      </c>
      <c r="H5342" s="150" t="str">
        <f>IF(Proc[[#This Row],[type]]="LFF (MDG-F)",MID(Proc[[#This Row],[Obj]],13,10),"")</f>
        <v>IT50TABF09</v>
      </c>
      <c r="J5342" s="150" t="b">
        <f>Proc[[#This Row],[Requested]]=Proc[[#This Row],[CurrentParent]]</f>
        <v>1</v>
      </c>
      <c r="K5342" s="150" t="e">
        <f>IF(Proc[[#This Row],[Author]]="Marcela Urrego",VLOOKUP(LEFT(Proc[[#This Row],[Requested]],1),Table3[#All],2,0),VLOOKUP(Proc[[#This Row],[Author]],Table4[],2,0))</f>
        <v>#N/A</v>
      </c>
      <c r="L5342" s="186" t="s">
        <v>9921</v>
      </c>
      <c r="M5342" s="178">
        <v>46044</v>
      </c>
      <c r="N5342" s="178"/>
      <c r="O5342" s="178"/>
      <c r="P5342" s="178" t="str">
        <f ca="1">IF(Proc[[#This Row],[DaysAgeing]]&gt;5,"yep","on track")</f>
        <v>yep</v>
      </c>
      <c r="Q5342" s="3">
        <f ca="1">IF(Proc[[#This Row],[DateClosed]]="",ABS(NETWORKDAYS(Proc[[#This Row],[DateOpened]],TODAY()))-1,ABS(NETWORKDAYS(Proc[[#This Row],[DateOpened]],Proc[[#This Row],[DateClosed]]))-1)</f>
        <v>19</v>
      </c>
      <c r="R5342" s="178" t="s">
        <v>7719</v>
      </c>
      <c r="S5342" s="150"/>
    </row>
    <row r="5343" spans="1:19" hidden="1">
      <c r="A5343" s="179" t="s">
        <v>7718</v>
      </c>
      <c r="B5343" s="150" t="str">
        <f>IFERROR(VLOOKUP(Proc[[#This Row],[App]],Table2[],3,0),"open")</f>
        <v>ok</v>
      </c>
      <c r="C5343" s="179" t="s">
        <v>369</v>
      </c>
      <c r="D5343" s="179" t="s">
        <v>7642</v>
      </c>
      <c r="E5343" t="s">
        <v>7702</v>
      </c>
      <c r="F5343" s="150" t="s">
        <v>7702</v>
      </c>
      <c r="G5343" s="179" t="s">
        <v>406</v>
      </c>
      <c r="H5343" s="150" t="str">
        <f>IF(Proc[[#This Row],[type]]="LFF (MDG-F)",MID(Proc[[#This Row],[Obj]],13,10),"")</f>
        <v>IT50TABF10</v>
      </c>
      <c r="J5343" s="150" t="b">
        <f>Proc[[#This Row],[Requested]]=Proc[[#This Row],[CurrentParent]]</f>
        <v>1</v>
      </c>
      <c r="K5343" s="150" t="e">
        <f>IF(Proc[[#This Row],[Author]]="Marcela Urrego",VLOOKUP(LEFT(Proc[[#This Row],[Requested]],1),Table3[#All],2,0),VLOOKUP(Proc[[#This Row],[Author]],Table4[],2,0))</f>
        <v>#N/A</v>
      </c>
      <c r="L5343" s="186" t="s">
        <v>9921</v>
      </c>
      <c r="M5343" s="178">
        <v>46044</v>
      </c>
      <c r="N5343" s="178"/>
      <c r="O5343" s="178"/>
      <c r="P5343" s="178" t="str">
        <f ca="1">IF(Proc[[#This Row],[DaysAgeing]]&gt;5,"yep","on track")</f>
        <v>yep</v>
      </c>
      <c r="Q5343" s="3">
        <f ca="1">IF(Proc[[#This Row],[DateClosed]]="",ABS(NETWORKDAYS(Proc[[#This Row],[DateOpened]],TODAY()))-1,ABS(NETWORKDAYS(Proc[[#This Row],[DateOpened]],Proc[[#This Row],[DateClosed]]))-1)</f>
        <v>19</v>
      </c>
      <c r="R5343" s="178" t="s">
        <v>7719</v>
      </c>
      <c r="S5343" s="150"/>
    </row>
    <row r="5344" spans="1:19" hidden="1">
      <c r="A5344" s="179" t="s">
        <v>7718</v>
      </c>
      <c r="B5344" s="150" t="str">
        <f>IFERROR(VLOOKUP(Proc[[#This Row],[App]],Table2[],3,0),"open")</f>
        <v>ok</v>
      </c>
      <c r="C5344" s="179" t="s">
        <v>369</v>
      </c>
      <c r="D5344" s="179" t="s">
        <v>7643</v>
      </c>
      <c r="E5344" t="s">
        <v>7703</v>
      </c>
      <c r="F5344" s="150" t="s">
        <v>7703</v>
      </c>
      <c r="G5344" s="179" t="s">
        <v>406</v>
      </c>
      <c r="H5344" s="150" t="str">
        <f>IF(Proc[[#This Row],[type]]="LFF (MDG-F)",MID(Proc[[#This Row],[Obj]],13,10),"")</f>
        <v>IT50TLBM20</v>
      </c>
      <c r="J5344" s="150" t="b">
        <f>Proc[[#This Row],[Requested]]=Proc[[#This Row],[CurrentParent]]</f>
        <v>1</v>
      </c>
      <c r="K5344" s="150" t="e">
        <f>IF(Proc[[#This Row],[Author]]="Marcela Urrego",VLOOKUP(LEFT(Proc[[#This Row],[Requested]],1),Table3[#All],2,0),VLOOKUP(Proc[[#This Row],[Author]],Table4[],2,0))</f>
        <v>#N/A</v>
      </c>
      <c r="L5344" s="186" t="s">
        <v>9921</v>
      </c>
      <c r="M5344" s="178">
        <v>46044</v>
      </c>
      <c r="N5344" s="178"/>
      <c r="O5344" s="178"/>
      <c r="P5344" s="178" t="str">
        <f ca="1">IF(Proc[[#This Row],[DaysAgeing]]&gt;5,"yep","on track")</f>
        <v>yep</v>
      </c>
      <c r="Q5344" s="3">
        <f ca="1">IF(Proc[[#This Row],[DateClosed]]="",ABS(NETWORKDAYS(Proc[[#This Row],[DateOpened]],TODAY()))-1,ABS(NETWORKDAYS(Proc[[#This Row],[DateOpened]],Proc[[#This Row],[DateClosed]]))-1)</f>
        <v>19</v>
      </c>
      <c r="R5344" s="178" t="s">
        <v>7719</v>
      </c>
      <c r="S5344" s="150"/>
    </row>
    <row r="5345" spans="1:19" hidden="1">
      <c r="A5345" s="179" t="s">
        <v>7718</v>
      </c>
      <c r="B5345" s="150" t="str">
        <f>IFERROR(VLOOKUP(Proc[[#This Row],[App]],Table2[],3,0),"open")</f>
        <v>ok</v>
      </c>
      <c r="C5345" s="179" t="s">
        <v>369</v>
      </c>
      <c r="D5345" s="179" t="s">
        <v>7644</v>
      </c>
      <c r="E5345" t="s">
        <v>7703</v>
      </c>
      <c r="F5345" s="150" t="s">
        <v>7703</v>
      </c>
      <c r="G5345" s="179" t="s">
        <v>406</v>
      </c>
      <c r="H5345" s="150" t="str">
        <f>IF(Proc[[#This Row],[type]]="LFF (MDG-F)",MID(Proc[[#This Row],[Obj]],13,10),"")</f>
        <v>IT50TABM10</v>
      </c>
      <c r="J5345" s="150" t="b">
        <f>Proc[[#This Row],[Requested]]=Proc[[#This Row],[CurrentParent]]</f>
        <v>1</v>
      </c>
      <c r="K5345" s="150" t="e">
        <f>IF(Proc[[#This Row],[Author]]="Marcela Urrego",VLOOKUP(LEFT(Proc[[#This Row],[Requested]],1),Table3[#All],2,0),VLOOKUP(Proc[[#This Row],[Author]],Table4[],2,0))</f>
        <v>#N/A</v>
      </c>
      <c r="L5345" s="186" t="s">
        <v>9921</v>
      </c>
      <c r="M5345" s="178">
        <v>46044</v>
      </c>
      <c r="N5345" s="178"/>
      <c r="O5345" s="178"/>
      <c r="P5345" s="178" t="str">
        <f ca="1">IF(Proc[[#This Row],[DaysAgeing]]&gt;5,"yep","on track")</f>
        <v>yep</v>
      </c>
      <c r="Q5345" s="3">
        <f ca="1">IF(Proc[[#This Row],[DateClosed]]="",ABS(NETWORKDAYS(Proc[[#This Row],[DateOpened]],TODAY()))-1,ABS(NETWORKDAYS(Proc[[#This Row],[DateOpened]],Proc[[#This Row],[DateClosed]]))-1)</f>
        <v>19</v>
      </c>
      <c r="R5345" s="178" t="s">
        <v>7719</v>
      </c>
      <c r="S5345" s="150"/>
    </row>
    <row r="5346" spans="1:19" hidden="1">
      <c r="A5346" s="179" t="s">
        <v>7718</v>
      </c>
      <c r="B5346" s="150" t="str">
        <f>IFERROR(VLOOKUP(Proc[[#This Row],[App]],Table2[],3,0),"open")</f>
        <v>ok</v>
      </c>
      <c r="C5346" s="179" t="s">
        <v>369</v>
      </c>
      <c r="D5346" s="179" t="s">
        <v>7645</v>
      </c>
      <c r="E5346" t="s">
        <v>7704</v>
      </c>
      <c r="F5346" s="150" t="s">
        <v>7704</v>
      </c>
      <c r="G5346" s="179" t="s">
        <v>406</v>
      </c>
      <c r="H5346" s="150" t="str">
        <f>IF(Proc[[#This Row],[type]]="LFF (MDG-F)",MID(Proc[[#This Row],[Obj]],13,10),"")</f>
        <v>IT50TABF99</v>
      </c>
      <c r="J5346" s="150" t="b">
        <f>Proc[[#This Row],[Requested]]=Proc[[#This Row],[CurrentParent]]</f>
        <v>1</v>
      </c>
      <c r="K5346" s="150" t="e">
        <f>IF(Proc[[#This Row],[Author]]="Marcela Urrego",VLOOKUP(LEFT(Proc[[#This Row],[Requested]],1),Table3[#All],2,0),VLOOKUP(Proc[[#This Row],[Author]],Table4[],2,0))</f>
        <v>#N/A</v>
      </c>
      <c r="L5346" s="186" t="s">
        <v>9921</v>
      </c>
      <c r="M5346" s="178">
        <v>46044</v>
      </c>
      <c r="N5346" s="178"/>
      <c r="O5346" s="178"/>
      <c r="P5346" s="178" t="str">
        <f ca="1">IF(Proc[[#This Row],[DaysAgeing]]&gt;5,"yep","on track")</f>
        <v>yep</v>
      </c>
      <c r="Q5346" s="3">
        <f ca="1">IF(Proc[[#This Row],[DateClosed]]="",ABS(NETWORKDAYS(Proc[[#This Row],[DateOpened]],TODAY()))-1,ABS(NETWORKDAYS(Proc[[#This Row],[DateOpened]],Proc[[#This Row],[DateClosed]]))-1)</f>
        <v>19</v>
      </c>
      <c r="R5346" s="178" t="s">
        <v>7719</v>
      </c>
      <c r="S5346" s="150"/>
    </row>
    <row r="5347" spans="1:19" hidden="1">
      <c r="A5347" s="179" t="s">
        <v>7718</v>
      </c>
      <c r="B5347" s="150" t="str">
        <f>IFERROR(VLOOKUP(Proc[[#This Row],[App]],Table2[],3,0),"open")</f>
        <v>ok</v>
      </c>
      <c r="C5347" s="179" t="s">
        <v>369</v>
      </c>
      <c r="D5347" s="179" t="s">
        <v>7646</v>
      </c>
      <c r="E5347" t="s">
        <v>7705</v>
      </c>
      <c r="F5347" s="179" t="s">
        <v>7705</v>
      </c>
      <c r="G5347" s="179" t="s">
        <v>406</v>
      </c>
      <c r="H5347" s="150" t="str">
        <f>IF(Proc[[#This Row],[type]]="LFF (MDG-F)",MID(Proc[[#This Row],[Obj]],13,10),"")</f>
        <v>IT50TABP00</v>
      </c>
      <c r="J5347" s="150" t="b">
        <f>Proc[[#This Row],[Requested]]=Proc[[#This Row],[CurrentParent]]</f>
        <v>1</v>
      </c>
      <c r="K5347" s="150" t="e">
        <f>IF(Proc[[#This Row],[Author]]="Marcela Urrego",VLOOKUP(LEFT(Proc[[#This Row],[Requested]],1),Table3[#All],2,0),VLOOKUP(Proc[[#This Row],[Author]],Table4[],2,0))</f>
        <v>#N/A</v>
      </c>
      <c r="L5347" s="186" t="s">
        <v>9921</v>
      </c>
      <c r="M5347" s="178">
        <v>46044</v>
      </c>
      <c r="N5347" s="178"/>
      <c r="O5347" s="178"/>
      <c r="P5347" s="178" t="str">
        <f ca="1">IF(Proc[[#This Row],[DaysAgeing]]&gt;5,"yep","on track")</f>
        <v>yep</v>
      </c>
      <c r="Q5347" s="3">
        <f ca="1">IF(Proc[[#This Row],[DateClosed]]="",ABS(NETWORKDAYS(Proc[[#This Row],[DateOpened]],TODAY()))-1,ABS(NETWORKDAYS(Proc[[#This Row],[DateOpened]],Proc[[#This Row],[DateClosed]]))-1)</f>
        <v>19</v>
      </c>
      <c r="R5347" s="178" t="s">
        <v>7719</v>
      </c>
      <c r="S5347" s="150"/>
    </row>
    <row r="5348" spans="1:19" hidden="1">
      <c r="A5348" s="179" t="s">
        <v>7718</v>
      </c>
      <c r="B5348" s="150" t="str">
        <f>IFERROR(VLOOKUP(Proc[[#This Row],[App]],Table2[],3,0),"open")</f>
        <v>ok</v>
      </c>
      <c r="C5348" s="179" t="s">
        <v>369</v>
      </c>
      <c r="D5348" s="179" t="s">
        <v>7647</v>
      </c>
      <c r="E5348" t="s">
        <v>7706</v>
      </c>
      <c r="F5348" s="150" t="s">
        <v>7706</v>
      </c>
      <c r="G5348" s="179" t="s">
        <v>406</v>
      </c>
      <c r="H5348" s="150" t="str">
        <f>IF(Proc[[#This Row],[type]]="LFF (MDG-F)",MID(Proc[[#This Row],[Obj]],13,10),"")</f>
        <v>IT50TABP02</v>
      </c>
      <c r="J5348" s="150" t="b">
        <f>Proc[[#This Row],[Requested]]=Proc[[#This Row],[CurrentParent]]</f>
        <v>1</v>
      </c>
      <c r="K5348" s="150" t="e">
        <f>IF(Proc[[#This Row],[Author]]="Marcela Urrego",VLOOKUP(LEFT(Proc[[#This Row],[Requested]],1),Table3[#All],2,0),VLOOKUP(Proc[[#This Row],[Author]],Table4[],2,0))</f>
        <v>#N/A</v>
      </c>
      <c r="L5348" s="186" t="s">
        <v>9921</v>
      </c>
      <c r="M5348" s="178">
        <v>46044</v>
      </c>
      <c r="N5348" s="178"/>
      <c r="O5348" s="178"/>
      <c r="P5348" s="178" t="str">
        <f ca="1">IF(Proc[[#This Row],[DaysAgeing]]&gt;5,"yep","on track")</f>
        <v>yep</v>
      </c>
      <c r="Q5348" s="3">
        <f ca="1">IF(Proc[[#This Row],[DateClosed]]="",ABS(NETWORKDAYS(Proc[[#This Row],[DateOpened]],TODAY()))-1,ABS(NETWORKDAYS(Proc[[#This Row],[DateOpened]],Proc[[#This Row],[DateClosed]]))-1)</f>
        <v>19</v>
      </c>
      <c r="R5348" s="178" t="s">
        <v>7719</v>
      </c>
      <c r="S5348" s="150"/>
    </row>
    <row r="5349" spans="1:19" hidden="1">
      <c r="A5349" s="179" t="s">
        <v>7718</v>
      </c>
      <c r="B5349" s="150" t="str">
        <f>IFERROR(VLOOKUP(Proc[[#This Row],[App]],Table2[],3,0),"open")</f>
        <v>ok</v>
      </c>
      <c r="C5349" s="179" t="s">
        <v>369</v>
      </c>
      <c r="D5349" s="179" t="s">
        <v>7648</v>
      </c>
      <c r="E5349" t="s">
        <v>7706</v>
      </c>
      <c r="F5349" s="150" t="s">
        <v>7706</v>
      </c>
      <c r="G5349" s="179" t="s">
        <v>406</v>
      </c>
      <c r="H5349" s="150" t="str">
        <f>IF(Proc[[#This Row],[type]]="LFF (MDG-F)",MID(Proc[[#This Row],[Obj]],13,10),"")</f>
        <v>IT50TABP03</v>
      </c>
      <c r="J5349" s="150" t="b">
        <f>Proc[[#This Row],[Requested]]=Proc[[#This Row],[CurrentParent]]</f>
        <v>1</v>
      </c>
      <c r="K5349" s="150" t="e">
        <f>IF(Proc[[#This Row],[Author]]="Marcela Urrego",VLOOKUP(LEFT(Proc[[#This Row],[Requested]],1),Table3[#All],2,0),VLOOKUP(Proc[[#This Row],[Author]],Table4[],2,0))</f>
        <v>#N/A</v>
      </c>
      <c r="L5349" s="186" t="s">
        <v>9921</v>
      </c>
      <c r="M5349" s="178">
        <v>46044</v>
      </c>
      <c r="N5349" s="178"/>
      <c r="O5349" s="178"/>
      <c r="P5349" s="178" t="str">
        <f ca="1">IF(Proc[[#This Row],[DaysAgeing]]&gt;5,"yep","on track")</f>
        <v>yep</v>
      </c>
      <c r="Q5349" s="3">
        <f ca="1">IF(Proc[[#This Row],[DateClosed]]="",ABS(NETWORKDAYS(Proc[[#This Row],[DateOpened]],TODAY()))-1,ABS(NETWORKDAYS(Proc[[#This Row],[DateOpened]],Proc[[#This Row],[DateClosed]]))-1)</f>
        <v>19</v>
      </c>
      <c r="R5349" s="178" t="s">
        <v>7719</v>
      </c>
      <c r="S5349" s="150"/>
    </row>
    <row r="5350" spans="1:19" hidden="1">
      <c r="A5350" s="179" t="s">
        <v>7718</v>
      </c>
      <c r="B5350" s="150" t="str">
        <f>IFERROR(VLOOKUP(Proc[[#This Row],[App]],Table2[],3,0),"open")</f>
        <v>ok</v>
      </c>
      <c r="C5350" s="179" t="s">
        <v>369</v>
      </c>
      <c r="D5350" s="179" t="s">
        <v>7649</v>
      </c>
      <c r="E5350" t="s">
        <v>7706</v>
      </c>
      <c r="F5350" s="150" t="s">
        <v>7706</v>
      </c>
      <c r="G5350" s="179" t="s">
        <v>406</v>
      </c>
      <c r="H5350" s="150" t="str">
        <f>IF(Proc[[#This Row],[type]]="LFF (MDG-F)",MID(Proc[[#This Row],[Obj]],13,10),"")</f>
        <v>IT50TABP04</v>
      </c>
      <c r="J5350" s="150" t="b">
        <f>Proc[[#This Row],[Requested]]=Proc[[#This Row],[CurrentParent]]</f>
        <v>1</v>
      </c>
      <c r="K5350" s="150" t="e">
        <f>IF(Proc[[#This Row],[Author]]="Marcela Urrego",VLOOKUP(LEFT(Proc[[#This Row],[Requested]],1),Table3[#All],2,0),VLOOKUP(Proc[[#This Row],[Author]],Table4[],2,0))</f>
        <v>#N/A</v>
      </c>
      <c r="L5350" s="186" t="s">
        <v>9921</v>
      </c>
      <c r="M5350" s="178">
        <v>46044</v>
      </c>
      <c r="N5350" s="178"/>
      <c r="O5350" s="178"/>
      <c r="P5350" s="178" t="str">
        <f ca="1">IF(Proc[[#This Row],[DaysAgeing]]&gt;5,"yep","on track")</f>
        <v>yep</v>
      </c>
      <c r="Q5350" s="3">
        <f ca="1">IF(Proc[[#This Row],[DateClosed]]="",ABS(NETWORKDAYS(Proc[[#This Row],[DateOpened]],TODAY()))-1,ABS(NETWORKDAYS(Proc[[#This Row],[DateOpened]],Proc[[#This Row],[DateClosed]]))-1)</f>
        <v>19</v>
      </c>
      <c r="R5350" s="178" t="s">
        <v>7719</v>
      </c>
      <c r="S5350" s="150"/>
    </row>
    <row r="5351" spans="1:19" hidden="1">
      <c r="A5351" s="179" t="s">
        <v>7718</v>
      </c>
      <c r="B5351" s="150" t="str">
        <f>IFERROR(VLOOKUP(Proc[[#This Row],[App]],Table2[],3,0),"open")</f>
        <v>ok</v>
      </c>
      <c r="C5351" s="179" t="s">
        <v>369</v>
      </c>
      <c r="D5351" s="179" t="s">
        <v>7650</v>
      </c>
      <c r="E5351" t="s">
        <v>7707</v>
      </c>
      <c r="F5351" s="150" t="s">
        <v>7707</v>
      </c>
      <c r="G5351" s="179" t="s">
        <v>406</v>
      </c>
      <c r="H5351" s="150" t="str">
        <f>IF(Proc[[#This Row],[type]]="LFF (MDG-F)",MID(Proc[[#This Row],[Obj]],13,10),"")</f>
        <v>IT50TLBP20</v>
      </c>
      <c r="J5351" s="150" t="b">
        <f>Proc[[#This Row],[Requested]]=Proc[[#This Row],[CurrentParent]]</f>
        <v>1</v>
      </c>
      <c r="K5351" s="150" t="e">
        <f>IF(Proc[[#This Row],[Author]]="Marcela Urrego",VLOOKUP(LEFT(Proc[[#This Row],[Requested]],1),Table3[#All],2,0),VLOOKUP(Proc[[#This Row],[Author]],Table4[],2,0))</f>
        <v>#N/A</v>
      </c>
      <c r="L5351" s="186" t="s">
        <v>9921</v>
      </c>
      <c r="M5351" s="178">
        <v>46044</v>
      </c>
      <c r="N5351" s="178"/>
      <c r="O5351" s="178"/>
      <c r="P5351" s="178" t="str">
        <f ca="1">IF(Proc[[#This Row],[DaysAgeing]]&gt;5,"yep","on track")</f>
        <v>yep</v>
      </c>
      <c r="Q5351" s="3">
        <f ca="1">IF(Proc[[#This Row],[DateClosed]]="",ABS(NETWORKDAYS(Proc[[#This Row],[DateOpened]],TODAY()))-1,ABS(NETWORKDAYS(Proc[[#This Row],[DateOpened]],Proc[[#This Row],[DateClosed]]))-1)</f>
        <v>19</v>
      </c>
      <c r="R5351" s="178" t="s">
        <v>7719</v>
      </c>
      <c r="S5351" s="150"/>
    </row>
    <row r="5352" spans="1:19" hidden="1">
      <c r="A5352" s="179" t="s">
        <v>7718</v>
      </c>
      <c r="B5352" s="150" t="str">
        <f>IFERROR(VLOOKUP(Proc[[#This Row],[App]],Table2[],3,0),"open")</f>
        <v>ok</v>
      </c>
      <c r="C5352" s="179" t="s">
        <v>369</v>
      </c>
      <c r="D5352" s="179" t="s">
        <v>7651</v>
      </c>
      <c r="E5352" t="s">
        <v>7707</v>
      </c>
      <c r="F5352" s="150" t="s">
        <v>7707</v>
      </c>
      <c r="G5352" s="179" t="s">
        <v>406</v>
      </c>
      <c r="H5352" s="150" t="str">
        <f>IF(Proc[[#This Row],[type]]="LFF (MDG-F)",MID(Proc[[#This Row],[Obj]],13,10),"")</f>
        <v>IT50TABP10</v>
      </c>
      <c r="J5352" s="150" t="b">
        <f>Proc[[#This Row],[Requested]]=Proc[[#This Row],[CurrentParent]]</f>
        <v>1</v>
      </c>
      <c r="K5352" s="150" t="e">
        <f>IF(Proc[[#This Row],[Author]]="Marcela Urrego",VLOOKUP(LEFT(Proc[[#This Row],[Requested]],1),Table3[#All],2,0),VLOOKUP(Proc[[#This Row],[Author]],Table4[],2,0))</f>
        <v>#N/A</v>
      </c>
      <c r="L5352" s="186" t="s">
        <v>9921</v>
      </c>
      <c r="M5352" s="178">
        <v>46044</v>
      </c>
      <c r="N5352" s="178"/>
      <c r="O5352" s="178"/>
      <c r="P5352" s="178" t="str">
        <f ca="1">IF(Proc[[#This Row],[DaysAgeing]]&gt;5,"yep","on track")</f>
        <v>yep</v>
      </c>
      <c r="Q5352" s="3">
        <f ca="1">IF(Proc[[#This Row],[DateClosed]]="",ABS(NETWORKDAYS(Proc[[#This Row],[DateOpened]],TODAY()))-1,ABS(NETWORKDAYS(Proc[[#This Row],[DateOpened]],Proc[[#This Row],[DateClosed]]))-1)</f>
        <v>19</v>
      </c>
      <c r="R5352" s="178" t="s">
        <v>7719</v>
      </c>
      <c r="S5352" s="150"/>
    </row>
    <row r="5353" spans="1:19" hidden="1">
      <c r="A5353" s="179" t="s">
        <v>7718</v>
      </c>
      <c r="B5353" s="150" t="str">
        <f>IFERROR(VLOOKUP(Proc[[#This Row],[App]],Table2[],3,0),"open")</f>
        <v>ok</v>
      </c>
      <c r="C5353" s="179" t="s">
        <v>369</v>
      </c>
      <c r="D5353" s="179" t="s">
        <v>7652</v>
      </c>
      <c r="E5353" t="s">
        <v>7708</v>
      </c>
      <c r="F5353" s="150" t="s">
        <v>7708</v>
      </c>
      <c r="G5353" s="179" t="s">
        <v>406</v>
      </c>
      <c r="H5353" s="150" t="str">
        <f>IF(Proc[[#This Row],[type]]="LFF (MDG-F)",MID(Proc[[#This Row],[Obj]],13,10),"")</f>
        <v>IT50TABP99</v>
      </c>
      <c r="J5353" s="150" t="b">
        <f>Proc[[#This Row],[Requested]]=Proc[[#This Row],[CurrentParent]]</f>
        <v>1</v>
      </c>
      <c r="K5353" s="150" t="e">
        <f>IF(Proc[[#This Row],[Author]]="Marcela Urrego",VLOOKUP(LEFT(Proc[[#This Row],[Requested]],1),Table3[#All],2,0),VLOOKUP(Proc[[#This Row],[Author]],Table4[],2,0))</f>
        <v>#N/A</v>
      </c>
      <c r="L5353" s="186" t="s">
        <v>9921</v>
      </c>
      <c r="M5353" s="178">
        <v>46044</v>
      </c>
      <c r="N5353" s="178"/>
      <c r="O5353" s="178"/>
      <c r="P5353" s="178" t="str">
        <f ca="1">IF(Proc[[#This Row],[DaysAgeing]]&gt;5,"yep","on track")</f>
        <v>yep</v>
      </c>
      <c r="Q5353" s="3">
        <f ca="1">IF(Proc[[#This Row],[DateClosed]]="",ABS(NETWORKDAYS(Proc[[#This Row],[DateOpened]],TODAY()))-1,ABS(NETWORKDAYS(Proc[[#This Row],[DateOpened]],Proc[[#This Row],[DateClosed]]))-1)</f>
        <v>19</v>
      </c>
      <c r="R5353" s="178" t="s">
        <v>7719</v>
      </c>
      <c r="S5353" s="150"/>
    </row>
    <row r="5354" spans="1:19" hidden="1">
      <c r="A5354" s="179" t="s">
        <v>7718</v>
      </c>
      <c r="B5354" s="150" t="str">
        <f>IFERROR(VLOOKUP(Proc[[#This Row],[App]],Table2[],3,0),"open")</f>
        <v>ok</v>
      </c>
      <c r="C5354" s="179" t="s">
        <v>369</v>
      </c>
      <c r="D5354" s="179" t="s">
        <v>7653</v>
      </c>
      <c r="E5354" t="s">
        <v>7709</v>
      </c>
      <c r="F5354" s="150" t="s">
        <v>7709</v>
      </c>
      <c r="G5354" s="179" t="s">
        <v>406</v>
      </c>
      <c r="H5354" s="150" t="str">
        <f>IF(Proc[[#This Row],[type]]="LFF (MDG-F)",MID(Proc[[#This Row],[Obj]],13,10),"")</f>
        <v>IT50TABS21</v>
      </c>
      <c r="J5354" s="150" t="b">
        <f>Proc[[#This Row],[Requested]]=Proc[[#This Row],[CurrentParent]]</f>
        <v>1</v>
      </c>
      <c r="K5354" s="150" t="e">
        <f>IF(Proc[[#This Row],[Author]]="Marcela Urrego",VLOOKUP(LEFT(Proc[[#This Row],[Requested]],1),Table3[#All],2,0),VLOOKUP(Proc[[#This Row],[Author]],Table4[],2,0))</f>
        <v>#N/A</v>
      </c>
      <c r="L5354" s="186" t="s">
        <v>9921</v>
      </c>
      <c r="M5354" s="178">
        <v>46044</v>
      </c>
      <c r="N5354" s="178"/>
      <c r="O5354" s="178"/>
      <c r="P5354" s="178" t="str">
        <f ca="1">IF(Proc[[#This Row],[DaysAgeing]]&gt;5,"yep","on track")</f>
        <v>yep</v>
      </c>
      <c r="Q5354" s="3">
        <f ca="1">IF(Proc[[#This Row],[DateClosed]]="",ABS(NETWORKDAYS(Proc[[#This Row],[DateOpened]],TODAY()))-1,ABS(NETWORKDAYS(Proc[[#This Row],[DateOpened]],Proc[[#This Row],[DateClosed]]))-1)</f>
        <v>19</v>
      </c>
      <c r="R5354" s="178" t="s">
        <v>7719</v>
      </c>
      <c r="S5354" s="150"/>
    </row>
    <row r="5355" spans="1:19" hidden="1">
      <c r="A5355" s="179" t="s">
        <v>7718</v>
      </c>
      <c r="B5355" s="150" t="str">
        <f>IFERROR(VLOOKUP(Proc[[#This Row],[App]],Table2[],3,0),"open")</f>
        <v>ok</v>
      </c>
      <c r="C5355" s="179" t="s">
        <v>369</v>
      </c>
      <c r="D5355" s="179" t="s">
        <v>7654</v>
      </c>
      <c r="E5355" t="s">
        <v>7710</v>
      </c>
      <c r="F5355" s="150" t="s">
        <v>7710</v>
      </c>
      <c r="G5355" s="179" t="s">
        <v>406</v>
      </c>
      <c r="H5355" s="150" t="str">
        <f>IF(Proc[[#This Row],[type]]="LFF (MDG-F)",MID(Proc[[#This Row],[Obj]],13,10),"")</f>
        <v>IT50TBBA01</v>
      </c>
      <c r="J5355" s="150" t="b">
        <f>Proc[[#This Row],[Requested]]=Proc[[#This Row],[CurrentParent]]</f>
        <v>1</v>
      </c>
      <c r="K5355" s="150" t="e">
        <f>IF(Proc[[#This Row],[Author]]="Marcela Urrego",VLOOKUP(LEFT(Proc[[#This Row],[Requested]],1),Table3[#All],2,0),VLOOKUP(Proc[[#This Row],[Author]],Table4[],2,0))</f>
        <v>#N/A</v>
      </c>
      <c r="L5355" s="186" t="s">
        <v>9921</v>
      </c>
      <c r="M5355" s="178">
        <v>46044</v>
      </c>
      <c r="N5355" s="178"/>
      <c r="O5355" s="178"/>
      <c r="P5355" s="178" t="str">
        <f ca="1">IF(Proc[[#This Row],[DaysAgeing]]&gt;5,"yep","on track")</f>
        <v>yep</v>
      </c>
      <c r="Q5355" s="3">
        <f ca="1">IF(Proc[[#This Row],[DateClosed]]="",ABS(NETWORKDAYS(Proc[[#This Row],[DateOpened]],TODAY()))-1,ABS(NETWORKDAYS(Proc[[#This Row],[DateOpened]],Proc[[#This Row],[DateClosed]]))-1)</f>
        <v>19</v>
      </c>
      <c r="R5355" s="178" t="s">
        <v>7719</v>
      </c>
      <c r="S5355" s="150"/>
    </row>
    <row r="5356" spans="1:19" hidden="1">
      <c r="A5356" s="179" t="s">
        <v>7718</v>
      </c>
      <c r="B5356" s="150" t="str">
        <f>IFERROR(VLOOKUP(Proc[[#This Row],[App]],Table2[],3,0),"open")</f>
        <v>ok</v>
      </c>
      <c r="C5356" s="179" t="s">
        <v>369</v>
      </c>
      <c r="D5356" s="179" t="s">
        <v>7655</v>
      </c>
      <c r="E5356" t="s">
        <v>7710</v>
      </c>
      <c r="F5356" s="150" t="s">
        <v>7710</v>
      </c>
      <c r="G5356" s="179" t="s">
        <v>406</v>
      </c>
      <c r="H5356" s="150" t="str">
        <f>IF(Proc[[#This Row],[type]]="LFF (MDG-F)",MID(Proc[[#This Row],[Obj]],13,10),"")</f>
        <v>IT50TBBQ10</v>
      </c>
      <c r="J5356" s="150" t="b">
        <f>Proc[[#This Row],[Requested]]=Proc[[#This Row],[CurrentParent]]</f>
        <v>1</v>
      </c>
      <c r="K5356" s="150" t="e">
        <f>IF(Proc[[#This Row],[Author]]="Marcela Urrego",VLOOKUP(LEFT(Proc[[#This Row],[Requested]],1),Table3[#All],2,0),VLOOKUP(Proc[[#This Row],[Author]],Table4[],2,0))</f>
        <v>#N/A</v>
      </c>
      <c r="L5356" s="186" t="s">
        <v>9921</v>
      </c>
      <c r="M5356" s="178">
        <v>46044</v>
      </c>
      <c r="N5356" s="178"/>
      <c r="O5356" s="178"/>
      <c r="P5356" s="178" t="str">
        <f ca="1">IF(Proc[[#This Row],[DaysAgeing]]&gt;5,"yep","on track")</f>
        <v>yep</v>
      </c>
      <c r="Q5356" s="3">
        <f ca="1">IF(Proc[[#This Row],[DateClosed]]="",ABS(NETWORKDAYS(Proc[[#This Row],[DateOpened]],TODAY()))-1,ABS(NETWORKDAYS(Proc[[#This Row],[DateOpened]],Proc[[#This Row],[DateClosed]]))-1)</f>
        <v>19</v>
      </c>
      <c r="R5356" s="178" t="s">
        <v>7719</v>
      </c>
      <c r="S5356" s="150"/>
    </row>
    <row r="5357" spans="1:19" hidden="1">
      <c r="A5357" s="179" t="s">
        <v>7718</v>
      </c>
      <c r="B5357" s="150" t="str">
        <f>IFERROR(VLOOKUP(Proc[[#This Row],[App]],Table2[],3,0),"open")</f>
        <v>ok</v>
      </c>
      <c r="C5357" s="179" t="s">
        <v>369</v>
      </c>
      <c r="D5357" s="179" t="s">
        <v>7655</v>
      </c>
      <c r="E5357" t="s">
        <v>7710</v>
      </c>
      <c r="F5357" s="150" t="s">
        <v>7710</v>
      </c>
      <c r="G5357" s="179" t="s">
        <v>406</v>
      </c>
      <c r="H5357" s="150" t="str">
        <f>IF(Proc[[#This Row],[type]]="LFF (MDG-F)",MID(Proc[[#This Row],[Obj]],13,10),"")</f>
        <v>IT50TBBQ10</v>
      </c>
      <c r="J5357" s="150" t="b">
        <f>Proc[[#This Row],[Requested]]=Proc[[#This Row],[CurrentParent]]</f>
        <v>1</v>
      </c>
      <c r="K5357" s="150" t="e">
        <f>IF(Proc[[#This Row],[Author]]="Marcela Urrego",VLOOKUP(LEFT(Proc[[#This Row],[Requested]],1),Table3[#All],2,0),VLOOKUP(Proc[[#This Row],[Author]],Table4[],2,0))</f>
        <v>#N/A</v>
      </c>
      <c r="L5357" s="186" t="s">
        <v>9921</v>
      </c>
      <c r="M5357" s="178">
        <v>46044</v>
      </c>
      <c r="N5357" s="178"/>
      <c r="O5357" s="178"/>
      <c r="P5357" s="178" t="str">
        <f ca="1">IF(Proc[[#This Row],[DaysAgeing]]&gt;5,"yep","on track")</f>
        <v>yep</v>
      </c>
      <c r="Q5357" s="3">
        <f ca="1">IF(Proc[[#This Row],[DateClosed]]="",ABS(NETWORKDAYS(Proc[[#This Row],[DateOpened]],TODAY()))-1,ABS(NETWORKDAYS(Proc[[#This Row],[DateOpened]],Proc[[#This Row],[DateClosed]]))-1)</f>
        <v>19</v>
      </c>
      <c r="R5357" s="178" t="s">
        <v>7719</v>
      </c>
      <c r="S5357" s="150"/>
    </row>
    <row r="5358" spans="1:19" hidden="1">
      <c r="A5358" s="179" t="s">
        <v>7718</v>
      </c>
      <c r="B5358" s="150" t="str">
        <f>IFERROR(VLOOKUP(Proc[[#This Row],[App]],Table2[],3,0),"open")</f>
        <v>ok</v>
      </c>
      <c r="C5358" s="179" t="s">
        <v>369</v>
      </c>
      <c r="D5358" s="179" t="s">
        <v>7655</v>
      </c>
      <c r="E5358" t="s">
        <v>7710</v>
      </c>
      <c r="F5358" s="150" t="s">
        <v>7710</v>
      </c>
      <c r="G5358" s="179" t="s">
        <v>406</v>
      </c>
      <c r="H5358" s="150" t="str">
        <f>IF(Proc[[#This Row],[type]]="LFF (MDG-F)",MID(Proc[[#This Row],[Obj]],13,10),"")</f>
        <v>IT50TBBQ10</v>
      </c>
      <c r="J5358" s="150" t="b">
        <f>Proc[[#This Row],[Requested]]=Proc[[#This Row],[CurrentParent]]</f>
        <v>1</v>
      </c>
      <c r="K5358" s="150" t="e">
        <f>IF(Proc[[#This Row],[Author]]="Marcela Urrego",VLOOKUP(LEFT(Proc[[#This Row],[Requested]],1),Table3[#All],2,0),VLOOKUP(Proc[[#This Row],[Author]],Table4[],2,0))</f>
        <v>#N/A</v>
      </c>
      <c r="L5358" s="186" t="s">
        <v>9921</v>
      </c>
      <c r="M5358" s="178">
        <v>46044</v>
      </c>
      <c r="N5358" s="178"/>
      <c r="O5358" s="178"/>
      <c r="P5358" s="178" t="str">
        <f ca="1">IF(Proc[[#This Row],[DaysAgeing]]&gt;5,"yep","on track")</f>
        <v>yep</v>
      </c>
      <c r="Q5358" s="3">
        <f ca="1">IF(Proc[[#This Row],[DateClosed]]="",ABS(NETWORKDAYS(Proc[[#This Row],[DateOpened]],TODAY()))-1,ABS(NETWORKDAYS(Proc[[#This Row],[DateOpened]],Proc[[#This Row],[DateClosed]]))-1)</f>
        <v>19</v>
      </c>
      <c r="R5358" s="178" t="s">
        <v>7719</v>
      </c>
      <c r="S5358" s="150"/>
    </row>
    <row r="5359" spans="1:19" hidden="1">
      <c r="A5359" s="179" t="s">
        <v>7718</v>
      </c>
      <c r="B5359" s="150" t="str">
        <f>IFERROR(VLOOKUP(Proc[[#This Row],[App]],Table2[],3,0),"open")</f>
        <v>ok</v>
      </c>
      <c r="C5359" s="179" t="s">
        <v>369</v>
      </c>
      <c r="D5359" s="179" t="s">
        <v>7655</v>
      </c>
      <c r="E5359" t="s">
        <v>7710</v>
      </c>
      <c r="F5359" s="150" t="s">
        <v>7710</v>
      </c>
      <c r="G5359" s="179" t="s">
        <v>406</v>
      </c>
      <c r="H5359" s="150" t="str">
        <f>IF(Proc[[#This Row],[type]]="LFF (MDG-F)",MID(Proc[[#This Row],[Obj]],13,10),"")</f>
        <v>IT50TBBQ10</v>
      </c>
      <c r="J5359" s="150" t="b">
        <f>Proc[[#This Row],[Requested]]=Proc[[#This Row],[CurrentParent]]</f>
        <v>1</v>
      </c>
      <c r="K5359" s="150" t="e">
        <f>IF(Proc[[#This Row],[Author]]="Marcela Urrego",VLOOKUP(LEFT(Proc[[#This Row],[Requested]],1),Table3[#All],2,0),VLOOKUP(Proc[[#This Row],[Author]],Table4[],2,0))</f>
        <v>#N/A</v>
      </c>
      <c r="L5359" s="186" t="s">
        <v>9921</v>
      </c>
      <c r="M5359" s="178">
        <v>46044</v>
      </c>
      <c r="N5359" s="178"/>
      <c r="O5359" s="178"/>
      <c r="P5359" s="178" t="str">
        <f ca="1">IF(Proc[[#This Row],[DaysAgeing]]&gt;5,"yep","on track")</f>
        <v>yep</v>
      </c>
      <c r="Q5359" s="3">
        <f ca="1">IF(Proc[[#This Row],[DateClosed]]="",ABS(NETWORKDAYS(Proc[[#This Row],[DateOpened]],TODAY()))-1,ABS(NETWORKDAYS(Proc[[#This Row],[DateOpened]],Proc[[#This Row],[DateClosed]]))-1)</f>
        <v>19</v>
      </c>
      <c r="R5359" s="178" t="s">
        <v>7719</v>
      </c>
      <c r="S5359" s="150"/>
    </row>
    <row r="5360" spans="1:19" hidden="1">
      <c r="A5360" s="179" t="s">
        <v>7718</v>
      </c>
      <c r="B5360" s="150" t="str">
        <f>IFERROR(VLOOKUP(Proc[[#This Row],[App]],Table2[],3,0),"open")</f>
        <v>ok</v>
      </c>
      <c r="C5360" s="179" t="s">
        <v>369</v>
      </c>
      <c r="D5360" s="179" t="s">
        <v>7656</v>
      </c>
      <c r="E5360" t="s">
        <v>7710</v>
      </c>
      <c r="F5360" s="150" t="s">
        <v>7710</v>
      </c>
      <c r="G5360" s="179" t="s">
        <v>406</v>
      </c>
      <c r="H5360" s="150" t="str">
        <f>IF(Proc[[#This Row],[type]]="LFF (MDG-F)",MID(Proc[[#This Row],[Obj]],13,10),"")</f>
        <v>IT50TBBQ20</v>
      </c>
      <c r="J5360" s="150" t="b">
        <f>Proc[[#This Row],[Requested]]=Proc[[#This Row],[CurrentParent]]</f>
        <v>1</v>
      </c>
      <c r="K5360" s="150" t="e">
        <f>IF(Proc[[#This Row],[Author]]="Marcela Urrego",VLOOKUP(LEFT(Proc[[#This Row],[Requested]],1),Table3[#All],2,0),VLOOKUP(Proc[[#This Row],[Author]],Table4[],2,0))</f>
        <v>#N/A</v>
      </c>
      <c r="L5360" s="186" t="s">
        <v>9921</v>
      </c>
      <c r="M5360" s="178">
        <v>46044</v>
      </c>
      <c r="N5360" s="178"/>
      <c r="O5360" s="178"/>
      <c r="P5360" s="178" t="str">
        <f ca="1">IF(Proc[[#This Row],[DaysAgeing]]&gt;5,"yep","on track")</f>
        <v>yep</v>
      </c>
      <c r="Q5360" s="3">
        <f ca="1">IF(Proc[[#This Row],[DateClosed]]="",ABS(NETWORKDAYS(Proc[[#This Row],[DateOpened]],TODAY()))-1,ABS(NETWORKDAYS(Proc[[#This Row],[DateOpened]],Proc[[#This Row],[DateClosed]]))-1)</f>
        <v>19</v>
      </c>
      <c r="R5360" s="178" t="s">
        <v>7719</v>
      </c>
      <c r="S5360" s="150"/>
    </row>
    <row r="5361" spans="1:19" hidden="1">
      <c r="A5361" s="179" t="s">
        <v>7718</v>
      </c>
      <c r="B5361" s="150" t="str">
        <f>IFERROR(VLOOKUP(Proc[[#This Row],[App]],Table2[],3,0),"open")</f>
        <v>ok</v>
      </c>
      <c r="C5361" s="179" t="s">
        <v>369</v>
      </c>
      <c r="D5361" s="179" t="s">
        <v>7655</v>
      </c>
      <c r="E5361" t="s">
        <v>7710</v>
      </c>
      <c r="F5361" s="150" t="s">
        <v>7710</v>
      </c>
      <c r="G5361" s="179" t="s">
        <v>406</v>
      </c>
      <c r="H5361" s="150" t="str">
        <f>IF(Proc[[#This Row],[type]]="LFF (MDG-F)",MID(Proc[[#This Row],[Obj]],13,10),"")</f>
        <v>IT50TBBQ10</v>
      </c>
      <c r="J5361" s="150" t="b">
        <f>Proc[[#This Row],[Requested]]=Proc[[#This Row],[CurrentParent]]</f>
        <v>1</v>
      </c>
      <c r="K5361" s="150" t="e">
        <f>IF(Proc[[#This Row],[Author]]="Marcela Urrego",VLOOKUP(LEFT(Proc[[#This Row],[Requested]],1),Table3[#All],2,0),VLOOKUP(Proc[[#This Row],[Author]],Table4[],2,0))</f>
        <v>#N/A</v>
      </c>
      <c r="L5361" s="186" t="s">
        <v>9921</v>
      </c>
      <c r="M5361" s="178">
        <v>46044</v>
      </c>
      <c r="N5361" s="178"/>
      <c r="O5361" s="178"/>
      <c r="P5361" s="178" t="str">
        <f ca="1">IF(Proc[[#This Row],[DaysAgeing]]&gt;5,"yep","on track")</f>
        <v>yep</v>
      </c>
      <c r="Q5361" s="3">
        <f ca="1">IF(Proc[[#This Row],[DateClosed]]="",ABS(NETWORKDAYS(Proc[[#This Row],[DateOpened]],TODAY()))-1,ABS(NETWORKDAYS(Proc[[#This Row],[DateOpened]],Proc[[#This Row],[DateClosed]]))-1)</f>
        <v>19</v>
      </c>
      <c r="R5361" s="178" t="s">
        <v>7719</v>
      </c>
      <c r="S5361" s="150"/>
    </row>
    <row r="5362" spans="1:19" hidden="1">
      <c r="A5362" s="179" t="s">
        <v>7718</v>
      </c>
      <c r="B5362" s="150" t="str">
        <f>IFERROR(VLOOKUP(Proc[[#This Row],[App]],Table2[],3,0),"open")</f>
        <v>ok</v>
      </c>
      <c r="C5362" s="179" t="s">
        <v>369</v>
      </c>
      <c r="D5362" s="179" t="s">
        <v>7657</v>
      </c>
      <c r="E5362" t="s">
        <v>7711</v>
      </c>
      <c r="F5362" s="150" t="s">
        <v>7711</v>
      </c>
      <c r="G5362" s="179" t="s">
        <v>406</v>
      </c>
      <c r="H5362" s="150" t="str">
        <f>IF(Proc[[#This Row],[type]]="LFF (MDG-F)",MID(Proc[[#This Row],[Obj]],13,10),"")</f>
        <v>IT50TIBS11</v>
      </c>
      <c r="J5362" s="150" t="b">
        <f>Proc[[#This Row],[Requested]]=Proc[[#This Row],[CurrentParent]]</f>
        <v>1</v>
      </c>
      <c r="K5362" s="150" t="e">
        <f>IF(Proc[[#This Row],[Author]]="Marcela Urrego",VLOOKUP(LEFT(Proc[[#This Row],[Requested]],1),Table3[#All],2,0),VLOOKUP(Proc[[#This Row],[Author]],Table4[],2,0))</f>
        <v>#N/A</v>
      </c>
      <c r="L5362" s="186" t="s">
        <v>9921</v>
      </c>
      <c r="M5362" s="178">
        <v>46044</v>
      </c>
      <c r="N5362" s="178"/>
      <c r="O5362" s="178"/>
      <c r="P5362" s="178" t="str">
        <f ca="1">IF(Proc[[#This Row],[DaysAgeing]]&gt;5,"yep","on track")</f>
        <v>yep</v>
      </c>
      <c r="Q5362" s="3">
        <f ca="1">IF(Proc[[#This Row],[DateClosed]]="",ABS(NETWORKDAYS(Proc[[#This Row],[DateOpened]],TODAY()))-1,ABS(NETWORKDAYS(Proc[[#This Row],[DateOpened]],Proc[[#This Row],[DateClosed]]))-1)</f>
        <v>19</v>
      </c>
      <c r="R5362" s="178" t="s">
        <v>7719</v>
      </c>
      <c r="S5362" s="150"/>
    </row>
    <row r="5363" spans="1:19" hidden="1">
      <c r="A5363" s="179" t="s">
        <v>7718</v>
      </c>
      <c r="B5363" s="150" t="str">
        <f>IFERROR(VLOOKUP(Proc[[#This Row],[App]],Table2[],3,0),"open")</f>
        <v>ok</v>
      </c>
      <c r="C5363" s="179" t="s">
        <v>369</v>
      </c>
      <c r="D5363" s="179" t="s">
        <v>7657</v>
      </c>
      <c r="E5363" t="s">
        <v>7711</v>
      </c>
      <c r="F5363" s="150" t="s">
        <v>7711</v>
      </c>
      <c r="G5363" s="179" t="s">
        <v>406</v>
      </c>
      <c r="H5363" s="150" t="str">
        <f>IF(Proc[[#This Row],[type]]="LFF (MDG-F)",MID(Proc[[#This Row],[Obj]],13,10),"")</f>
        <v>IT50TIBS11</v>
      </c>
      <c r="J5363" s="150" t="b">
        <f>Proc[[#This Row],[Requested]]=Proc[[#This Row],[CurrentParent]]</f>
        <v>1</v>
      </c>
      <c r="K5363" s="150" t="e">
        <f>IF(Proc[[#This Row],[Author]]="Marcela Urrego",VLOOKUP(LEFT(Proc[[#This Row],[Requested]],1),Table3[#All],2,0),VLOOKUP(Proc[[#This Row],[Author]],Table4[],2,0))</f>
        <v>#N/A</v>
      </c>
      <c r="L5363" s="186" t="s">
        <v>9921</v>
      </c>
      <c r="M5363" s="178">
        <v>46044</v>
      </c>
      <c r="N5363" s="178"/>
      <c r="O5363" s="178"/>
      <c r="P5363" s="178" t="str">
        <f ca="1">IF(Proc[[#This Row],[DaysAgeing]]&gt;5,"yep","on track")</f>
        <v>yep</v>
      </c>
      <c r="Q5363" s="3">
        <f ca="1">IF(Proc[[#This Row],[DateClosed]]="",ABS(NETWORKDAYS(Proc[[#This Row],[DateOpened]],TODAY()))-1,ABS(NETWORKDAYS(Proc[[#This Row],[DateOpened]],Proc[[#This Row],[DateClosed]]))-1)</f>
        <v>19</v>
      </c>
      <c r="R5363" s="178" t="s">
        <v>7719</v>
      </c>
      <c r="S5363" s="150"/>
    </row>
    <row r="5364" spans="1:19" hidden="1">
      <c r="A5364" s="179" t="s">
        <v>7718</v>
      </c>
      <c r="B5364" s="150" t="str">
        <f>IFERROR(VLOOKUP(Proc[[#This Row],[App]],Table2[],3,0),"open")</f>
        <v>ok</v>
      </c>
      <c r="C5364" s="179" t="s">
        <v>369</v>
      </c>
      <c r="D5364" s="179" t="s">
        <v>7658</v>
      </c>
      <c r="E5364" t="s">
        <v>7709</v>
      </c>
      <c r="F5364" s="150" t="s">
        <v>7709</v>
      </c>
      <c r="G5364" s="179" t="s">
        <v>406</v>
      </c>
      <c r="H5364" s="150" t="str">
        <f>IF(Proc[[#This Row],[type]]="LFF (MDG-F)",MID(Proc[[#This Row],[Obj]],13,10),"")</f>
        <v>IT50TKBS31</v>
      </c>
      <c r="J5364" s="150" t="b">
        <f>Proc[[#This Row],[Requested]]=Proc[[#This Row],[CurrentParent]]</f>
        <v>1</v>
      </c>
      <c r="K5364" s="150" t="e">
        <f>IF(Proc[[#This Row],[Author]]="Marcela Urrego",VLOOKUP(LEFT(Proc[[#This Row],[Requested]],1),Table3[#All],2,0),VLOOKUP(Proc[[#This Row],[Author]],Table4[],2,0))</f>
        <v>#N/A</v>
      </c>
      <c r="L5364" s="186" t="s">
        <v>9921</v>
      </c>
      <c r="M5364" s="178">
        <v>46044</v>
      </c>
      <c r="N5364" s="178"/>
      <c r="O5364" s="178"/>
      <c r="P5364" s="178" t="str">
        <f ca="1">IF(Proc[[#This Row],[DaysAgeing]]&gt;5,"yep","on track")</f>
        <v>yep</v>
      </c>
      <c r="Q5364" s="3">
        <f ca="1">IF(Proc[[#This Row],[DateClosed]]="",ABS(NETWORKDAYS(Proc[[#This Row],[DateOpened]],TODAY()))-1,ABS(NETWORKDAYS(Proc[[#This Row],[DateOpened]],Proc[[#This Row],[DateClosed]]))-1)</f>
        <v>19</v>
      </c>
      <c r="R5364" s="178" t="s">
        <v>7719</v>
      </c>
      <c r="S5364" s="150"/>
    </row>
    <row r="5365" spans="1:19" hidden="1">
      <c r="A5365" s="179" t="s">
        <v>7718</v>
      </c>
      <c r="B5365" s="150" t="str">
        <f>IFERROR(VLOOKUP(Proc[[#This Row],[App]],Table2[],3,0),"open")</f>
        <v>ok</v>
      </c>
      <c r="C5365" s="179" t="s">
        <v>369</v>
      </c>
      <c r="D5365" s="179" t="s">
        <v>7653</v>
      </c>
      <c r="E5365" t="s">
        <v>7709</v>
      </c>
      <c r="F5365" s="150" t="s">
        <v>7709</v>
      </c>
      <c r="G5365" s="179" t="s">
        <v>406</v>
      </c>
      <c r="H5365" s="150" t="str">
        <f>IF(Proc[[#This Row],[type]]="LFF (MDG-F)",MID(Proc[[#This Row],[Obj]],13,10),"")</f>
        <v>IT50TABS21</v>
      </c>
      <c r="J5365" s="150" t="b">
        <f>Proc[[#This Row],[Requested]]=Proc[[#This Row],[CurrentParent]]</f>
        <v>1</v>
      </c>
      <c r="K5365" s="150" t="e">
        <f>IF(Proc[[#This Row],[Author]]="Marcela Urrego",VLOOKUP(LEFT(Proc[[#This Row],[Requested]],1),Table3[#All],2,0),VLOOKUP(Proc[[#This Row],[Author]],Table4[],2,0))</f>
        <v>#N/A</v>
      </c>
      <c r="L5365" s="186" t="s">
        <v>9921</v>
      </c>
      <c r="M5365" s="178">
        <v>46044</v>
      </c>
      <c r="N5365" s="178"/>
      <c r="O5365" s="178"/>
      <c r="P5365" s="178" t="str">
        <f ca="1">IF(Proc[[#This Row],[DaysAgeing]]&gt;5,"yep","on track")</f>
        <v>yep</v>
      </c>
      <c r="Q5365" s="3">
        <f ca="1">IF(Proc[[#This Row],[DateClosed]]="",ABS(NETWORKDAYS(Proc[[#This Row],[DateOpened]],TODAY()))-1,ABS(NETWORKDAYS(Proc[[#This Row],[DateOpened]],Proc[[#This Row],[DateClosed]]))-1)</f>
        <v>19</v>
      </c>
      <c r="R5365" s="178" t="s">
        <v>7719</v>
      </c>
      <c r="S5365" s="150"/>
    </row>
    <row r="5366" spans="1:19" hidden="1">
      <c r="A5366" s="179" t="s">
        <v>7718</v>
      </c>
      <c r="B5366" s="150" t="str">
        <f>IFERROR(VLOOKUP(Proc[[#This Row],[App]],Table2[],3,0),"open")</f>
        <v>ok</v>
      </c>
      <c r="C5366" s="179" t="s">
        <v>369</v>
      </c>
      <c r="D5366" s="179" t="s">
        <v>7653</v>
      </c>
      <c r="E5366" t="s">
        <v>7709</v>
      </c>
      <c r="F5366" s="150" t="s">
        <v>7709</v>
      </c>
      <c r="G5366" s="179" t="s">
        <v>406</v>
      </c>
      <c r="H5366" s="150" t="str">
        <f>IF(Proc[[#This Row],[type]]="LFF (MDG-F)",MID(Proc[[#This Row],[Obj]],13,10),"")</f>
        <v>IT50TABS21</v>
      </c>
      <c r="J5366" s="150" t="b">
        <f>Proc[[#This Row],[Requested]]=Proc[[#This Row],[CurrentParent]]</f>
        <v>1</v>
      </c>
      <c r="K5366" s="150" t="e">
        <f>IF(Proc[[#This Row],[Author]]="Marcela Urrego",VLOOKUP(LEFT(Proc[[#This Row],[Requested]],1),Table3[#All],2,0),VLOOKUP(Proc[[#This Row],[Author]],Table4[],2,0))</f>
        <v>#N/A</v>
      </c>
      <c r="L5366" s="186" t="s">
        <v>9921</v>
      </c>
      <c r="M5366" s="178">
        <v>46044</v>
      </c>
      <c r="N5366" s="178"/>
      <c r="O5366" s="178"/>
      <c r="P5366" s="178" t="str">
        <f ca="1">IF(Proc[[#This Row],[DaysAgeing]]&gt;5,"yep","on track")</f>
        <v>yep</v>
      </c>
      <c r="Q5366" s="3">
        <f ca="1">IF(Proc[[#This Row],[DateClosed]]="",ABS(NETWORKDAYS(Proc[[#This Row],[DateOpened]],TODAY()))-1,ABS(NETWORKDAYS(Proc[[#This Row],[DateOpened]],Proc[[#This Row],[DateClosed]]))-1)</f>
        <v>19</v>
      </c>
      <c r="R5366" s="178" t="s">
        <v>7719</v>
      </c>
      <c r="S5366" s="150"/>
    </row>
    <row r="5367" spans="1:19" hidden="1">
      <c r="A5367" s="179" t="s">
        <v>7718</v>
      </c>
      <c r="B5367" s="150" t="str">
        <f>IFERROR(VLOOKUP(Proc[[#This Row],[App]],Table2[],3,0),"open")</f>
        <v>ok</v>
      </c>
      <c r="C5367" s="179" t="s">
        <v>369</v>
      </c>
      <c r="D5367" s="179" t="s">
        <v>7659</v>
      </c>
      <c r="E5367" t="s">
        <v>7711</v>
      </c>
      <c r="F5367" s="150" t="s">
        <v>7711</v>
      </c>
      <c r="G5367" s="179" t="s">
        <v>406</v>
      </c>
      <c r="H5367" s="150" t="str">
        <f>IF(Proc[[#This Row],[type]]="LFF (MDG-F)",MID(Proc[[#This Row],[Obj]],13,10),"")</f>
        <v>IT50TLBS13</v>
      </c>
      <c r="J5367" s="150" t="b">
        <f>Proc[[#This Row],[Requested]]=Proc[[#This Row],[CurrentParent]]</f>
        <v>1</v>
      </c>
      <c r="K5367" s="150" t="e">
        <f>IF(Proc[[#This Row],[Author]]="Marcela Urrego",VLOOKUP(LEFT(Proc[[#This Row],[Requested]],1),Table3[#All],2,0),VLOOKUP(Proc[[#This Row],[Author]],Table4[],2,0))</f>
        <v>#N/A</v>
      </c>
      <c r="L5367" s="186" t="s">
        <v>9921</v>
      </c>
      <c r="M5367" s="178">
        <v>46044</v>
      </c>
      <c r="N5367" s="178"/>
      <c r="O5367" s="178"/>
      <c r="P5367" s="178" t="str">
        <f ca="1">IF(Proc[[#This Row],[DaysAgeing]]&gt;5,"yep","on track")</f>
        <v>yep</v>
      </c>
      <c r="Q5367" s="3">
        <f ca="1">IF(Proc[[#This Row],[DateClosed]]="",ABS(NETWORKDAYS(Proc[[#This Row],[DateOpened]],TODAY()))-1,ABS(NETWORKDAYS(Proc[[#This Row],[DateOpened]],Proc[[#This Row],[DateClosed]]))-1)</f>
        <v>19</v>
      </c>
      <c r="R5367" s="178" t="s">
        <v>7719</v>
      </c>
      <c r="S5367" s="150"/>
    </row>
    <row r="5368" spans="1:19" hidden="1">
      <c r="A5368" s="179" t="s">
        <v>7718</v>
      </c>
      <c r="B5368" s="150" t="str">
        <f>IFERROR(VLOOKUP(Proc[[#This Row],[App]],Table2[],3,0),"open")</f>
        <v>ok</v>
      </c>
      <c r="C5368" s="179" t="s">
        <v>369</v>
      </c>
      <c r="D5368" s="179" t="s">
        <v>7660</v>
      </c>
      <c r="E5368" t="s">
        <v>7712</v>
      </c>
      <c r="F5368" s="150" t="s">
        <v>7712</v>
      </c>
      <c r="G5368" s="179" t="s">
        <v>406</v>
      </c>
      <c r="H5368" s="150" t="str">
        <f>IF(Proc[[#This Row],[type]]="LFF (MDG-F)",MID(Proc[[#This Row],[Obj]],13,10),"")</f>
        <v>IT50TCBS41</v>
      </c>
      <c r="J5368" s="150" t="b">
        <f>Proc[[#This Row],[Requested]]=Proc[[#This Row],[CurrentParent]]</f>
        <v>1</v>
      </c>
      <c r="K5368" s="150" t="e">
        <f>IF(Proc[[#This Row],[Author]]="Marcela Urrego",VLOOKUP(LEFT(Proc[[#This Row],[Requested]],1),Table3[#All],2,0),VLOOKUP(Proc[[#This Row],[Author]],Table4[],2,0))</f>
        <v>#N/A</v>
      </c>
      <c r="L5368" s="186" t="s">
        <v>9921</v>
      </c>
      <c r="M5368" s="178">
        <v>46044</v>
      </c>
      <c r="N5368" s="178"/>
      <c r="O5368" s="178"/>
      <c r="P5368" s="178" t="str">
        <f ca="1">IF(Proc[[#This Row],[DaysAgeing]]&gt;5,"yep","on track")</f>
        <v>yep</v>
      </c>
      <c r="Q5368" s="3">
        <f ca="1">IF(Proc[[#This Row],[DateClosed]]="",ABS(NETWORKDAYS(Proc[[#This Row],[DateOpened]],TODAY()))-1,ABS(NETWORKDAYS(Proc[[#This Row],[DateOpened]],Proc[[#This Row],[DateClosed]]))-1)</f>
        <v>19</v>
      </c>
      <c r="R5368" s="178" t="s">
        <v>7719</v>
      </c>
      <c r="S5368" s="150"/>
    </row>
    <row r="5369" spans="1:19" hidden="1">
      <c r="A5369" s="179" t="s">
        <v>7718</v>
      </c>
      <c r="B5369" s="150" t="str">
        <f>IFERROR(VLOOKUP(Proc[[#This Row],[App]],Table2[],3,0),"open")</f>
        <v>ok</v>
      </c>
      <c r="C5369" s="179" t="s">
        <v>369</v>
      </c>
      <c r="D5369" s="179" t="s">
        <v>7660</v>
      </c>
      <c r="E5369" t="s">
        <v>7712</v>
      </c>
      <c r="F5369" s="150" t="s">
        <v>7712</v>
      </c>
      <c r="G5369" s="179" t="s">
        <v>406</v>
      </c>
      <c r="H5369" s="150" t="str">
        <f>IF(Proc[[#This Row],[type]]="LFF (MDG-F)",MID(Proc[[#This Row],[Obj]],13,10),"")</f>
        <v>IT50TCBS41</v>
      </c>
      <c r="J5369" s="150" t="b">
        <f>Proc[[#This Row],[Requested]]=Proc[[#This Row],[CurrentParent]]</f>
        <v>1</v>
      </c>
      <c r="K5369" s="150" t="e">
        <f>IF(Proc[[#This Row],[Author]]="Marcela Urrego",VLOOKUP(LEFT(Proc[[#This Row],[Requested]],1),Table3[#All],2,0),VLOOKUP(Proc[[#This Row],[Author]],Table4[],2,0))</f>
        <v>#N/A</v>
      </c>
      <c r="L5369" s="186" t="s">
        <v>9921</v>
      </c>
      <c r="M5369" s="178">
        <v>46044</v>
      </c>
      <c r="N5369" s="178"/>
      <c r="O5369" s="178"/>
      <c r="P5369" s="178" t="str">
        <f ca="1">IF(Proc[[#This Row],[DaysAgeing]]&gt;5,"yep","on track")</f>
        <v>yep</v>
      </c>
      <c r="Q5369" s="3">
        <f ca="1">IF(Proc[[#This Row],[DateClosed]]="",ABS(NETWORKDAYS(Proc[[#This Row],[DateOpened]],TODAY()))-1,ABS(NETWORKDAYS(Proc[[#This Row],[DateOpened]],Proc[[#This Row],[DateClosed]]))-1)</f>
        <v>19</v>
      </c>
      <c r="R5369" s="178" t="s">
        <v>7719</v>
      </c>
      <c r="S5369" s="150"/>
    </row>
    <row r="5370" spans="1:19" hidden="1">
      <c r="A5370" s="179" t="s">
        <v>7718</v>
      </c>
      <c r="B5370" s="150" t="str">
        <f>IFERROR(VLOOKUP(Proc[[#This Row],[App]],Table2[],3,0),"open")</f>
        <v>ok</v>
      </c>
      <c r="C5370" s="179" t="s">
        <v>369</v>
      </c>
      <c r="D5370" s="179" t="s">
        <v>7661</v>
      </c>
      <c r="E5370" t="s">
        <v>7712</v>
      </c>
      <c r="F5370" s="150" t="s">
        <v>7712</v>
      </c>
      <c r="G5370" s="179" t="s">
        <v>406</v>
      </c>
      <c r="H5370" s="150" t="str">
        <f>IF(Proc[[#This Row],[type]]="LFF (MDG-F)",MID(Proc[[#This Row],[Obj]],13,10),"")</f>
        <v>IT50TCBS42</v>
      </c>
      <c r="J5370" s="150" t="b">
        <f>Proc[[#This Row],[Requested]]=Proc[[#This Row],[CurrentParent]]</f>
        <v>1</v>
      </c>
      <c r="K5370" s="150" t="e">
        <f>IF(Proc[[#This Row],[Author]]="Marcela Urrego",VLOOKUP(LEFT(Proc[[#This Row],[Requested]],1),Table3[#All],2,0),VLOOKUP(Proc[[#This Row],[Author]],Table4[],2,0))</f>
        <v>#N/A</v>
      </c>
      <c r="L5370" s="186" t="s">
        <v>9921</v>
      </c>
      <c r="M5370" s="178">
        <v>46044</v>
      </c>
      <c r="N5370" s="178"/>
      <c r="O5370" s="178"/>
      <c r="P5370" s="178" t="str">
        <f ca="1">IF(Proc[[#This Row],[DaysAgeing]]&gt;5,"yep","on track")</f>
        <v>yep</v>
      </c>
      <c r="Q5370" s="3">
        <f ca="1">IF(Proc[[#This Row],[DateClosed]]="",ABS(NETWORKDAYS(Proc[[#This Row],[DateOpened]],TODAY()))-1,ABS(NETWORKDAYS(Proc[[#This Row],[DateOpened]],Proc[[#This Row],[DateClosed]]))-1)</f>
        <v>19</v>
      </c>
      <c r="R5370" s="178" t="s">
        <v>7719</v>
      </c>
      <c r="S5370" s="150"/>
    </row>
    <row r="5371" spans="1:19" hidden="1">
      <c r="A5371" s="179" t="s">
        <v>7718</v>
      </c>
      <c r="B5371" s="150" t="str">
        <f>IFERROR(VLOOKUP(Proc[[#This Row],[App]],Table2[],3,0),"open")</f>
        <v>ok</v>
      </c>
      <c r="C5371" s="179" t="s">
        <v>369</v>
      </c>
      <c r="D5371" s="179" t="s">
        <v>7662</v>
      </c>
      <c r="E5371" t="s">
        <v>7712</v>
      </c>
      <c r="F5371" s="150" t="s">
        <v>7712</v>
      </c>
      <c r="G5371" s="179" t="s">
        <v>406</v>
      </c>
      <c r="H5371" s="150" t="str">
        <f>IF(Proc[[#This Row],[type]]="LFF (MDG-F)",MID(Proc[[#This Row],[Obj]],13,10),"")</f>
        <v>IT50TCBS43</v>
      </c>
      <c r="J5371" s="150" t="b">
        <f>Proc[[#This Row],[Requested]]=Proc[[#This Row],[CurrentParent]]</f>
        <v>1</v>
      </c>
      <c r="K5371" s="150" t="e">
        <f>IF(Proc[[#This Row],[Author]]="Marcela Urrego",VLOOKUP(LEFT(Proc[[#This Row],[Requested]],1),Table3[#All],2,0),VLOOKUP(Proc[[#This Row],[Author]],Table4[],2,0))</f>
        <v>#N/A</v>
      </c>
      <c r="L5371" s="186" t="s">
        <v>9921</v>
      </c>
      <c r="M5371" s="178">
        <v>46044</v>
      </c>
      <c r="N5371" s="178"/>
      <c r="O5371" s="178"/>
      <c r="P5371" s="178" t="str">
        <f ca="1">IF(Proc[[#This Row],[DaysAgeing]]&gt;5,"yep","on track")</f>
        <v>yep</v>
      </c>
      <c r="Q5371" s="3">
        <f ca="1">IF(Proc[[#This Row],[DateClosed]]="",ABS(NETWORKDAYS(Proc[[#This Row],[DateOpened]],TODAY()))-1,ABS(NETWORKDAYS(Proc[[#This Row],[DateOpened]],Proc[[#This Row],[DateClosed]]))-1)</f>
        <v>19</v>
      </c>
      <c r="R5371" s="178" t="s">
        <v>7719</v>
      </c>
      <c r="S5371" s="150"/>
    </row>
    <row r="5372" spans="1:19" hidden="1">
      <c r="A5372" s="179" t="s">
        <v>7718</v>
      </c>
      <c r="B5372" s="150" t="str">
        <f>IFERROR(VLOOKUP(Proc[[#This Row],[App]],Table2[],3,0),"open")</f>
        <v>ok</v>
      </c>
      <c r="C5372" s="179" t="s">
        <v>369</v>
      </c>
      <c r="D5372" s="179" t="s">
        <v>7663</v>
      </c>
      <c r="E5372" t="s">
        <v>7712</v>
      </c>
      <c r="F5372" s="150" t="s">
        <v>7712</v>
      </c>
      <c r="G5372" s="179" t="s">
        <v>406</v>
      </c>
      <c r="H5372" s="150" t="str">
        <f>IF(Proc[[#This Row],[type]]="LFF (MDG-F)",MID(Proc[[#This Row],[Obj]],13,10),"")</f>
        <v>IT50TCBS44</v>
      </c>
      <c r="J5372" s="150" t="b">
        <f>Proc[[#This Row],[Requested]]=Proc[[#This Row],[CurrentParent]]</f>
        <v>1</v>
      </c>
      <c r="K5372" s="150" t="e">
        <f>IF(Proc[[#This Row],[Author]]="Marcela Urrego",VLOOKUP(LEFT(Proc[[#This Row],[Requested]],1),Table3[#All],2,0),VLOOKUP(Proc[[#This Row],[Author]],Table4[],2,0))</f>
        <v>#N/A</v>
      </c>
      <c r="L5372" s="186" t="s">
        <v>9921</v>
      </c>
      <c r="M5372" s="178">
        <v>46044</v>
      </c>
      <c r="N5372" s="178"/>
      <c r="O5372" s="178"/>
      <c r="P5372" s="178" t="str">
        <f ca="1">IF(Proc[[#This Row],[DaysAgeing]]&gt;5,"yep","on track")</f>
        <v>yep</v>
      </c>
      <c r="Q5372" s="3">
        <f ca="1">IF(Proc[[#This Row],[DateClosed]]="",ABS(NETWORKDAYS(Proc[[#This Row],[DateOpened]],TODAY()))-1,ABS(NETWORKDAYS(Proc[[#This Row],[DateOpened]],Proc[[#This Row],[DateClosed]]))-1)</f>
        <v>19</v>
      </c>
      <c r="R5372" s="178" t="s">
        <v>7719</v>
      </c>
      <c r="S5372" s="150"/>
    </row>
    <row r="5373" spans="1:19" hidden="1">
      <c r="A5373" s="179" t="s">
        <v>7718</v>
      </c>
      <c r="B5373" s="150" t="str">
        <f>IFERROR(VLOOKUP(Proc[[#This Row],[App]],Table2[],3,0),"open")</f>
        <v>ok</v>
      </c>
      <c r="C5373" s="179" t="s">
        <v>369</v>
      </c>
      <c r="D5373" s="179" t="s">
        <v>7664</v>
      </c>
      <c r="E5373" t="s">
        <v>7711</v>
      </c>
      <c r="F5373" s="150" t="s">
        <v>7711</v>
      </c>
      <c r="G5373" s="179" t="s">
        <v>406</v>
      </c>
      <c r="H5373" s="150" t="str">
        <f>IF(Proc[[#This Row],[type]]="LFF (MDG-F)",MID(Proc[[#This Row],[Obj]],13,10),"")</f>
        <v>IT50TIBS12</v>
      </c>
      <c r="J5373" s="150" t="b">
        <f>Proc[[#This Row],[Requested]]=Proc[[#This Row],[CurrentParent]]</f>
        <v>1</v>
      </c>
      <c r="K5373" s="150" t="e">
        <f>IF(Proc[[#This Row],[Author]]="Marcela Urrego",VLOOKUP(LEFT(Proc[[#This Row],[Requested]],1),Table3[#All],2,0),VLOOKUP(Proc[[#This Row],[Author]],Table4[],2,0))</f>
        <v>#N/A</v>
      </c>
      <c r="L5373" s="186" t="s">
        <v>9921</v>
      </c>
      <c r="M5373" s="178">
        <v>46044</v>
      </c>
      <c r="N5373" s="178"/>
      <c r="O5373" s="178"/>
      <c r="P5373" s="178" t="str">
        <f ca="1">IF(Proc[[#This Row],[DaysAgeing]]&gt;5,"yep","on track")</f>
        <v>yep</v>
      </c>
      <c r="Q5373" s="3">
        <f ca="1">IF(Proc[[#This Row],[DateClosed]]="",ABS(NETWORKDAYS(Proc[[#This Row],[DateOpened]],TODAY()))-1,ABS(NETWORKDAYS(Proc[[#This Row],[DateOpened]],Proc[[#This Row],[DateClosed]]))-1)</f>
        <v>19</v>
      </c>
      <c r="R5373" s="178" t="s">
        <v>7719</v>
      </c>
      <c r="S5373" s="150"/>
    </row>
    <row r="5374" spans="1:19" hidden="1">
      <c r="A5374" s="179" t="s">
        <v>7718</v>
      </c>
      <c r="B5374" s="150" t="str">
        <f>IFERROR(VLOOKUP(Proc[[#This Row],[App]],Table2[],3,0),"open")</f>
        <v>ok</v>
      </c>
      <c r="C5374" s="179" t="s">
        <v>369</v>
      </c>
      <c r="D5374" s="179" t="s">
        <v>7664</v>
      </c>
      <c r="E5374" t="s">
        <v>7711</v>
      </c>
      <c r="F5374" s="150" t="s">
        <v>7711</v>
      </c>
      <c r="G5374" s="179" t="s">
        <v>406</v>
      </c>
      <c r="H5374" s="150" t="str">
        <f>IF(Proc[[#This Row],[type]]="LFF (MDG-F)",MID(Proc[[#This Row],[Obj]],13,10),"")</f>
        <v>IT50TIBS12</v>
      </c>
      <c r="J5374" s="150" t="b">
        <f>Proc[[#This Row],[Requested]]=Proc[[#This Row],[CurrentParent]]</f>
        <v>1</v>
      </c>
      <c r="K5374" s="150" t="e">
        <f>IF(Proc[[#This Row],[Author]]="Marcela Urrego",VLOOKUP(LEFT(Proc[[#This Row],[Requested]],1),Table3[#All],2,0),VLOOKUP(Proc[[#This Row],[Author]],Table4[],2,0))</f>
        <v>#N/A</v>
      </c>
      <c r="L5374" s="186" t="s">
        <v>9921</v>
      </c>
      <c r="M5374" s="178">
        <v>46044</v>
      </c>
      <c r="N5374" s="178"/>
      <c r="O5374" s="178"/>
      <c r="P5374" s="178" t="str">
        <f ca="1">IF(Proc[[#This Row],[DaysAgeing]]&gt;5,"yep","on track")</f>
        <v>yep</v>
      </c>
      <c r="Q5374" s="3">
        <f ca="1">IF(Proc[[#This Row],[DateClosed]]="",ABS(NETWORKDAYS(Proc[[#This Row],[DateOpened]],TODAY()))-1,ABS(NETWORKDAYS(Proc[[#This Row],[DateOpened]],Proc[[#This Row],[DateClosed]]))-1)</f>
        <v>19</v>
      </c>
      <c r="R5374" s="178" t="s">
        <v>7719</v>
      </c>
      <c r="S5374" s="150"/>
    </row>
    <row r="5375" spans="1:19" hidden="1">
      <c r="A5375" s="179" t="s">
        <v>7718</v>
      </c>
      <c r="B5375" s="150" t="str">
        <f>IFERROR(VLOOKUP(Proc[[#This Row],[App]],Table2[],3,0),"open")</f>
        <v>ok</v>
      </c>
      <c r="C5375" s="179" t="s">
        <v>369</v>
      </c>
      <c r="D5375" s="179" t="s">
        <v>7665</v>
      </c>
      <c r="E5375" t="s">
        <v>7709</v>
      </c>
      <c r="F5375" s="150" t="s">
        <v>7709</v>
      </c>
      <c r="G5375" s="179" t="s">
        <v>406</v>
      </c>
      <c r="H5375" s="150" t="str">
        <f>IF(Proc[[#This Row],[type]]="LFF (MDG-F)",MID(Proc[[#This Row],[Obj]],13,10),"")</f>
        <v>IT50TKBA02</v>
      </c>
      <c r="J5375" s="150" t="b">
        <f>Proc[[#This Row],[Requested]]=Proc[[#This Row],[CurrentParent]]</f>
        <v>1</v>
      </c>
      <c r="K5375" s="150" t="e">
        <f>IF(Proc[[#This Row],[Author]]="Marcela Urrego",VLOOKUP(LEFT(Proc[[#This Row],[Requested]],1),Table3[#All],2,0),VLOOKUP(Proc[[#This Row],[Author]],Table4[],2,0))</f>
        <v>#N/A</v>
      </c>
      <c r="L5375" s="186" t="s">
        <v>9921</v>
      </c>
      <c r="M5375" s="178">
        <v>46044</v>
      </c>
      <c r="N5375" s="178"/>
      <c r="O5375" s="178"/>
      <c r="P5375" s="178" t="str">
        <f ca="1">IF(Proc[[#This Row],[DaysAgeing]]&gt;5,"yep","on track")</f>
        <v>yep</v>
      </c>
      <c r="Q5375" s="3">
        <f ca="1">IF(Proc[[#This Row],[DateClosed]]="",ABS(NETWORKDAYS(Proc[[#This Row],[DateOpened]],TODAY()))-1,ABS(NETWORKDAYS(Proc[[#This Row],[DateOpened]],Proc[[#This Row],[DateClosed]]))-1)</f>
        <v>19</v>
      </c>
      <c r="R5375" s="178" t="s">
        <v>7719</v>
      </c>
      <c r="S5375" s="150"/>
    </row>
    <row r="5376" spans="1:19" hidden="1">
      <c r="A5376" s="179" t="s">
        <v>7718</v>
      </c>
      <c r="B5376" s="150" t="str">
        <f>IFERROR(VLOOKUP(Proc[[#This Row],[App]],Table2[],3,0),"open")</f>
        <v>ok</v>
      </c>
      <c r="C5376" s="179" t="s">
        <v>369</v>
      </c>
      <c r="D5376" s="179" t="s">
        <v>7666</v>
      </c>
      <c r="E5376" t="s">
        <v>7713</v>
      </c>
      <c r="F5376" s="150" t="s">
        <v>7713</v>
      </c>
      <c r="G5376" s="179" t="s">
        <v>406</v>
      </c>
      <c r="H5376" s="150" t="str">
        <f>IF(Proc[[#This Row],[type]]="LFF (MDG-F)",MID(Proc[[#This Row],[Obj]],13,10),"")</f>
        <v>IT50TGBI01</v>
      </c>
      <c r="J5376" s="150" t="b">
        <f>Proc[[#This Row],[Requested]]=Proc[[#This Row],[CurrentParent]]</f>
        <v>1</v>
      </c>
      <c r="K5376" s="150" t="e">
        <f>IF(Proc[[#This Row],[Author]]="Marcela Urrego",VLOOKUP(LEFT(Proc[[#This Row],[Requested]],1),Table3[#All],2,0),VLOOKUP(Proc[[#This Row],[Author]],Table4[],2,0))</f>
        <v>#N/A</v>
      </c>
      <c r="L5376" s="186" t="s">
        <v>9921</v>
      </c>
      <c r="M5376" s="178">
        <v>46044</v>
      </c>
      <c r="N5376" s="178"/>
      <c r="O5376" s="178"/>
      <c r="P5376" s="178" t="str">
        <f ca="1">IF(Proc[[#This Row],[DaysAgeing]]&gt;5,"yep","on track")</f>
        <v>yep</v>
      </c>
      <c r="Q5376" s="3">
        <f ca="1">IF(Proc[[#This Row],[DateClosed]]="",ABS(NETWORKDAYS(Proc[[#This Row],[DateOpened]],TODAY()))-1,ABS(NETWORKDAYS(Proc[[#This Row],[DateOpened]],Proc[[#This Row],[DateClosed]]))-1)</f>
        <v>19</v>
      </c>
      <c r="R5376" s="178" t="s">
        <v>7719</v>
      </c>
      <c r="S5376" s="150"/>
    </row>
    <row r="5377" spans="1:19" hidden="1">
      <c r="A5377" s="179" t="s">
        <v>7718</v>
      </c>
      <c r="B5377" s="150" t="str">
        <f>IFERROR(VLOOKUP(Proc[[#This Row],[App]],Table2[],3,0),"open")</f>
        <v>ok</v>
      </c>
      <c r="C5377" s="179" t="s">
        <v>369</v>
      </c>
      <c r="D5377" s="179" t="s">
        <v>7667</v>
      </c>
      <c r="E5377" t="s">
        <v>7714</v>
      </c>
      <c r="F5377" s="150" t="s">
        <v>7714</v>
      </c>
      <c r="G5377" s="179" t="s">
        <v>406</v>
      </c>
      <c r="H5377" s="150" t="str">
        <f>IF(Proc[[#This Row],[type]]="LFF (MDG-F)",MID(Proc[[#This Row],[Obj]],13,10),"")</f>
        <v>IT50TGBI21</v>
      </c>
      <c r="J5377" s="150" t="b">
        <f>Proc[[#This Row],[Requested]]=Proc[[#This Row],[CurrentParent]]</f>
        <v>1</v>
      </c>
      <c r="K5377" s="150" t="e">
        <f>IF(Proc[[#This Row],[Author]]="Marcela Urrego",VLOOKUP(LEFT(Proc[[#This Row],[Requested]],1),Table3[#All],2,0),VLOOKUP(Proc[[#This Row],[Author]],Table4[],2,0))</f>
        <v>#N/A</v>
      </c>
      <c r="L5377" s="186" t="s">
        <v>9921</v>
      </c>
      <c r="M5377" s="178">
        <v>46044</v>
      </c>
      <c r="N5377" s="178"/>
      <c r="O5377" s="178"/>
      <c r="P5377" s="178" t="str">
        <f ca="1">IF(Proc[[#This Row],[DaysAgeing]]&gt;5,"yep","on track")</f>
        <v>yep</v>
      </c>
      <c r="Q5377" s="3">
        <f ca="1">IF(Proc[[#This Row],[DateClosed]]="",ABS(NETWORKDAYS(Proc[[#This Row],[DateOpened]],TODAY()))-1,ABS(NETWORKDAYS(Proc[[#This Row],[DateOpened]],Proc[[#This Row],[DateClosed]]))-1)</f>
        <v>19</v>
      </c>
      <c r="R5377" s="178" t="s">
        <v>7719</v>
      </c>
      <c r="S5377" s="150"/>
    </row>
    <row r="5378" spans="1:19" hidden="1">
      <c r="A5378" s="179" t="s">
        <v>7718</v>
      </c>
      <c r="B5378" s="150" t="str">
        <f>IFERROR(VLOOKUP(Proc[[#This Row],[App]],Table2[],3,0),"open")</f>
        <v>ok</v>
      </c>
      <c r="C5378" s="179" t="s">
        <v>369</v>
      </c>
      <c r="D5378" s="179" t="s">
        <v>7668</v>
      </c>
      <c r="E5378" t="s">
        <v>7715</v>
      </c>
      <c r="F5378" s="150" t="s">
        <v>7715</v>
      </c>
      <c r="G5378" s="179" t="s">
        <v>406</v>
      </c>
      <c r="H5378" s="150" t="str">
        <f>IF(Proc[[#This Row],[type]]="LFF (MDG-F)",MID(Proc[[#This Row],[Obj]],13,10),"")</f>
        <v>IT50TGBI31</v>
      </c>
      <c r="J5378" s="150" t="b">
        <f>Proc[[#This Row],[Requested]]=Proc[[#This Row],[CurrentParent]]</f>
        <v>1</v>
      </c>
      <c r="K5378" s="150" t="e">
        <f>IF(Proc[[#This Row],[Author]]="Marcela Urrego",VLOOKUP(LEFT(Proc[[#This Row],[Requested]],1),Table3[#All],2,0),VLOOKUP(Proc[[#This Row],[Author]],Table4[],2,0))</f>
        <v>#N/A</v>
      </c>
      <c r="L5378" s="186" t="s">
        <v>9921</v>
      </c>
      <c r="M5378" s="178">
        <v>46044</v>
      </c>
      <c r="N5378" s="178"/>
      <c r="O5378" s="178"/>
      <c r="P5378" s="178" t="str">
        <f ca="1">IF(Proc[[#This Row],[DaysAgeing]]&gt;5,"yep","on track")</f>
        <v>yep</v>
      </c>
      <c r="Q5378" s="3">
        <f ca="1">IF(Proc[[#This Row],[DateClosed]]="",ABS(NETWORKDAYS(Proc[[#This Row],[DateOpened]],TODAY()))-1,ABS(NETWORKDAYS(Proc[[#This Row],[DateOpened]],Proc[[#This Row],[DateClosed]]))-1)</f>
        <v>19</v>
      </c>
      <c r="R5378" s="178" t="s">
        <v>7719</v>
      </c>
      <c r="S5378" s="150"/>
    </row>
    <row r="5379" spans="1:19" hidden="1">
      <c r="A5379" s="179" t="s">
        <v>7718</v>
      </c>
      <c r="B5379" s="150" t="str">
        <f>IFERROR(VLOOKUP(Proc[[#This Row],[App]],Table2[],3,0),"open")</f>
        <v>ok</v>
      </c>
      <c r="C5379" s="179" t="s">
        <v>369</v>
      </c>
      <c r="D5379" s="179" t="s">
        <v>7669</v>
      </c>
      <c r="E5379" t="s">
        <v>7716</v>
      </c>
      <c r="F5379" s="150" t="s">
        <v>7716</v>
      </c>
      <c r="G5379" s="179" t="s">
        <v>406</v>
      </c>
      <c r="H5379" s="150" t="str">
        <f>IF(Proc[[#This Row],[type]]="LFF (MDG-F)",MID(Proc[[#This Row],[Obj]],13,10),"")</f>
        <v>IT50TGBI44</v>
      </c>
      <c r="J5379" s="150" t="b">
        <f>Proc[[#This Row],[Requested]]=Proc[[#This Row],[CurrentParent]]</f>
        <v>1</v>
      </c>
      <c r="K5379" s="150" t="e">
        <f>IF(Proc[[#This Row],[Author]]="Marcela Urrego",VLOOKUP(LEFT(Proc[[#This Row],[Requested]],1),Table3[#All],2,0),VLOOKUP(Proc[[#This Row],[Author]],Table4[],2,0))</f>
        <v>#N/A</v>
      </c>
      <c r="L5379" s="186" t="s">
        <v>9921</v>
      </c>
      <c r="M5379" s="178">
        <v>46044</v>
      </c>
      <c r="N5379" s="178"/>
      <c r="O5379" s="178"/>
      <c r="P5379" s="178" t="str">
        <f ca="1">IF(Proc[[#This Row],[DaysAgeing]]&gt;5,"yep","on track")</f>
        <v>yep</v>
      </c>
      <c r="Q5379" s="3">
        <f ca="1">IF(Proc[[#This Row],[DateClosed]]="",ABS(NETWORKDAYS(Proc[[#This Row],[DateOpened]],TODAY()))-1,ABS(NETWORKDAYS(Proc[[#This Row],[DateOpened]],Proc[[#This Row],[DateClosed]]))-1)</f>
        <v>19</v>
      </c>
      <c r="R5379" s="178" t="s">
        <v>7719</v>
      </c>
      <c r="S5379" s="150"/>
    </row>
    <row r="5380" spans="1:19" hidden="1">
      <c r="A5380" s="179" t="s">
        <v>7718</v>
      </c>
      <c r="B5380" s="150" t="str">
        <f>IFERROR(VLOOKUP(Proc[[#This Row],[App]],Table2[],3,0),"open")</f>
        <v>ok</v>
      </c>
      <c r="C5380" s="179" t="s">
        <v>369</v>
      </c>
      <c r="D5380" s="179" t="s">
        <v>7670</v>
      </c>
      <c r="E5380" t="s">
        <v>7716</v>
      </c>
      <c r="F5380" s="150" t="s">
        <v>7716</v>
      </c>
      <c r="G5380" s="179" t="s">
        <v>406</v>
      </c>
      <c r="H5380" s="150" t="str">
        <f>IF(Proc[[#This Row],[type]]="LFF (MDG-F)",MID(Proc[[#This Row],[Obj]],13,10),"")</f>
        <v>IT50TGBI42</v>
      </c>
      <c r="J5380" s="150" t="b">
        <f>Proc[[#This Row],[Requested]]=Proc[[#This Row],[CurrentParent]]</f>
        <v>1</v>
      </c>
      <c r="K5380" s="150" t="e">
        <f>IF(Proc[[#This Row],[Author]]="Marcela Urrego",VLOOKUP(LEFT(Proc[[#This Row],[Requested]],1),Table3[#All],2,0),VLOOKUP(Proc[[#This Row],[Author]],Table4[],2,0))</f>
        <v>#N/A</v>
      </c>
      <c r="L5380" s="186" t="s">
        <v>9921</v>
      </c>
      <c r="M5380" s="178">
        <v>46044</v>
      </c>
      <c r="N5380" s="178"/>
      <c r="O5380" s="178"/>
      <c r="P5380" s="178" t="str">
        <f ca="1">IF(Proc[[#This Row],[DaysAgeing]]&gt;5,"yep","on track")</f>
        <v>yep</v>
      </c>
      <c r="Q5380" s="3">
        <f ca="1">IF(Proc[[#This Row],[DateClosed]]="",ABS(NETWORKDAYS(Proc[[#This Row],[DateOpened]],TODAY()))-1,ABS(NETWORKDAYS(Proc[[#This Row],[DateOpened]],Proc[[#This Row],[DateClosed]]))-1)</f>
        <v>19</v>
      </c>
      <c r="R5380" s="178" t="s">
        <v>7719</v>
      </c>
      <c r="S5380" s="150"/>
    </row>
    <row r="5381" spans="1:19" hidden="1">
      <c r="A5381" s="179" t="s">
        <v>7718</v>
      </c>
      <c r="B5381" s="150" t="str">
        <f>IFERROR(VLOOKUP(Proc[[#This Row],[App]],Table2[],3,0),"open")</f>
        <v>ok</v>
      </c>
      <c r="C5381" s="179" t="s">
        <v>369</v>
      </c>
      <c r="D5381" s="179" t="s">
        <v>7671</v>
      </c>
      <c r="E5381" t="s">
        <v>7716</v>
      </c>
      <c r="F5381" s="150" t="s">
        <v>7716</v>
      </c>
      <c r="G5381" s="179" t="s">
        <v>406</v>
      </c>
      <c r="H5381" s="150" t="str">
        <f>IF(Proc[[#This Row],[type]]="LFF (MDG-F)",MID(Proc[[#This Row],[Obj]],13,10),"")</f>
        <v>IT50TGBI41</v>
      </c>
      <c r="J5381" s="150" t="b">
        <f>Proc[[#This Row],[Requested]]=Proc[[#This Row],[CurrentParent]]</f>
        <v>1</v>
      </c>
      <c r="K5381" s="150" t="e">
        <f>IF(Proc[[#This Row],[Author]]="Marcela Urrego",VLOOKUP(LEFT(Proc[[#This Row],[Requested]],1),Table3[#All],2,0),VLOOKUP(Proc[[#This Row],[Author]],Table4[],2,0))</f>
        <v>#N/A</v>
      </c>
      <c r="L5381" s="186" t="s">
        <v>9921</v>
      </c>
      <c r="M5381" s="178">
        <v>46044</v>
      </c>
      <c r="N5381" s="178"/>
      <c r="O5381" s="178"/>
      <c r="P5381" s="178" t="str">
        <f ca="1">IF(Proc[[#This Row],[DaysAgeing]]&gt;5,"yep","on track")</f>
        <v>yep</v>
      </c>
      <c r="Q5381" s="3">
        <f ca="1">IF(Proc[[#This Row],[DateClosed]]="",ABS(NETWORKDAYS(Proc[[#This Row],[DateOpened]],TODAY()))-1,ABS(NETWORKDAYS(Proc[[#This Row],[DateOpened]],Proc[[#This Row],[DateClosed]]))-1)</f>
        <v>19</v>
      </c>
      <c r="R5381" s="178" t="s">
        <v>7719</v>
      </c>
      <c r="S5381" s="150"/>
    </row>
    <row r="5382" spans="1:19" hidden="1">
      <c r="A5382" s="179" t="s">
        <v>7718</v>
      </c>
      <c r="B5382" s="150" t="str">
        <f>IFERROR(VLOOKUP(Proc[[#This Row],[App]],Table2[],3,0),"open")</f>
        <v>ok</v>
      </c>
      <c r="C5382" s="179" t="s">
        <v>369</v>
      </c>
      <c r="D5382" s="179" t="s">
        <v>7672</v>
      </c>
      <c r="E5382" t="s">
        <v>7716</v>
      </c>
      <c r="F5382" s="150" t="s">
        <v>7716</v>
      </c>
      <c r="G5382" s="179" t="s">
        <v>406</v>
      </c>
      <c r="H5382" s="150" t="str">
        <f>IF(Proc[[#This Row],[type]]="LFF (MDG-F)",MID(Proc[[#This Row],[Obj]],13,10),"")</f>
        <v>IT50TGBI45</v>
      </c>
      <c r="J5382" s="150" t="b">
        <f>Proc[[#This Row],[Requested]]=Proc[[#This Row],[CurrentParent]]</f>
        <v>1</v>
      </c>
      <c r="K5382" s="150" t="e">
        <f>IF(Proc[[#This Row],[Author]]="Marcela Urrego",VLOOKUP(LEFT(Proc[[#This Row],[Requested]],1),Table3[#All],2,0),VLOOKUP(Proc[[#This Row],[Author]],Table4[],2,0))</f>
        <v>#N/A</v>
      </c>
      <c r="L5382" s="186" t="s">
        <v>9921</v>
      </c>
      <c r="M5382" s="178">
        <v>46044</v>
      </c>
      <c r="N5382" s="178"/>
      <c r="O5382" s="178"/>
      <c r="P5382" s="178" t="str">
        <f ca="1">IF(Proc[[#This Row],[DaysAgeing]]&gt;5,"yep","on track")</f>
        <v>yep</v>
      </c>
      <c r="Q5382" s="3">
        <f ca="1">IF(Proc[[#This Row],[DateClosed]]="",ABS(NETWORKDAYS(Proc[[#This Row],[DateOpened]],TODAY()))-1,ABS(NETWORKDAYS(Proc[[#This Row],[DateOpened]],Proc[[#This Row],[DateClosed]]))-1)</f>
        <v>19</v>
      </c>
      <c r="R5382" s="178" t="s">
        <v>7719</v>
      </c>
      <c r="S5382" s="150"/>
    </row>
    <row r="5383" spans="1:19" hidden="1">
      <c r="A5383" s="179" t="s">
        <v>7718</v>
      </c>
      <c r="B5383" s="150" t="str">
        <f>IFERROR(VLOOKUP(Proc[[#This Row],[App]],Table2[],3,0),"open")</f>
        <v>ok</v>
      </c>
      <c r="C5383" s="179" t="s">
        <v>369</v>
      </c>
      <c r="D5383" s="179" t="s">
        <v>7673</v>
      </c>
      <c r="E5383" t="s">
        <v>7716</v>
      </c>
      <c r="F5383" s="150" t="s">
        <v>7716</v>
      </c>
      <c r="G5383" s="179" t="s">
        <v>406</v>
      </c>
      <c r="H5383" s="150" t="str">
        <f>IF(Proc[[#This Row],[type]]="LFF (MDG-F)",MID(Proc[[#This Row],[Obj]],13,10),"")</f>
        <v>IT50TGBI43</v>
      </c>
      <c r="J5383" s="150" t="b">
        <f>Proc[[#This Row],[Requested]]=Proc[[#This Row],[CurrentParent]]</f>
        <v>1</v>
      </c>
      <c r="K5383" s="150" t="e">
        <f>IF(Proc[[#This Row],[Author]]="Marcela Urrego",VLOOKUP(LEFT(Proc[[#This Row],[Requested]],1),Table3[#All],2,0),VLOOKUP(Proc[[#This Row],[Author]],Table4[],2,0))</f>
        <v>#N/A</v>
      </c>
      <c r="L5383" s="186" t="s">
        <v>9921</v>
      </c>
      <c r="M5383" s="178">
        <v>46044</v>
      </c>
      <c r="N5383" s="178"/>
      <c r="O5383" s="178"/>
      <c r="P5383" s="178" t="str">
        <f ca="1">IF(Proc[[#This Row],[DaysAgeing]]&gt;5,"yep","on track")</f>
        <v>yep</v>
      </c>
      <c r="Q5383" s="3">
        <f ca="1">IF(Proc[[#This Row],[DateClosed]]="",ABS(NETWORKDAYS(Proc[[#This Row],[DateOpened]],TODAY()))-1,ABS(NETWORKDAYS(Proc[[#This Row],[DateOpened]],Proc[[#This Row],[DateClosed]]))-1)</f>
        <v>19</v>
      </c>
      <c r="R5383" s="178" t="s">
        <v>7719</v>
      </c>
      <c r="S5383" s="150"/>
    </row>
    <row r="5384" spans="1:19" hidden="1">
      <c r="A5384" s="179" t="s">
        <v>7718</v>
      </c>
      <c r="B5384" s="150" t="str">
        <f>IFERROR(VLOOKUP(Proc[[#This Row],[App]],Table2[],3,0),"open")</f>
        <v>ok</v>
      </c>
      <c r="C5384" s="179" t="s">
        <v>369</v>
      </c>
      <c r="D5384" s="179" t="s">
        <v>7674</v>
      </c>
      <c r="E5384" t="s">
        <v>7714</v>
      </c>
      <c r="F5384" s="150" t="s">
        <v>7714</v>
      </c>
      <c r="G5384" s="179" t="s">
        <v>406</v>
      </c>
      <c r="H5384" s="150" t="str">
        <f>IF(Proc[[#This Row],[type]]="LFF (MDG-F)",MID(Proc[[#This Row],[Obj]],13,10),"")</f>
        <v>IT50TGBI22</v>
      </c>
      <c r="J5384" s="150" t="b">
        <f>Proc[[#This Row],[Requested]]=Proc[[#This Row],[CurrentParent]]</f>
        <v>1</v>
      </c>
      <c r="K5384" s="150" t="e">
        <f>IF(Proc[[#This Row],[Author]]="Marcela Urrego",VLOOKUP(LEFT(Proc[[#This Row],[Requested]],1),Table3[#All],2,0),VLOOKUP(Proc[[#This Row],[Author]],Table4[],2,0))</f>
        <v>#N/A</v>
      </c>
      <c r="L5384" s="186" t="s">
        <v>9921</v>
      </c>
      <c r="M5384" s="178">
        <v>46044</v>
      </c>
      <c r="N5384" s="178"/>
      <c r="O5384" s="178"/>
      <c r="P5384" s="178" t="str">
        <f ca="1">IF(Proc[[#This Row],[DaysAgeing]]&gt;5,"yep","on track")</f>
        <v>yep</v>
      </c>
      <c r="Q5384" s="3">
        <f ca="1">IF(Proc[[#This Row],[DateClosed]]="",ABS(NETWORKDAYS(Proc[[#This Row],[DateOpened]],TODAY()))-1,ABS(NETWORKDAYS(Proc[[#This Row],[DateOpened]],Proc[[#This Row],[DateClosed]]))-1)</f>
        <v>19</v>
      </c>
      <c r="R5384" s="178" t="s">
        <v>7719</v>
      </c>
      <c r="S5384" s="150"/>
    </row>
    <row r="5385" spans="1:19" hidden="1">
      <c r="A5385" s="179" t="s">
        <v>7718</v>
      </c>
      <c r="B5385" s="150" t="str">
        <f>IFERROR(VLOOKUP(Proc[[#This Row],[App]],Table2[],3,0),"open")</f>
        <v>ok</v>
      </c>
      <c r="C5385" s="179" t="s">
        <v>369</v>
      </c>
      <c r="D5385" s="179" t="s">
        <v>7675</v>
      </c>
      <c r="E5385" t="s">
        <v>7716</v>
      </c>
      <c r="F5385" s="150" t="s">
        <v>7716</v>
      </c>
      <c r="G5385" s="179" t="s">
        <v>406</v>
      </c>
      <c r="H5385" s="150" t="str">
        <f>IF(Proc[[#This Row],[type]]="LFF (MDG-F)",MID(Proc[[#This Row],[Obj]],13,10),"")</f>
        <v>IT50TGBI46</v>
      </c>
      <c r="J5385" s="150" t="b">
        <f>Proc[[#This Row],[Requested]]=Proc[[#This Row],[CurrentParent]]</f>
        <v>1</v>
      </c>
      <c r="K5385" s="150" t="e">
        <f>IF(Proc[[#This Row],[Author]]="Marcela Urrego",VLOOKUP(LEFT(Proc[[#This Row],[Requested]],1),Table3[#All],2,0),VLOOKUP(Proc[[#This Row],[Author]],Table4[],2,0))</f>
        <v>#N/A</v>
      </c>
      <c r="L5385" s="186" t="s">
        <v>9921</v>
      </c>
      <c r="M5385" s="178">
        <v>46044</v>
      </c>
      <c r="N5385" s="178"/>
      <c r="O5385" s="178"/>
      <c r="P5385" s="178" t="str">
        <f ca="1">IF(Proc[[#This Row],[DaysAgeing]]&gt;5,"yep","on track")</f>
        <v>yep</v>
      </c>
      <c r="Q5385" s="3">
        <f ca="1">IF(Proc[[#This Row],[DateClosed]]="",ABS(NETWORKDAYS(Proc[[#This Row],[DateOpened]],TODAY()))-1,ABS(NETWORKDAYS(Proc[[#This Row],[DateOpened]],Proc[[#This Row],[DateClosed]]))-1)</f>
        <v>19</v>
      </c>
      <c r="R5385" s="178" t="s">
        <v>7719</v>
      </c>
      <c r="S5385" s="150"/>
    </row>
    <row r="5386" spans="1:19" hidden="1">
      <c r="A5386" s="179" t="s">
        <v>7718</v>
      </c>
      <c r="B5386" s="150" t="str">
        <f>IFERROR(VLOOKUP(Proc[[#This Row],[App]],Table2[],3,0),"open")</f>
        <v>ok</v>
      </c>
      <c r="C5386" s="179" t="s">
        <v>369</v>
      </c>
      <c r="D5386" s="179" t="s">
        <v>7676</v>
      </c>
      <c r="E5386" t="s">
        <v>7716</v>
      </c>
      <c r="F5386" s="150" t="s">
        <v>7716</v>
      </c>
      <c r="G5386" s="179" t="s">
        <v>406</v>
      </c>
      <c r="H5386" s="150" t="str">
        <f>IF(Proc[[#This Row],[type]]="LFF (MDG-F)",MID(Proc[[#This Row],[Obj]],13,10),"")</f>
        <v>IT50TGBI47</v>
      </c>
      <c r="J5386" s="150" t="b">
        <f>Proc[[#This Row],[Requested]]=Proc[[#This Row],[CurrentParent]]</f>
        <v>1</v>
      </c>
      <c r="K5386" s="150" t="e">
        <f>IF(Proc[[#This Row],[Author]]="Marcela Urrego",VLOOKUP(LEFT(Proc[[#This Row],[Requested]],1),Table3[#All],2,0),VLOOKUP(Proc[[#This Row],[Author]],Table4[],2,0))</f>
        <v>#N/A</v>
      </c>
      <c r="L5386" s="186" t="s">
        <v>9921</v>
      </c>
      <c r="M5386" s="178">
        <v>46044</v>
      </c>
      <c r="N5386" s="178"/>
      <c r="O5386" s="178"/>
      <c r="P5386" s="178" t="str">
        <f ca="1">IF(Proc[[#This Row],[DaysAgeing]]&gt;5,"yep","on track")</f>
        <v>yep</v>
      </c>
      <c r="Q5386" s="3">
        <f ca="1">IF(Proc[[#This Row],[DateClosed]]="",ABS(NETWORKDAYS(Proc[[#This Row],[DateOpened]],TODAY()))-1,ABS(NETWORKDAYS(Proc[[#This Row],[DateOpened]],Proc[[#This Row],[DateClosed]]))-1)</f>
        <v>19</v>
      </c>
      <c r="R5386" s="178" t="s">
        <v>7719</v>
      </c>
      <c r="S5386" s="150"/>
    </row>
    <row r="5387" spans="1:19" hidden="1">
      <c r="A5387" s="179" t="s">
        <v>7718</v>
      </c>
      <c r="B5387" s="150" t="str">
        <f>IFERROR(VLOOKUP(Proc[[#This Row],[App]],Table2[],3,0),"open")</f>
        <v>ok</v>
      </c>
      <c r="C5387" s="179" t="s">
        <v>369</v>
      </c>
      <c r="D5387" s="179" t="s">
        <v>7677</v>
      </c>
      <c r="E5387" t="s">
        <v>7716</v>
      </c>
      <c r="F5387" s="150" t="s">
        <v>7716</v>
      </c>
      <c r="G5387" s="179" t="s">
        <v>406</v>
      </c>
      <c r="H5387" s="150" t="str">
        <f>IF(Proc[[#This Row],[type]]="LFF (MDG-F)",MID(Proc[[#This Row],[Obj]],13,10),"")</f>
        <v>IT50TGBI48</v>
      </c>
      <c r="J5387" s="150" t="b">
        <f>Proc[[#This Row],[Requested]]=Proc[[#This Row],[CurrentParent]]</f>
        <v>1</v>
      </c>
      <c r="K5387" s="150" t="e">
        <f>IF(Proc[[#This Row],[Author]]="Marcela Urrego",VLOOKUP(LEFT(Proc[[#This Row],[Requested]],1),Table3[#All],2,0),VLOOKUP(Proc[[#This Row],[Author]],Table4[],2,0))</f>
        <v>#N/A</v>
      </c>
      <c r="L5387" s="186" t="s">
        <v>9921</v>
      </c>
      <c r="M5387" s="178">
        <v>46044</v>
      </c>
      <c r="N5387" s="178"/>
      <c r="O5387" s="178"/>
      <c r="P5387" s="178" t="str">
        <f ca="1">IF(Proc[[#This Row],[DaysAgeing]]&gt;5,"yep","on track")</f>
        <v>yep</v>
      </c>
      <c r="Q5387" s="3">
        <f ca="1">IF(Proc[[#This Row],[DateClosed]]="",ABS(NETWORKDAYS(Proc[[#This Row],[DateOpened]],TODAY()))-1,ABS(NETWORKDAYS(Proc[[#This Row],[DateOpened]],Proc[[#This Row],[DateClosed]]))-1)</f>
        <v>19</v>
      </c>
      <c r="R5387" s="178" t="s">
        <v>7719</v>
      </c>
      <c r="S5387" s="150"/>
    </row>
    <row r="5388" spans="1:19" hidden="1">
      <c r="A5388" s="179" t="s">
        <v>7718</v>
      </c>
      <c r="B5388" s="150" t="str">
        <f>IFERROR(VLOOKUP(Proc[[#This Row],[App]],Table2[],3,0),"open")</f>
        <v>ok</v>
      </c>
      <c r="C5388" s="179" t="s">
        <v>369</v>
      </c>
      <c r="D5388" s="179" t="s">
        <v>7678</v>
      </c>
      <c r="E5388" t="s">
        <v>7716</v>
      </c>
      <c r="F5388" s="150" t="s">
        <v>7716</v>
      </c>
      <c r="G5388" s="179" t="s">
        <v>406</v>
      </c>
      <c r="H5388" s="150" t="str">
        <f>IF(Proc[[#This Row],[type]]="LFF (MDG-F)",MID(Proc[[#This Row],[Obj]],13,10),"")</f>
        <v>IT50TGBI49</v>
      </c>
      <c r="J5388" s="150" t="b">
        <f>Proc[[#This Row],[Requested]]=Proc[[#This Row],[CurrentParent]]</f>
        <v>1</v>
      </c>
      <c r="K5388" s="150" t="e">
        <f>IF(Proc[[#This Row],[Author]]="Marcela Urrego",VLOOKUP(LEFT(Proc[[#This Row],[Requested]],1),Table3[#All],2,0),VLOOKUP(Proc[[#This Row],[Author]],Table4[],2,0))</f>
        <v>#N/A</v>
      </c>
      <c r="L5388" s="186" t="s">
        <v>9921</v>
      </c>
      <c r="M5388" s="178">
        <v>46044</v>
      </c>
      <c r="N5388" s="178"/>
      <c r="O5388" s="178"/>
      <c r="P5388" s="178" t="str">
        <f ca="1">IF(Proc[[#This Row],[DaysAgeing]]&gt;5,"yep","on track")</f>
        <v>yep</v>
      </c>
      <c r="Q5388" s="3">
        <f ca="1">IF(Proc[[#This Row],[DateClosed]]="",ABS(NETWORKDAYS(Proc[[#This Row],[DateOpened]],TODAY()))-1,ABS(NETWORKDAYS(Proc[[#This Row],[DateOpened]],Proc[[#This Row],[DateClosed]]))-1)</f>
        <v>19</v>
      </c>
      <c r="R5388" s="178" t="s">
        <v>7719</v>
      </c>
      <c r="S5388" s="150"/>
    </row>
    <row r="5389" spans="1:19" hidden="1">
      <c r="A5389" s="179" t="s">
        <v>7718</v>
      </c>
      <c r="B5389" s="150" t="str">
        <f>IFERROR(VLOOKUP(Proc[[#This Row],[App]],Table2[],3,0),"open")</f>
        <v>ok</v>
      </c>
      <c r="C5389" s="179" t="s">
        <v>369</v>
      </c>
      <c r="D5389" s="179" t="s">
        <v>7679</v>
      </c>
      <c r="E5389" t="s">
        <v>7716</v>
      </c>
      <c r="F5389" s="150" t="s">
        <v>7716</v>
      </c>
      <c r="G5389" s="179" t="s">
        <v>406</v>
      </c>
      <c r="H5389" s="150" t="str">
        <f>IF(Proc[[#This Row],[type]]="LFF (MDG-F)",MID(Proc[[#This Row],[Obj]],13,10),"")</f>
        <v>IT50TGBI51</v>
      </c>
      <c r="J5389" s="150" t="b">
        <f>Proc[[#This Row],[Requested]]=Proc[[#This Row],[CurrentParent]]</f>
        <v>1</v>
      </c>
      <c r="K5389" s="150" t="e">
        <f>IF(Proc[[#This Row],[Author]]="Marcela Urrego",VLOOKUP(LEFT(Proc[[#This Row],[Requested]],1),Table3[#All],2,0),VLOOKUP(Proc[[#This Row],[Author]],Table4[],2,0))</f>
        <v>#N/A</v>
      </c>
      <c r="L5389" s="186" t="s">
        <v>9921</v>
      </c>
      <c r="M5389" s="178">
        <v>46044</v>
      </c>
      <c r="N5389" s="178"/>
      <c r="O5389" s="178"/>
      <c r="P5389" s="178" t="str">
        <f ca="1">IF(Proc[[#This Row],[DaysAgeing]]&gt;5,"yep","on track")</f>
        <v>yep</v>
      </c>
      <c r="Q5389" s="3">
        <f ca="1">IF(Proc[[#This Row],[DateClosed]]="",ABS(NETWORKDAYS(Proc[[#This Row],[DateOpened]],TODAY()))-1,ABS(NETWORKDAYS(Proc[[#This Row],[DateOpened]],Proc[[#This Row],[DateClosed]]))-1)</f>
        <v>19</v>
      </c>
      <c r="R5389" s="178" t="s">
        <v>7719</v>
      </c>
      <c r="S5389" s="150"/>
    </row>
    <row r="5390" spans="1:19" hidden="1">
      <c r="A5390" s="179" t="s">
        <v>7718</v>
      </c>
      <c r="B5390" s="150" t="str">
        <f>IFERROR(VLOOKUP(Proc[[#This Row],[App]],Table2[],3,0),"open")</f>
        <v>ok</v>
      </c>
      <c r="C5390" s="179" t="s">
        <v>369</v>
      </c>
      <c r="D5390" s="179" t="s">
        <v>7680</v>
      </c>
      <c r="E5390" t="s">
        <v>7716</v>
      </c>
      <c r="F5390" s="150" t="s">
        <v>7716</v>
      </c>
      <c r="G5390" s="179" t="s">
        <v>406</v>
      </c>
      <c r="H5390" s="150" t="str">
        <f>IF(Proc[[#This Row],[type]]="LFF (MDG-F)",MID(Proc[[#This Row],[Obj]],13,10),"")</f>
        <v>IT50TGBI52</v>
      </c>
      <c r="J5390" s="150" t="b">
        <f>Proc[[#This Row],[Requested]]=Proc[[#This Row],[CurrentParent]]</f>
        <v>1</v>
      </c>
      <c r="K5390" s="150" t="e">
        <f>IF(Proc[[#This Row],[Author]]="Marcela Urrego",VLOOKUP(LEFT(Proc[[#This Row],[Requested]],1),Table3[#All],2,0),VLOOKUP(Proc[[#This Row],[Author]],Table4[],2,0))</f>
        <v>#N/A</v>
      </c>
      <c r="L5390" s="186" t="s">
        <v>9921</v>
      </c>
      <c r="M5390" s="178">
        <v>46044</v>
      </c>
      <c r="N5390" s="178"/>
      <c r="O5390" s="178"/>
      <c r="P5390" s="178" t="str">
        <f ca="1">IF(Proc[[#This Row],[DaysAgeing]]&gt;5,"yep","on track")</f>
        <v>yep</v>
      </c>
      <c r="Q5390" s="3">
        <f ca="1">IF(Proc[[#This Row],[DateClosed]]="",ABS(NETWORKDAYS(Proc[[#This Row],[DateOpened]],TODAY()))-1,ABS(NETWORKDAYS(Proc[[#This Row],[DateOpened]],Proc[[#This Row],[DateClosed]]))-1)</f>
        <v>19</v>
      </c>
      <c r="R5390" s="178" t="s">
        <v>7719</v>
      </c>
      <c r="S5390" s="150"/>
    </row>
    <row r="5391" spans="1:19" hidden="1">
      <c r="A5391" s="179" t="s">
        <v>7718</v>
      </c>
      <c r="B5391" s="150" t="str">
        <f>IFERROR(VLOOKUP(Proc[[#This Row],[App]],Table2[],3,0),"open")</f>
        <v>ok</v>
      </c>
      <c r="C5391" s="179" t="s">
        <v>369</v>
      </c>
      <c r="D5391" s="179" t="s">
        <v>7681</v>
      </c>
      <c r="E5391" t="s">
        <v>7717</v>
      </c>
      <c r="F5391" s="150" t="s">
        <v>7717</v>
      </c>
      <c r="G5391" s="179" t="s">
        <v>406</v>
      </c>
      <c r="H5391" s="150" t="str">
        <f>IF(Proc[[#This Row],[type]]="LFF (MDG-F)",MID(Proc[[#This Row],[Obj]],13,10),"")</f>
        <v>IT50TAPY90</v>
      </c>
      <c r="J5391" s="150" t="b">
        <f>Proc[[#This Row],[Requested]]=Proc[[#This Row],[CurrentParent]]</f>
        <v>1</v>
      </c>
      <c r="K5391" s="150" t="e">
        <f>IF(Proc[[#This Row],[Author]]="Marcela Urrego",VLOOKUP(LEFT(Proc[[#This Row],[Requested]],1),Table3[#All],2,0),VLOOKUP(Proc[[#This Row],[Author]],Table4[],2,0))</f>
        <v>#N/A</v>
      </c>
      <c r="L5391" s="186" t="s">
        <v>9921</v>
      </c>
      <c r="M5391" s="178">
        <v>46044</v>
      </c>
      <c r="N5391" s="178"/>
      <c r="O5391" s="178"/>
      <c r="P5391" s="178" t="str">
        <f ca="1">IF(Proc[[#This Row],[DaysAgeing]]&gt;5,"yep","on track")</f>
        <v>yep</v>
      </c>
      <c r="Q5391" s="3">
        <f ca="1">IF(Proc[[#This Row],[DateClosed]]="",ABS(NETWORKDAYS(Proc[[#This Row],[DateOpened]],TODAY()))-1,ABS(NETWORKDAYS(Proc[[#This Row],[DateOpened]],Proc[[#This Row],[DateClosed]]))-1)</f>
        <v>19</v>
      </c>
      <c r="R5391" s="178" t="s">
        <v>7719</v>
      </c>
      <c r="S5391" s="150"/>
    </row>
    <row r="5392" spans="1:19" hidden="1">
      <c r="A5392" s="179" t="s">
        <v>7718</v>
      </c>
      <c r="B5392" s="150" t="str">
        <f>IFERROR(VLOOKUP(Proc[[#This Row],[App]],Table2[],3,0),"open")</f>
        <v>ok</v>
      </c>
      <c r="C5392" s="179" t="s">
        <v>369</v>
      </c>
      <c r="D5392" s="179" t="s">
        <v>7682</v>
      </c>
      <c r="E5392" t="s">
        <v>7717</v>
      </c>
      <c r="F5392" s="150" t="s">
        <v>7717</v>
      </c>
      <c r="G5392" s="179" t="s">
        <v>406</v>
      </c>
      <c r="H5392" s="150" t="str">
        <f>IF(Proc[[#This Row],[type]]="LFF (MDG-F)",MID(Proc[[#This Row],[Obj]],13,10),"")</f>
        <v>IT50TAPY91</v>
      </c>
      <c r="J5392" s="150" t="b">
        <f>Proc[[#This Row],[Requested]]=Proc[[#This Row],[CurrentParent]]</f>
        <v>1</v>
      </c>
      <c r="K5392" s="150" t="e">
        <f>IF(Proc[[#This Row],[Author]]="Marcela Urrego",VLOOKUP(LEFT(Proc[[#This Row],[Requested]],1),Table3[#All],2,0),VLOOKUP(Proc[[#This Row],[Author]],Table4[],2,0))</f>
        <v>#N/A</v>
      </c>
      <c r="L5392" s="186" t="s">
        <v>9921</v>
      </c>
      <c r="M5392" s="178">
        <v>46044</v>
      </c>
      <c r="N5392" s="178"/>
      <c r="O5392" s="178"/>
      <c r="P5392" s="178" t="str">
        <f ca="1">IF(Proc[[#This Row],[DaysAgeing]]&gt;5,"yep","on track")</f>
        <v>yep</v>
      </c>
      <c r="Q5392" s="3">
        <f ca="1">IF(Proc[[#This Row],[DateClosed]]="",ABS(NETWORKDAYS(Proc[[#This Row],[DateOpened]],TODAY()))-1,ABS(NETWORKDAYS(Proc[[#This Row],[DateOpened]],Proc[[#This Row],[DateClosed]]))-1)</f>
        <v>19</v>
      </c>
      <c r="R5392" s="178" t="s">
        <v>7719</v>
      </c>
      <c r="S5392" s="150"/>
    </row>
    <row r="5393" spans="1:19" hidden="1">
      <c r="A5393" s="179" t="s">
        <v>7718</v>
      </c>
      <c r="B5393" s="150" t="str">
        <f>IFERROR(VLOOKUP(Proc[[#This Row],[App]],Table2[],3,0),"open")</f>
        <v>ok</v>
      </c>
      <c r="C5393" s="179" t="s">
        <v>369</v>
      </c>
      <c r="D5393" s="179" t="s">
        <v>7683</v>
      </c>
      <c r="E5393" t="s">
        <v>7717</v>
      </c>
      <c r="F5393" s="150" t="s">
        <v>7717</v>
      </c>
      <c r="G5393" s="179" t="s">
        <v>406</v>
      </c>
      <c r="H5393" s="150" t="str">
        <f>IF(Proc[[#This Row],[type]]="LFF (MDG-F)",MID(Proc[[#This Row],[Obj]],13,10),"")</f>
        <v>IT50TAPY92</v>
      </c>
      <c r="J5393" s="150" t="b">
        <f>Proc[[#This Row],[Requested]]=Proc[[#This Row],[CurrentParent]]</f>
        <v>1</v>
      </c>
      <c r="K5393" s="150" t="e">
        <f>IF(Proc[[#This Row],[Author]]="Marcela Urrego",VLOOKUP(LEFT(Proc[[#This Row],[Requested]],1),Table3[#All],2,0),VLOOKUP(Proc[[#This Row],[Author]],Table4[],2,0))</f>
        <v>#N/A</v>
      </c>
      <c r="L5393" s="186" t="s">
        <v>9921</v>
      </c>
      <c r="M5393" s="178">
        <v>46044</v>
      </c>
      <c r="N5393" s="178"/>
      <c r="O5393" s="178"/>
      <c r="P5393" s="178" t="str">
        <f ca="1">IF(Proc[[#This Row],[DaysAgeing]]&gt;5,"yep","on track")</f>
        <v>yep</v>
      </c>
      <c r="Q5393" s="3">
        <f ca="1">IF(Proc[[#This Row],[DateClosed]]="",ABS(NETWORKDAYS(Proc[[#This Row],[DateOpened]],TODAY()))-1,ABS(NETWORKDAYS(Proc[[#This Row],[DateOpened]],Proc[[#This Row],[DateClosed]]))-1)</f>
        <v>19</v>
      </c>
      <c r="R5393" s="178" t="s">
        <v>7719</v>
      </c>
      <c r="S5393" s="150"/>
    </row>
    <row r="5394" spans="1:19" hidden="1">
      <c r="A5394" s="179" t="s">
        <v>7718</v>
      </c>
      <c r="B5394" s="150" t="str">
        <f>IFERROR(VLOOKUP(Proc[[#This Row],[App]],Table2[],3,0),"open")</f>
        <v>ok</v>
      </c>
      <c r="C5394" s="179" t="s">
        <v>369</v>
      </c>
      <c r="D5394" s="179" t="s">
        <v>7684</v>
      </c>
      <c r="E5394" t="s">
        <v>7717</v>
      </c>
      <c r="F5394" s="150" t="s">
        <v>7717</v>
      </c>
      <c r="G5394" s="179" t="s">
        <v>406</v>
      </c>
      <c r="H5394" s="150" t="str">
        <f>IF(Proc[[#This Row],[type]]="LFF (MDG-F)",MID(Proc[[#This Row],[Obj]],13,10),"")</f>
        <v>IT50TAPY93</v>
      </c>
      <c r="J5394" s="150" t="b">
        <f>Proc[[#This Row],[Requested]]=Proc[[#This Row],[CurrentParent]]</f>
        <v>1</v>
      </c>
      <c r="K5394" s="150" t="e">
        <f>IF(Proc[[#This Row],[Author]]="Marcela Urrego",VLOOKUP(LEFT(Proc[[#This Row],[Requested]],1),Table3[#All],2,0),VLOOKUP(Proc[[#This Row],[Author]],Table4[],2,0))</f>
        <v>#N/A</v>
      </c>
      <c r="L5394" s="186" t="s">
        <v>9921</v>
      </c>
      <c r="M5394" s="178">
        <v>46044</v>
      </c>
      <c r="N5394" s="178"/>
      <c r="O5394" s="178"/>
      <c r="P5394" s="178" t="str">
        <f ca="1">IF(Proc[[#This Row],[DaysAgeing]]&gt;5,"yep","on track")</f>
        <v>yep</v>
      </c>
      <c r="Q5394" s="3">
        <f ca="1">IF(Proc[[#This Row],[DateClosed]]="",ABS(NETWORKDAYS(Proc[[#This Row],[DateOpened]],TODAY()))-1,ABS(NETWORKDAYS(Proc[[#This Row],[DateOpened]],Proc[[#This Row],[DateClosed]]))-1)</f>
        <v>19</v>
      </c>
      <c r="R5394" s="178" t="s">
        <v>7719</v>
      </c>
      <c r="S5394" s="150"/>
    </row>
    <row r="5395" spans="1:19" hidden="1">
      <c r="A5395" s="179" t="s">
        <v>7718</v>
      </c>
      <c r="B5395" s="150" t="str">
        <f>IFERROR(VLOOKUP(Proc[[#This Row],[App]],Table2[],3,0),"open")</f>
        <v>ok</v>
      </c>
      <c r="C5395" s="179" t="s">
        <v>369</v>
      </c>
      <c r="D5395" s="179" t="s">
        <v>7685</v>
      </c>
      <c r="E5395" t="s">
        <v>7717</v>
      </c>
      <c r="F5395" s="150" t="s">
        <v>7717</v>
      </c>
      <c r="G5395" s="179" t="s">
        <v>406</v>
      </c>
      <c r="H5395" s="150" t="str">
        <f>IF(Proc[[#This Row],[type]]="LFF (MDG-F)",MID(Proc[[#This Row],[Obj]],13,10),"")</f>
        <v>IT50TAPY94</v>
      </c>
      <c r="J5395" s="150" t="b">
        <f>Proc[[#This Row],[Requested]]=Proc[[#This Row],[CurrentParent]]</f>
        <v>1</v>
      </c>
      <c r="K5395" s="150" t="e">
        <f>IF(Proc[[#This Row],[Author]]="Marcela Urrego",VLOOKUP(LEFT(Proc[[#This Row],[Requested]],1),Table3[#All],2,0),VLOOKUP(Proc[[#This Row],[Author]],Table4[],2,0))</f>
        <v>#N/A</v>
      </c>
      <c r="L5395" s="186" t="s">
        <v>9921</v>
      </c>
      <c r="M5395" s="178">
        <v>46044</v>
      </c>
      <c r="N5395" s="178"/>
      <c r="O5395" s="178"/>
      <c r="P5395" s="178" t="str">
        <f ca="1">IF(Proc[[#This Row],[DaysAgeing]]&gt;5,"yep","on track")</f>
        <v>yep</v>
      </c>
      <c r="Q5395" s="3">
        <f ca="1">IF(Proc[[#This Row],[DateClosed]]="",ABS(NETWORKDAYS(Proc[[#This Row],[DateOpened]],TODAY()))-1,ABS(NETWORKDAYS(Proc[[#This Row],[DateOpened]],Proc[[#This Row],[DateClosed]]))-1)</f>
        <v>19</v>
      </c>
      <c r="R5395" s="178" t="s">
        <v>7719</v>
      </c>
      <c r="S5395" s="150"/>
    </row>
    <row r="5396" spans="1:19" hidden="1">
      <c r="A5396" s="179" t="s">
        <v>7718</v>
      </c>
      <c r="B5396" s="150" t="str">
        <f>IFERROR(VLOOKUP(Proc[[#This Row],[App]],Table2[],3,0),"open")</f>
        <v>ok</v>
      </c>
      <c r="C5396" s="179" t="s">
        <v>369</v>
      </c>
      <c r="D5396" s="179" t="s">
        <v>7686</v>
      </c>
      <c r="E5396" t="s">
        <v>7717</v>
      </c>
      <c r="F5396" s="179" t="s">
        <v>7717</v>
      </c>
      <c r="G5396" s="179" t="s">
        <v>406</v>
      </c>
      <c r="H5396" s="150" t="str">
        <f>IF(Proc[[#This Row],[type]]="LFF (MDG-F)",MID(Proc[[#This Row],[Obj]],13,10),"")</f>
        <v>IT50TAPY95</v>
      </c>
      <c r="J5396" s="150" t="b">
        <f>Proc[[#This Row],[Requested]]=Proc[[#This Row],[CurrentParent]]</f>
        <v>1</v>
      </c>
      <c r="K5396" s="150" t="e">
        <f>IF(Proc[[#This Row],[Author]]="Marcela Urrego",VLOOKUP(LEFT(Proc[[#This Row],[Requested]],1),Table3[#All],2,0),VLOOKUP(Proc[[#This Row],[Author]],Table4[],2,0))</f>
        <v>#N/A</v>
      </c>
      <c r="L5396" s="186" t="s">
        <v>9921</v>
      </c>
      <c r="M5396" s="178">
        <v>46044</v>
      </c>
      <c r="N5396" s="178"/>
      <c r="O5396" s="178"/>
      <c r="P5396" s="178" t="str">
        <f ca="1">IF(Proc[[#This Row],[DaysAgeing]]&gt;5,"yep","on track")</f>
        <v>yep</v>
      </c>
      <c r="Q5396" s="3">
        <f ca="1">IF(Proc[[#This Row],[DateClosed]]="",ABS(NETWORKDAYS(Proc[[#This Row],[DateOpened]],TODAY()))-1,ABS(NETWORKDAYS(Proc[[#This Row],[DateOpened]],Proc[[#This Row],[DateClosed]]))-1)</f>
        <v>19</v>
      </c>
      <c r="R5396" s="178" t="s">
        <v>7719</v>
      </c>
      <c r="S5396" s="150"/>
    </row>
    <row r="5397" spans="1:19" hidden="1">
      <c r="A5397" s="179" t="s">
        <v>7718</v>
      </c>
      <c r="B5397" s="150" t="str">
        <f>IFERROR(VLOOKUP(Proc[[#This Row],[App]],Table2[],3,0),"open")</f>
        <v>ok</v>
      </c>
      <c r="C5397" s="179" t="s">
        <v>369</v>
      </c>
      <c r="D5397" s="179" t="s">
        <v>7687</v>
      </c>
      <c r="E5397" t="s">
        <v>7717</v>
      </c>
      <c r="F5397" s="150" t="s">
        <v>7717</v>
      </c>
      <c r="G5397" s="179" t="s">
        <v>406</v>
      </c>
      <c r="H5397" s="150" t="str">
        <f>IF(Proc[[#This Row],[type]]="LFF (MDG-F)",MID(Proc[[#This Row],[Obj]],13,10),"")</f>
        <v>IT50TAPY96</v>
      </c>
      <c r="J5397" s="150" t="b">
        <f>Proc[[#This Row],[Requested]]=Proc[[#This Row],[CurrentParent]]</f>
        <v>1</v>
      </c>
      <c r="K5397" s="150" t="e">
        <f>IF(Proc[[#This Row],[Author]]="Marcela Urrego",VLOOKUP(LEFT(Proc[[#This Row],[Requested]],1),Table3[#All],2,0),VLOOKUP(Proc[[#This Row],[Author]],Table4[],2,0))</f>
        <v>#N/A</v>
      </c>
      <c r="L5397" s="186" t="s">
        <v>9921</v>
      </c>
      <c r="M5397" s="178">
        <v>46044</v>
      </c>
      <c r="N5397" s="178"/>
      <c r="O5397" s="178"/>
      <c r="P5397" s="178" t="str">
        <f ca="1">IF(Proc[[#This Row],[DaysAgeing]]&gt;5,"yep","on track")</f>
        <v>yep</v>
      </c>
      <c r="Q5397" s="3">
        <f ca="1">IF(Proc[[#This Row],[DateClosed]]="",ABS(NETWORKDAYS(Proc[[#This Row],[DateOpened]],TODAY()))-1,ABS(NETWORKDAYS(Proc[[#This Row],[DateOpened]],Proc[[#This Row],[DateClosed]]))-1)</f>
        <v>19</v>
      </c>
      <c r="R5397" s="178" t="s">
        <v>7719</v>
      </c>
      <c r="S5397" s="150"/>
    </row>
    <row r="5398" spans="1:19" hidden="1">
      <c r="A5398" s="179" t="s">
        <v>7718</v>
      </c>
      <c r="B5398" s="150" t="str">
        <f>IFERROR(VLOOKUP(Proc[[#This Row],[App]],Table2[],3,0),"open")</f>
        <v>ok</v>
      </c>
      <c r="C5398" s="179" t="s">
        <v>369</v>
      </c>
      <c r="D5398" s="179" t="s">
        <v>7688</v>
      </c>
      <c r="E5398" t="s">
        <v>7717</v>
      </c>
      <c r="F5398" s="179" t="s">
        <v>7717</v>
      </c>
      <c r="G5398" s="179" t="s">
        <v>406</v>
      </c>
      <c r="H5398" s="150" t="str">
        <f>IF(Proc[[#This Row],[type]]="LFF (MDG-F)",MID(Proc[[#This Row],[Obj]],13,10),"")</f>
        <v>IT50TAPY97</v>
      </c>
      <c r="J5398" s="150" t="b">
        <f>Proc[[#This Row],[Requested]]=Proc[[#This Row],[CurrentParent]]</f>
        <v>1</v>
      </c>
      <c r="K5398" s="150" t="e">
        <f>IF(Proc[[#This Row],[Author]]="Marcela Urrego",VLOOKUP(LEFT(Proc[[#This Row],[Requested]],1),Table3[#All],2,0),VLOOKUP(Proc[[#This Row],[Author]],Table4[],2,0))</f>
        <v>#N/A</v>
      </c>
      <c r="L5398" s="186" t="s">
        <v>9921</v>
      </c>
      <c r="M5398" s="178">
        <v>46044</v>
      </c>
      <c r="N5398" s="178"/>
      <c r="O5398" s="178"/>
      <c r="P5398" s="178" t="str">
        <f ca="1">IF(Proc[[#This Row],[DaysAgeing]]&gt;5,"yep","on track")</f>
        <v>yep</v>
      </c>
      <c r="Q5398" s="3">
        <f ca="1">IF(Proc[[#This Row],[DateClosed]]="",ABS(NETWORKDAYS(Proc[[#This Row],[DateOpened]],TODAY()))-1,ABS(NETWORKDAYS(Proc[[#This Row],[DateOpened]],Proc[[#This Row],[DateClosed]]))-1)</f>
        <v>19</v>
      </c>
      <c r="R5398" s="178" t="s">
        <v>7719</v>
      </c>
      <c r="S5398" s="150"/>
    </row>
    <row r="5399" spans="1:19" hidden="1">
      <c r="A5399" s="179" t="s">
        <v>7718</v>
      </c>
      <c r="B5399" s="150" t="str">
        <f>IFERROR(VLOOKUP(Proc[[#This Row],[App]],Table2[],3,0),"open")</f>
        <v>ok</v>
      </c>
      <c r="C5399" s="179" t="s">
        <v>369</v>
      </c>
      <c r="D5399" s="179" t="s">
        <v>7689</v>
      </c>
      <c r="E5399" t="s">
        <v>7717</v>
      </c>
      <c r="F5399" s="150" t="s">
        <v>7717</v>
      </c>
      <c r="G5399" s="179" t="s">
        <v>406</v>
      </c>
      <c r="H5399" s="150" t="str">
        <f>IF(Proc[[#This Row],[type]]="LFF (MDG-F)",MID(Proc[[#This Row],[Obj]],13,10),"")</f>
        <v>IT50TAPY99</v>
      </c>
      <c r="J5399" s="150" t="b">
        <f>Proc[[#This Row],[Requested]]=Proc[[#This Row],[CurrentParent]]</f>
        <v>1</v>
      </c>
      <c r="K5399" s="150" t="e">
        <f>IF(Proc[[#This Row],[Author]]="Marcela Urrego",VLOOKUP(LEFT(Proc[[#This Row],[Requested]],1),Table3[#All],2,0),VLOOKUP(Proc[[#This Row],[Author]],Table4[],2,0))</f>
        <v>#N/A</v>
      </c>
      <c r="L5399" s="186" t="s">
        <v>9921</v>
      </c>
      <c r="M5399" s="178">
        <v>46044</v>
      </c>
      <c r="N5399" s="178"/>
      <c r="O5399" s="178"/>
      <c r="P5399" s="178" t="str">
        <f ca="1">IF(Proc[[#This Row],[DaysAgeing]]&gt;5,"yep","on track")</f>
        <v>yep</v>
      </c>
      <c r="Q5399" s="3">
        <f ca="1">IF(Proc[[#This Row],[DateClosed]]="",ABS(NETWORKDAYS(Proc[[#This Row],[DateOpened]],TODAY()))-1,ABS(NETWORKDAYS(Proc[[#This Row],[DateOpened]],Proc[[#This Row],[DateClosed]]))-1)</f>
        <v>19</v>
      </c>
      <c r="R5399" s="178" t="s">
        <v>7719</v>
      </c>
      <c r="S5399" s="150"/>
    </row>
    <row r="5400" spans="1:19" hidden="1">
      <c r="A5400" s="179" t="s">
        <v>7718</v>
      </c>
      <c r="B5400" s="150" t="str">
        <f>IFERROR(VLOOKUP(Proc[[#This Row],[App]],Table2[],3,0),"open")</f>
        <v>ok</v>
      </c>
      <c r="C5400" s="179" t="s">
        <v>369</v>
      </c>
      <c r="D5400" s="179" t="s">
        <v>7787</v>
      </c>
      <c r="E5400" t="s">
        <v>7717</v>
      </c>
      <c r="F5400" s="179" t="s">
        <v>7717</v>
      </c>
      <c r="G5400" s="179" t="s">
        <v>400</v>
      </c>
      <c r="H5400" s="150" t="str">
        <f>IF(Proc[[#This Row],[type]]="LFF (MDG-F)",MID(Proc[[#This Row],[Obj]],13,10),"")</f>
        <v/>
      </c>
      <c r="J5400" s="150" t="b">
        <f>Proc[[#This Row],[Requested]]=Proc[[#This Row],[CurrentParent]]</f>
        <v>1</v>
      </c>
      <c r="K5400" s="150" t="e">
        <f>IF(Proc[[#This Row],[Author]]="Marcela Urrego",VLOOKUP(LEFT(Proc[[#This Row],[Requested]],1),Table3[#All],2,0),VLOOKUP(Proc[[#This Row],[Author]],Table4[],2,0))</f>
        <v>#N/A</v>
      </c>
      <c r="L5400" s="186" t="s">
        <v>9921</v>
      </c>
      <c r="M5400" s="178">
        <v>46044</v>
      </c>
      <c r="N5400" s="178"/>
      <c r="O5400" s="178"/>
      <c r="P5400" s="178" t="str">
        <f ca="1">IF(Proc[[#This Row],[DaysAgeing]]&gt;5,"yep","on track")</f>
        <v>yep</v>
      </c>
      <c r="Q5400" s="3">
        <f ca="1">IF(Proc[[#This Row],[DateClosed]]="",ABS(NETWORKDAYS(Proc[[#This Row],[DateOpened]],TODAY()))-1,ABS(NETWORKDAYS(Proc[[#This Row],[DateOpened]],Proc[[#This Row],[DateClosed]]))-1)</f>
        <v>19</v>
      </c>
      <c r="R5400" s="178" t="s">
        <v>7719</v>
      </c>
      <c r="S5400" s="150"/>
    </row>
    <row r="5401" spans="1:19" hidden="1">
      <c r="A5401" s="179" t="s">
        <v>7718</v>
      </c>
      <c r="B5401" s="150" t="str">
        <f>IFERROR(VLOOKUP(Proc[[#This Row],[App]],Table2[],3,0),"open")</f>
        <v>ok</v>
      </c>
      <c r="C5401" s="179" t="s">
        <v>369</v>
      </c>
      <c r="D5401" s="179" t="s">
        <v>7690</v>
      </c>
      <c r="E5401" t="s">
        <v>7717</v>
      </c>
      <c r="F5401" s="150" t="s">
        <v>7717</v>
      </c>
      <c r="G5401" s="179" t="s">
        <v>406</v>
      </c>
      <c r="H5401" s="150" t="str">
        <f>IF(Proc[[#This Row],[type]]="LFF (MDG-F)",MID(Proc[[#This Row],[Obj]],13,10),"")</f>
        <v>IT50GCO202</v>
      </c>
      <c r="J5401" s="150" t="b">
        <f>Proc[[#This Row],[Requested]]=Proc[[#This Row],[CurrentParent]]</f>
        <v>1</v>
      </c>
      <c r="K5401" s="150" t="e">
        <f>IF(Proc[[#This Row],[Author]]="Marcela Urrego",VLOOKUP(LEFT(Proc[[#This Row],[Requested]],1),Table3[#All],2,0),VLOOKUP(Proc[[#This Row],[Author]],Table4[],2,0))</f>
        <v>#N/A</v>
      </c>
      <c r="L5401" s="186" t="s">
        <v>9921</v>
      </c>
      <c r="M5401" s="178">
        <v>46044</v>
      </c>
      <c r="N5401" s="178"/>
      <c r="O5401" s="178"/>
      <c r="P5401" s="178" t="str">
        <f ca="1">IF(Proc[[#This Row],[DaysAgeing]]&gt;5,"yep","on track")</f>
        <v>yep</v>
      </c>
      <c r="Q5401" s="3">
        <f ca="1">IF(Proc[[#This Row],[DateClosed]]="",ABS(NETWORKDAYS(Proc[[#This Row],[DateOpened]],TODAY()))-1,ABS(NETWORKDAYS(Proc[[#This Row],[DateOpened]],Proc[[#This Row],[DateClosed]]))-1)</f>
        <v>19</v>
      </c>
      <c r="R5401" s="178" t="s">
        <v>7719</v>
      </c>
      <c r="S5401" s="150"/>
    </row>
    <row r="5402" spans="1:19" hidden="1">
      <c r="A5402" s="179" t="s">
        <v>7718</v>
      </c>
      <c r="B5402" s="150" t="str">
        <f>IFERROR(VLOOKUP(Proc[[#This Row],[App]],Table2[],3,0),"open")</f>
        <v>ok</v>
      </c>
      <c r="C5402" s="179" t="s">
        <v>369</v>
      </c>
      <c r="D5402" s="179" t="s">
        <v>7691</v>
      </c>
      <c r="E5402" t="s">
        <v>7717</v>
      </c>
      <c r="F5402" s="150" t="s">
        <v>7717</v>
      </c>
      <c r="G5402" s="179" t="s">
        <v>406</v>
      </c>
      <c r="H5402" s="150" t="str">
        <f>IF(Proc[[#This Row],[type]]="LFF (MDG-F)",MID(Proc[[#This Row],[Obj]],13,10),"")</f>
        <v>IT50GHR014</v>
      </c>
      <c r="J5402" s="150" t="b">
        <f>Proc[[#This Row],[Requested]]=Proc[[#This Row],[CurrentParent]]</f>
        <v>1</v>
      </c>
      <c r="K5402" s="150" t="e">
        <f>IF(Proc[[#This Row],[Author]]="Marcela Urrego",VLOOKUP(LEFT(Proc[[#This Row],[Requested]],1),Table3[#All],2,0),VLOOKUP(Proc[[#This Row],[Author]],Table4[],2,0))</f>
        <v>#N/A</v>
      </c>
      <c r="L5402" s="186" t="s">
        <v>9921</v>
      </c>
      <c r="M5402" s="178">
        <v>46044</v>
      </c>
      <c r="N5402" s="178"/>
      <c r="O5402" s="178"/>
      <c r="P5402" s="178" t="str">
        <f ca="1">IF(Proc[[#This Row],[DaysAgeing]]&gt;5,"yep","on track")</f>
        <v>yep</v>
      </c>
      <c r="Q5402" s="3">
        <f ca="1">IF(Proc[[#This Row],[DateClosed]]="",ABS(NETWORKDAYS(Proc[[#This Row],[DateOpened]],TODAY()))-1,ABS(NETWORKDAYS(Proc[[#This Row],[DateOpened]],Proc[[#This Row],[DateClosed]]))-1)</f>
        <v>19</v>
      </c>
      <c r="R5402" s="178" t="s">
        <v>7719</v>
      </c>
      <c r="S5402" s="150"/>
    </row>
    <row r="5403" spans="1:19" hidden="1">
      <c r="A5403" s="179" t="s">
        <v>7718</v>
      </c>
      <c r="B5403" s="150" t="str">
        <f>IFERROR(VLOOKUP(Proc[[#This Row],[App]],Table2[],3,0),"open")</f>
        <v>ok</v>
      </c>
      <c r="C5403" s="179" t="s">
        <v>369</v>
      </c>
      <c r="D5403" s="179" t="s">
        <v>7692</v>
      </c>
      <c r="E5403" t="s">
        <v>7717</v>
      </c>
      <c r="F5403" s="150" t="s">
        <v>7717</v>
      </c>
      <c r="G5403" s="179" t="s">
        <v>406</v>
      </c>
      <c r="H5403" s="150" t="str">
        <f>IF(Proc[[#This Row],[type]]="LFF (MDG-F)",MID(Proc[[#This Row],[Obj]],13,10),"")</f>
        <v>IT50GIT023</v>
      </c>
      <c r="J5403" s="150" t="b">
        <f>Proc[[#This Row],[Requested]]=Proc[[#This Row],[CurrentParent]]</f>
        <v>1</v>
      </c>
      <c r="K5403" s="150" t="e">
        <f>IF(Proc[[#This Row],[Author]]="Marcela Urrego",VLOOKUP(LEFT(Proc[[#This Row],[Requested]],1),Table3[#All],2,0),VLOOKUP(Proc[[#This Row],[Author]],Table4[],2,0))</f>
        <v>#N/A</v>
      </c>
      <c r="L5403" s="186" t="s">
        <v>9921</v>
      </c>
      <c r="M5403" s="178">
        <v>46044</v>
      </c>
      <c r="N5403" s="178"/>
      <c r="O5403" s="178"/>
      <c r="P5403" s="178" t="str">
        <f ca="1">IF(Proc[[#This Row],[DaysAgeing]]&gt;5,"yep","on track")</f>
        <v>yep</v>
      </c>
      <c r="Q5403" s="3">
        <f ca="1">IF(Proc[[#This Row],[DateClosed]]="",ABS(NETWORKDAYS(Proc[[#This Row],[DateOpened]],TODAY()))-1,ABS(NETWORKDAYS(Proc[[#This Row],[DateOpened]],Proc[[#This Row],[DateClosed]]))-1)</f>
        <v>19</v>
      </c>
      <c r="R5403" s="178" t="s">
        <v>7719</v>
      </c>
      <c r="S5403" s="150"/>
    </row>
    <row r="5404" spans="1:19" hidden="1">
      <c r="A5404" s="179" t="s">
        <v>7718</v>
      </c>
      <c r="B5404" s="150" t="str">
        <f>IFERROR(VLOOKUP(Proc[[#This Row],[App]],Table2[],3,0),"open")</f>
        <v>ok</v>
      </c>
      <c r="C5404" s="179" t="s">
        <v>369</v>
      </c>
      <c r="D5404" s="179" t="s">
        <v>7693</v>
      </c>
      <c r="E5404" t="s">
        <v>7717</v>
      </c>
      <c r="F5404" s="150" t="s">
        <v>7717</v>
      </c>
      <c r="G5404" s="179" t="s">
        <v>406</v>
      </c>
      <c r="H5404" s="150" t="str">
        <f>IF(Proc[[#This Row],[type]]="LFF (MDG-F)",MID(Proc[[#This Row],[Obj]],13,10),"")</f>
        <v>IT50GIT027</v>
      </c>
      <c r="J5404" s="150" t="b">
        <f>Proc[[#This Row],[Requested]]=Proc[[#This Row],[CurrentParent]]</f>
        <v>1</v>
      </c>
      <c r="K5404" s="150" t="e">
        <f>IF(Proc[[#This Row],[Author]]="Marcela Urrego",VLOOKUP(LEFT(Proc[[#This Row],[Requested]],1),Table3[#All],2,0),VLOOKUP(Proc[[#This Row],[Author]],Table4[],2,0))</f>
        <v>#N/A</v>
      </c>
      <c r="L5404" s="186" t="s">
        <v>9921</v>
      </c>
      <c r="M5404" s="178">
        <v>46044</v>
      </c>
      <c r="N5404" s="178"/>
      <c r="O5404" s="178"/>
      <c r="P5404" s="178" t="str">
        <f ca="1">IF(Proc[[#This Row],[DaysAgeing]]&gt;5,"yep","on track")</f>
        <v>yep</v>
      </c>
      <c r="Q5404" s="3">
        <f ca="1">IF(Proc[[#This Row],[DateClosed]]="",ABS(NETWORKDAYS(Proc[[#This Row],[DateOpened]],TODAY()))-1,ABS(NETWORKDAYS(Proc[[#This Row],[DateOpened]],Proc[[#This Row],[DateClosed]]))-1)</f>
        <v>19</v>
      </c>
      <c r="R5404" s="178" t="s">
        <v>7719</v>
      </c>
      <c r="S5404" s="150"/>
    </row>
    <row r="5405" spans="1:19" hidden="1">
      <c r="A5405" s="179" t="s">
        <v>7718</v>
      </c>
      <c r="B5405" s="150" t="str">
        <f>IFERROR(VLOOKUP(Proc[[#This Row],[App]],Table2[],3,0),"open")</f>
        <v>ok</v>
      </c>
      <c r="C5405" s="179" t="s">
        <v>369</v>
      </c>
      <c r="D5405" s="179" t="s">
        <v>7694</v>
      </c>
      <c r="E5405" t="s">
        <v>7717</v>
      </c>
      <c r="F5405" s="150" t="s">
        <v>7717</v>
      </c>
      <c r="G5405" s="179" t="s">
        <v>406</v>
      </c>
      <c r="H5405" s="150" t="str">
        <f>IF(Proc[[#This Row],[type]]="LFF (MDG-F)",MID(Proc[[#This Row],[Obj]],13,10),"")</f>
        <v>IT50GIT031</v>
      </c>
      <c r="J5405" s="150" t="b">
        <f>Proc[[#This Row],[Requested]]=Proc[[#This Row],[CurrentParent]]</f>
        <v>1</v>
      </c>
      <c r="K5405" s="150" t="e">
        <f>IF(Proc[[#This Row],[Author]]="Marcela Urrego",VLOOKUP(LEFT(Proc[[#This Row],[Requested]],1),Table3[#All],2,0),VLOOKUP(Proc[[#This Row],[Author]],Table4[],2,0))</f>
        <v>#N/A</v>
      </c>
      <c r="L5405" s="186" t="s">
        <v>9921</v>
      </c>
      <c r="M5405" s="178">
        <v>46044</v>
      </c>
      <c r="N5405" s="178"/>
      <c r="O5405" s="178"/>
      <c r="P5405" s="178" t="str">
        <f ca="1">IF(Proc[[#This Row],[DaysAgeing]]&gt;5,"yep","on track")</f>
        <v>yep</v>
      </c>
      <c r="Q5405" s="3">
        <f ca="1">IF(Proc[[#This Row],[DateClosed]]="",ABS(NETWORKDAYS(Proc[[#This Row],[DateOpened]],TODAY()))-1,ABS(NETWORKDAYS(Proc[[#This Row],[DateOpened]],Proc[[#This Row],[DateClosed]]))-1)</f>
        <v>19</v>
      </c>
      <c r="R5405" s="178" t="s">
        <v>7719</v>
      </c>
      <c r="S5405" s="150"/>
    </row>
    <row r="5406" spans="1:19" hidden="1">
      <c r="A5406" s="179" t="s">
        <v>7718</v>
      </c>
      <c r="B5406" s="150" t="str">
        <f>IFERROR(VLOOKUP(Proc[[#This Row],[App]],Table2[],3,0),"open")</f>
        <v>ok</v>
      </c>
      <c r="C5406" s="179" t="s">
        <v>369</v>
      </c>
      <c r="D5406" s="179" t="s">
        <v>7695</v>
      </c>
      <c r="E5406" t="s">
        <v>7717</v>
      </c>
      <c r="F5406" s="150" t="s">
        <v>7717</v>
      </c>
      <c r="G5406" s="179" t="s">
        <v>406</v>
      </c>
      <c r="H5406" s="150" t="str">
        <f>IF(Proc[[#This Row],[type]]="LFF (MDG-F)",MID(Proc[[#This Row],[Obj]],13,10),"")</f>
        <v>IT50GPO001</v>
      </c>
      <c r="J5406" s="150" t="b">
        <f>Proc[[#This Row],[Requested]]=Proc[[#This Row],[CurrentParent]]</f>
        <v>1</v>
      </c>
      <c r="K5406" s="150" t="e">
        <f>IF(Proc[[#This Row],[Author]]="Marcela Urrego",VLOOKUP(LEFT(Proc[[#This Row],[Requested]],1),Table3[#All],2,0),VLOOKUP(Proc[[#This Row],[Author]],Table4[],2,0))</f>
        <v>#N/A</v>
      </c>
      <c r="L5406" s="186" t="s">
        <v>9921</v>
      </c>
      <c r="M5406" s="178">
        <v>46044</v>
      </c>
      <c r="N5406" s="178"/>
      <c r="O5406" s="178"/>
      <c r="P5406" s="178" t="str">
        <f ca="1">IF(Proc[[#This Row],[DaysAgeing]]&gt;5,"yep","on track")</f>
        <v>yep</v>
      </c>
      <c r="Q5406" s="3">
        <f ca="1">IF(Proc[[#This Row],[DateClosed]]="",ABS(NETWORKDAYS(Proc[[#This Row],[DateOpened]],TODAY()))-1,ABS(NETWORKDAYS(Proc[[#This Row],[DateOpened]],Proc[[#This Row],[DateClosed]]))-1)</f>
        <v>19</v>
      </c>
      <c r="R5406" s="178" t="s">
        <v>7719</v>
      </c>
      <c r="S5406" s="150"/>
    </row>
    <row r="5407" spans="1:19" hidden="1">
      <c r="A5407" s="179" t="s">
        <v>7718</v>
      </c>
      <c r="B5407" s="150" t="str">
        <f>IFERROR(VLOOKUP(Proc[[#This Row],[App]],Table2[],3,0),"open")</f>
        <v>ok</v>
      </c>
      <c r="C5407" s="179" t="s">
        <v>369</v>
      </c>
      <c r="D5407" s="179" t="s">
        <v>7696</v>
      </c>
      <c r="E5407" t="s">
        <v>7717</v>
      </c>
      <c r="F5407" s="150" t="s">
        <v>7717</v>
      </c>
      <c r="G5407" s="179" t="s">
        <v>406</v>
      </c>
      <c r="H5407" s="150" t="str">
        <f>IF(Proc[[#This Row],[type]]="LFF (MDG-F)",MID(Proc[[#This Row],[Obj]],13,10),"")</f>
        <v>IT50TNBA01</v>
      </c>
      <c r="J5407" s="150" t="b">
        <f>Proc[[#This Row],[Requested]]=Proc[[#This Row],[CurrentParent]]</f>
        <v>1</v>
      </c>
      <c r="K5407" s="150" t="e">
        <f>IF(Proc[[#This Row],[Author]]="Marcela Urrego",VLOOKUP(LEFT(Proc[[#This Row],[Requested]],1),Table3[#All],2,0),VLOOKUP(Proc[[#This Row],[Author]],Table4[],2,0))</f>
        <v>#N/A</v>
      </c>
      <c r="L5407" s="186" t="s">
        <v>9921</v>
      </c>
      <c r="M5407" s="178">
        <v>46044</v>
      </c>
      <c r="N5407" s="178"/>
      <c r="O5407" s="178"/>
      <c r="P5407" s="178" t="str">
        <f ca="1">IF(Proc[[#This Row],[DaysAgeing]]&gt;5,"yep","on track")</f>
        <v>yep</v>
      </c>
      <c r="Q5407" s="3">
        <f ca="1">IF(Proc[[#This Row],[DateClosed]]="",ABS(NETWORKDAYS(Proc[[#This Row],[DateOpened]],TODAY()))-1,ABS(NETWORKDAYS(Proc[[#This Row],[DateOpened]],Proc[[#This Row],[DateClosed]]))-1)</f>
        <v>19</v>
      </c>
      <c r="R5407" s="178" t="s">
        <v>7719</v>
      </c>
      <c r="S5407" s="150"/>
    </row>
    <row r="5408" spans="1:19" hidden="1">
      <c r="A5408" s="179" t="s">
        <v>7718</v>
      </c>
      <c r="B5408" s="150" t="str">
        <f>IFERROR(VLOOKUP(Proc[[#This Row],[App]],Table2[],3,0),"open")</f>
        <v>ok</v>
      </c>
      <c r="C5408" s="179" t="s">
        <v>369</v>
      </c>
      <c r="D5408" s="179" t="s">
        <v>7697</v>
      </c>
      <c r="E5408" t="s">
        <v>7717</v>
      </c>
      <c r="F5408" s="150" t="s">
        <v>7717</v>
      </c>
      <c r="G5408" s="179" t="s">
        <v>406</v>
      </c>
      <c r="H5408" s="150" t="str">
        <f>IF(Proc[[#This Row],[type]]="LFF (MDG-F)",MID(Proc[[#This Row],[Obj]],13,10),"")</f>
        <v>IT50TNBA02</v>
      </c>
      <c r="J5408" s="150" t="b">
        <f>Proc[[#This Row],[Requested]]=Proc[[#This Row],[CurrentParent]]</f>
        <v>1</v>
      </c>
      <c r="K5408" s="150" t="e">
        <f>IF(Proc[[#This Row],[Author]]="Marcela Urrego",VLOOKUP(LEFT(Proc[[#This Row],[Requested]],1),Table3[#All],2,0),VLOOKUP(Proc[[#This Row],[Author]],Table4[],2,0))</f>
        <v>#N/A</v>
      </c>
      <c r="L5408" s="186" t="s">
        <v>9921</v>
      </c>
      <c r="M5408" s="178">
        <v>46044</v>
      </c>
      <c r="N5408" s="178"/>
      <c r="O5408" s="178"/>
      <c r="P5408" s="178" t="str">
        <f ca="1">IF(Proc[[#This Row],[DaysAgeing]]&gt;5,"yep","on track")</f>
        <v>yep</v>
      </c>
      <c r="Q5408" s="3">
        <f ca="1">IF(Proc[[#This Row],[DateClosed]]="",ABS(NETWORKDAYS(Proc[[#This Row],[DateOpened]],TODAY()))-1,ABS(NETWORKDAYS(Proc[[#This Row],[DateOpened]],Proc[[#This Row],[DateClosed]]))-1)</f>
        <v>19</v>
      </c>
      <c r="R5408" s="178" t="s">
        <v>7719</v>
      </c>
      <c r="S5408" s="150"/>
    </row>
    <row r="5409" spans="1:19" hidden="1">
      <c r="A5409" s="179" t="s">
        <v>7718</v>
      </c>
      <c r="B5409" s="150" t="str">
        <f>IFERROR(VLOOKUP(Proc[[#This Row],[App]],Table2[],3,0),"open")</f>
        <v>ok</v>
      </c>
      <c r="C5409" s="179" t="s">
        <v>369</v>
      </c>
      <c r="D5409" s="179" t="s">
        <v>7698</v>
      </c>
      <c r="E5409" t="s">
        <v>7717</v>
      </c>
      <c r="F5409" s="150" t="s">
        <v>7717</v>
      </c>
      <c r="G5409" s="179" t="s">
        <v>406</v>
      </c>
      <c r="H5409" s="150" t="str">
        <f>IF(Proc[[#This Row],[type]]="LFF (MDG-F)",MID(Proc[[#This Row],[Obj]],13,10),"")</f>
        <v>IT50TOBA01</v>
      </c>
      <c r="J5409" s="150" t="b">
        <f>Proc[[#This Row],[Requested]]=Proc[[#This Row],[CurrentParent]]</f>
        <v>1</v>
      </c>
      <c r="K5409" s="150" t="e">
        <f>IF(Proc[[#This Row],[Author]]="Marcela Urrego",VLOOKUP(LEFT(Proc[[#This Row],[Requested]],1),Table3[#All],2,0),VLOOKUP(Proc[[#This Row],[Author]],Table4[],2,0))</f>
        <v>#N/A</v>
      </c>
      <c r="L5409" s="186" t="s">
        <v>9921</v>
      </c>
      <c r="M5409" s="178">
        <v>46044</v>
      </c>
      <c r="N5409" s="178"/>
      <c r="O5409" s="178"/>
      <c r="P5409" s="178" t="str">
        <f ca="1">IF(Proc[[#This Row],[DaysAgeing]]&gt;5,"yep","on track")</f>
        <v>yep</v>
      </c>
      <c r="Q5409" s="3">
        <f ca="1">IF(Proc[[#This Row],[DateClosed]]="",ABS(NETWORKDAYS(Proc[[#This Row],[DateOpened]],TODAY()))-1,ABS(NETWORKDAYS(Proc[[#This Row],[DateOpened]],Proc[[#This Row],[DateClosed]]))-1)</f>
        <v>19</v>
      </c>
      <c r="R5409" s="178" t="s">
        <v>7719</v>
      </c>
      <c r="S5409" s="150"/>
    </row>
    <row r="5410" spans="1:19" hidden="1">
      <c r="A5410" s="179" t="s">
        <v>7718</v>
      </c>
      <c r="B5410" s="150" t="str">
        <f>IFERROR(VLOOKUP(Proc[[#This Row],[App]],Table2[],3,0),"open")</f>
        <v>ok</v>
      </c>
      <c r="C5410" s="179" t="s">
        <v>369</v>
      </c>
      <c r="D5410" s="179" t="s">
        <v>7699</v>
      </c>
      <c r="E5410" t="s">
        <v>7717</v>
      </c>
      <c r="F5410" s="150" t="s">
        <v>7717</v>
      </c>
      <c r="G5410" s="179" t="s">
        <v>406</v>
      </c>
      <c r="H5410" s="150" t="str">
        <f>IF(Proc[[#This Row],[type]]="LFF (MDG-F)",MID(Proc[[#This Row],[Obj]],13,10),"")</f>
        <v>IT50TOBA02</v>
      </c>
      <c r="J5410" s="150" t="b">
        <f>Proc[[#This Row],[Requested]]=Proc[[#This Row],[CurrentParent]]</f>
        <v>1</v>
      </c>
      <c r="K5410" s="150" t="e">
        <f>IF(Proc[[#This Row],[Author]]="Marcela Urrego",VLOOKUP(LEFT(Proc[[#This Row],[Requested]],1),Table3[#All],2,0),VLOOKUP(Proc[[#This Row],[Author]],Table4[],2,0))</f>
        <v>#N/A</v>
      </c>
      <c r="L5410" s="186" t="s">
        <v>9921</v>
      </c>
      <c r="M5410" s="178">
        <v>46044</v>
      </c>
      <c r="N5410" s="178"/>
      <c r="O5410" s="178"/>
      <c r="P5410" s="178" t="str">
        <f ca="1">IF(Proc[[#This Row],[DaysAgeing]]&gt;5,"yep","on track")</f>
        <v>yep</v>
      </c>
      <c r="Q5410" s="3">
        <f ca="1">IF(Proc[[#This Row],[DateClosed]]="",ABS(NETWORKDAYS(Proc[[#This Row],[DateOpened]],TODAY()))-1,ABS(NETWORKDAYS(Proc[[#This Row],[DateOpened]],Proc[[#This Row],[DateClosed]]))-1)</f>
        <v>19</v>
      </c>
      <c r="R5410" s="178" t="s">
        <v>7719</v>
      </c>
      <c r="S5410" s="150"/>
    </row>
    <row r="5411" spans="1:19" hidden="1">
      <c r="A5411" s="179" t="s">
        <v>7718</v>
      </c>
      <c r="B5411" s="150" t="str">
        <f>IFERROR(VLOOKUP(Proc[[#This Row],[App]],Table2[],3,0),"open")</f>
        <v>ok</v>
      </c>
      <c r="C5411" s="179" t="s">
        <v>369</v>
      </c>
      <c r="D5411" s="179" t="s">
        <v>7700</v>
      </c>
      <c r="E5411" t="s">
        <v>7717</v>
      </c>
      <c r="F5411" s="150" t="s">
        <v>7717</v>
      </c>
      <c r="G5411" s="179" t="s">
        <v>406</v>
      </c>
      <c r="H5411" s="150" t="str">
        <f>IF(Proc[[#This Row],[type]]="LFF (MDG-F)",MID(Proc[[#This Row],[Obj]],13,10),"")</f>
        <v>IT50TPB002</v>
      </c>
      <c r="J5411" s="150" t="b">
        <f>Proc[[#This Row],[Requested]]=Proc[[#This Row],[CurrentParent]]</f>
        <v>1</v>
      </c>
      <c r="K5411" s="150" t="e">
        <f>IF(Proc[[#This Row],[Author]]="Marcela Urrego",VLOOKUP(LEFT(Proc[[#This Row],[Requested]],1),Table3[#All],2,0),VLOOKUP(Proc[[#This Row],[Author]],Table4[],2,0))</f>
        <v>#N/A</v>
      </c>
      <c r="L5411" s="186" t="s">
        <v>9921</v>
      </c>
      <c r="M5411" s="178">
        <v>46044</v>
      </c>
      <c r="N5411" s="178"/>
      <c r="O5411" s="178"/>
      <c r="P5411" s="178" t="str">
        <f ca="1">IF(Proc[[#This Row],[DaysAgeing]]&gt;5,"yep","on track")</f>
        <v>yep</v>
      </c>
      <c r="Q5411" s="3">
        <f ca="1">IF(Proc[[#This Row],[DateClosed]]="",ABS(NETWORKDAYS(Proc[[#This Row],[DateOpened]],TODAY()))-1,ABS(NETWORKDAYS(Proc[[#This Row],[DateOpened]],Proc[[#This Row],[DateClosed]]))-1)</f>
        <v>19</v>
      </c>
      <c r="R5411" s="178" t="s">
        <v>7719</v>
      </c>
      <c r="S5411" s="150"/>
    </row>
    <row r="5412" spans="1:19" hidden="1">
      <c r="A5412" t="s">
        <v>7724</v>
      </c>
      <c r="B5412" s="150" t="str">
        <f>IFERROR(VLOOKUP(Proc[[#This Row],[App]],Table2[],3,0),"open")</f>
        <v>ok</v>
      </c>
      <c r="C5412" s="179" t="s">
        <v>369</v>
      </c>
      <c r="D5412" t="s">
        <v>7722</v>
      </c>
      <c r="E5412" t="s">
        <v>7723</v>
      </c>
      <c r="F5412" s="150" t="s">
        <v>7723</v>
      </c>
      <c r="G5412" t="s">
        <v>406</v>
      </c>
      <c r="H5412" s="150" t="str">
        <f>IF(Proc[[#This Row],[type]]="LFF (MDG-F)",MID(Proc[[#This Row],[Obj]],13,10),"")</f>
        <v>ES50TAPY00</v>
      </c>
      <c r="J5412" s="150" t="b">
        <f>Proc[[#This Row],[Requested]]=Proc[[#This Row],[CurrentParent]]</f>
        <v>1</v>
      </c>
      <c r="K5412" s="150" t="e">
        <f>IF(Proc[[#This Row],[Author]]="Marcela Urrego",VLOOKUP(LEFT(Proc[[#This Row],[Requested]],1),Table3[#All],2,0),VLOOKUP(Proc[[#This Row],[Author]],Table4[],2,0))</f>
        <v>#N/A</v>
      </c>
      <c r="L5412" s="186" t="s">
        <v>9921</v>
      </c>
      <c r="M5412" s="178">
        <v>46045</v>
      </c>
      <c r="N5412" s="178"/>
      <c r="O5412" s="178"/>
      <c r="P5412" s="178" t="str">
        <f ca="1">IF(Proc[[#This Row],[DaysAgeing]]&gt;5,"yep","on track")</f>
        <v>yep</v>
      </c>
      <c r="Q5412" s="3">
        <f ca="1">IF(Proc[[#This Row],[DateClosed]]="",ABS(NETWORKDAYS(Proc[[#This Row],[DateOpened]],TODAY()))-1,ABS(NETWORKDAYS(Proc[[#This Row],[DateOpened]],Proc[[#This Row],[DateClosed]]))-1)</f>
        <v>18</v>
      </c>
      <c r="R5412" s="178" t="s">
        <v>7725</v>
      </c>
      <c r="S5412" s="150"/>
    </row>
    <row r="5413" spans="1:19" hidden="1">
      <c r="A5413" t="s">
        <v>7726</v>
      </c>
      <c r="B5413" s="150" t="str">
        <f>IFERROR(VLOOKUP(Proc[[#This Row],[App]],Table2[],3,0),"open")</f>
        <v>ok</v>
      </c>
      <c r="C5413" s="179" t="s">
        <v>369</v>
      </c>
      <c r="D5413" t="s">
        <v>7727</v>
      </c>
      <c r="E5413" t="s">
        <v>4828</v>
      </c>
      <c r="F5413" s="150" t="s">
        <v>4828</v>
      </c>
      <c r="G5413" t="s">
        <v>400</v>
      </c>
      <c r="H5413" s="150" t="str">
        <f>IF(Proc[[#This Row],[type]]="LFF (MDG-F)",MID(Proc[[#This Row],[Obj]],13,10),"")</f>
        <v/>
      </c>
      <c r="J5413" s="150" t="b">
        <f>Proc[[#This Row],[Requested]]=Proc[[#This Row],[CurrentParent]]</f>
        <v>1</v>
      </c>
      <c r="K5413" s="150" t="str">
        <f>IF(Proc[[#This Row],[Author]]="Marcela Urrego",VLOOKUP(LEFT(Proc[[#This Row],[Requested]],1),Table3[#All],2,0),VLOOKUP(Proc[[#This Row],[Author]],Table4[],2,0))</f>
        <v>HC</v>
      </c>
      <c r="L5413" s="186" t="s">
        <v>9921</v>
      </c>
      <c r="M5413" s="178">
        <v>46045</v>
      </c>
      <c r="N5413" s="178"/>
      <c r="O5413" s="178"/>
      <c r="P5413" s="178" t="str">
        <f ca="1">IF(Proc[[#This Row],[DaysAgeing]]&gt;5,"yep","on track")</f>
        <v>yep</v>
      </c>
      <c r="Q5413" s="3">
        <f ca="1">IF(Proc[[#This Row],[DateClosed]]="",ABS(NETWORKDAYS(Proc[[#This Row],[DateOpened]],TODAY()))-1,ABS(NETWORKDAYS(Proc[[#This Row],[DateOpened]],Proc[[#This Row],[DateClosed]]))-1)</f>
        <v>18</v>
      </c>
      <c r="R5413" s="178" t="s">
        <v>7785</v>
      </c>
      <c r="S5413" s="150"/>
    </row>
    <row r="5414" spans="1:19" hidden="1">
      <c r="A5414" s="179" t="s">
        <v>7726</v>
      </c>
      <c r="B5414" s="150" t="str">
        <f>IFERROR(VLOOKUP(Proc[[#This Row],[App]],Table2[],3,0),"open")</f>
        <v>ok</v>
      </c>
      <c r="C5414" s="179" t="s">
        <v>369</v>
      </c>
      <c r="D5414" t="s">
        <v>7728</v>
      </c>
      <c r="E5414" t="s">
        <v>4828</v>
      </c>
      <c r="F5414" s="150" t="s">
        <v>4828</v>
      </c>
      <c r="G5414" s="179" t="s">
        <v>400</v>
      </c>
      <c r="H5414" s="150" t="str">
        <f>IF(Proc[[#This Row],[type]]="LFF (MDG-F)",MID(Proc[[#This Row],[Obj]],13,10),"")</f>
        <v/>
      </c>
      <c r="J5414" s="150" t="b">
        <f>Proc[[#This Row],[Requested]]=Proc[[#This Row],[CurrentParent]]</f>
        <v>1</v>
      </c>
      <c r="K5414" s="150" t="str">
        <f>IF(Proc[[#This Row],[Author]]="Marcela Urrego",VLOOKUP(LEFT(Proc[[#This Row],[Requested]],1),Table3[#All],2,0),VLOOKUP(Proc[[#This Row],[Author]],Table4[],2,0))</f>
        <v>HC</v>
      </c>
      <c r="L5414" s="186" t="s">
        <v>9921</v>
      </c>
      <c r="M5414" s="178">
        <v>46045</v>
      </c>
      <c r="N5414" s="178"/>
      <c r="O5414" s="178"/>
      <c r="P5414" s="178" t="str">
        <f ca="1">IF(Proc[[#This Row],[DaysAgeing]]&gt;5,"yep","on track")</f>
        <v>yep</v>
      </c>
      <c r="Q5414" s="3">
        <f ca="1">IF(Proc[[#This Row],[DateClosed]]="",ABS(NETWORKDAYS(Proc[[#This Row],[DateOpened]],TODAY()))-1,ABS(NETWORKDAYS(Proc[[#This Row],[DateOpened]],Proc[[#This Row],[DateClosed]]))-1)</f>
        <v>18</v>
      </c>
      <c r="R5414" s="178" t="s">
        <v>7785</v>
      </c>
      <c r="S5414" s="150"/>
    </row>
    <row r="5415" spans="1:19" hidden="1">
      <c r="A5415" s="179" t="s">
        <v>7726</v>
      </c>
      <c r="B5415" s="150" t="str">
        <f>IFERROR(VLOOKUP(Proc[[#This Row],[App]],Table2[],3,0),"open")</f>
        <v>ok</v>
      </c>
      <c r="C5415" s="179" t="s">
        <v>369</v>
      </c>
      <c r="D5415" t="s">
        <v>7729</v>
      </c>
      <c r="E5415" t="s">
        <v>4828</v>
      </c>
      <c r="F5415" s="150" t="s">
        <v>4828</v>
      </c>
      <c r="G5415" s="179" t="s">
        <v>400</v>
      </c>
      <c r="H5415" s="150" t="str">
        <f>IF(Proc[[#This Row],[type]]="LFF (MDG-F)",MID(Proc[[#This Row],[Obj]],13,10),"")</f>
        <v/>
      </c>
      <c r="J5415" s="150" t="b">
        <f>Proc[[#This Row],[Requested]]=Proc[[#This Row],[CurrentParent]]</f>
        <v>1</v>
      </c>
      <c r="K5415" s="150" t="str">
        <f>IF(Proc[[#This Row],[Author]]="Marcela Urrego",VLOOKUP(LEFT(Proc[[#This Row],[Requested]],1),Table3[#All],2,0),VLOOKUP(Proc[[#This Row],[Author]],Table4[],2,0))</f>
        <v>HC</v>
      </c>
      <c r="L5415" s="186" t="s">
        <v>9921</v>
      </c>
      <c r="M5415" s="178">
        <v>46045</v>
      </c>
      <c r="N5415" s="178"/>
      <c r="O5415" s="178"/>
      <c r="P5415" s="178" t="str">
        <f ca="1">IF(Proc[[#This Row],[DaysAgeing]]&gt;5,"yep","on track")</f>
        <v>yep</v>
      </c>
      <c r="Q5415" s="3">
        <f ca="1">IF(Proc[[#This Row],[DateClosed]]="",ABS(NETWORKDAYS(Proc[[#This Row],[DateOpened]],TODAY()))-1,ABS(NETWORKDAYS(Proc[[#This Row],[DateOpened]],Proc[[#This Row],[DateClosed]]))-1)</f>
        <v>18</v>
      </c>
      <c r="R5415" s="178" t="s">
        <v>7785</v>
      </c>
      <c r="S5415" s="150"/>
    </row>
    <row r="5416" spans="1:19" hidden="1">
      <c r="A5416" s="179" t="s">
        <v>7726</v>
      </c>
      <c r="B5416" s="150" t="str">
        <f>IFERROR(VLOOKUP(Proc[[#This Row],[App]],Table2[],3,0),"open")</f>
        <v>ok</v>
      </c>
      <c r="C5416" s="179" t="s">
        <v>369</v>
      </c>
      <c r="D5416" t="s">
        <v>7730</v>
      </c>
      <c r="E5416" t="s">
        <v>4828</v>
      </c>
      <c r="F5416" s="150" t="s">
        <v>4828</v>
      </c>
      <c r="G5416" s="179" t="s">
        <v>400</v>
      </c>
      <c r="H5416" s="150" t="str">
        <f>IF(Proc[[#This Row],[type]]="LFF (MDG-F)",MID(Proc[[#This Row],[Obj]],13,10),"")</f>
        <v/>
      </c>
      <c r="J5416" s="150" t="b">
        <f>Proc[[#This Row],[Requested]]=Proc[[#This Row],[CurrentParent]]</f>
        <v>1</v>
      </c>
      <c r="K5416" s="150" t="str">
        <f>IF(Proc[[#This Row],[Author]]="Marcela Urrego",VLOOKUP(LEFT(Proc[[#This Row],[Requested]],1),Table3[#All],2,0),VLOOKUP(Proc[[#This Row],[Author]],Table4[],2,0))</f>
        <v>HC</v>
      </c>
      <c r="L5416" s="186" t="s">
        <v>9921</v>
      </c>
      <c r="M5416" s="178">
        <v>46045</v>
      </c>
      <c r="N5416" s="178"/>
      <c r="O5416" s="178"/>
      <c r="P5416" s="178" t="str">
        <f ca="1">IF(Proc[[#This Row],[DaysAgeing]]&gt;5,"yep","on track")</f>
        <v>yep</v>
      </c>
      <c r="Q5416" s="3">
        <f ca="1">IF(Proc[[#This Row],[DateClosed]]="",ABS(NETWORKDAYS(Proc[[#This Row],[DateOpened]],TODAY()))-1,ABS(NETWORKDAYS(Proc[[#This Row],[DateOpened]],Proc[[#This Row],[DateClosed]]))-1)</f>
        <v>18</v>
      </c>
      <c r="R5416" s="178" t="s">
        <v>7785</v>
      </c>
      <c r="S5416" s="150"/>
    </row>
    <row r="5417" spans="1:19" hidden="1">
      <c r="A5417" s="179" t="s">
        <v>7726</v>
      </c>
      <c r="B5417" s="150" t="str">
        <f>IFERROR(VLOOKUP(Proc[[#This Row],[App]],Table2[],3,0),"open")</f>
        <v>ok</v>
      </c>
      <c r="C5417" s="179" t="s">
        <v>369</v>
      </c>
      <c r="D5417" t="s">
        <v>7731</v>
      </c>
      <c r="E5417" t="s">
        <v>4828</v>
      </c>
      <c r="F5417" s="150" t="s">
        <v>4828</v>
      </c>
      <c r="G5417" s="179" t="s">
        <v>400</v>
      </c>
      <c r="H5417" s="150" t="str">
        <f>IF(Proc[[#This Row],[type]]="LFF (MDG-F)",MID(Proc[[#This Row],[Obj]],13,10),"")</f>
        <v/>
      </c>
      <c r="J5417" s="150" t="b">
        <f>Proc[[#This Row],[Requested]]=Proc[[#This Row],[CurrentParent]]</f>
        <v>1</v>
      </c>
      <c r="K5417" s="150" t="str">
        <f>IF(Proc[[#This Row],[Author]]="Marcela Urrego",VLOOKUP(LEFT(Proc[[#This Row],[Requested]],1),Table3[#All],2,0),VLOOKUP(Proc[[#This Row],[Author]],Table4[],2,0))</f>
        <v>HC</v>
      </c>
      <c r="L5417" s="186" t="s">
        <v>9921</v>
      </c>
      <c r="M5417" s="178">
        <v>46045</v>
      </c>
      <c r="N5417" s="178"/>
      <c r="O5417" s="178"/>
      <c r="P5417" s="178" t="str">
        <f ca="1">IF(Proc[[#This Row],[DaysAgeing]]&gt;5,"yep","on track")</f>
        <v>yep</v>
      </c>
      <c r="Q5417" s="3">
        <f ca="1">IF(Proc[[#This Row],[DateClosed]]="",ABS(NETWORKDAYS(Proc[[#This Row],[DateOpened]],TODAY()))-1,ABS(NETWORKDAYS(Proc[[#This Row],[DateOpened]],Proc[[#This Row],[DateClosed]]))-1)</f>
        <v>18</v>
      </c>
      <c r="R5417" s="178" t="s">
        <v>7785</v>
      </c>
      <c r="S5417" s="150"/>
    </row>
    <row r="5418" spans="1:19" hidden="1">
      <c r="A5418" s="179" t="s">
        <v>7726</v>
      </c>
      <c r="B5418" s="150" t="str">
        <f>IFERROR(VLOOKUP(Proc[[#This Row],[App]],Table2[],3,0),"open")</f>
        <v>ok</v>
      </c>
      <c r="C5418" s="179" t="s">
        <v>369</v>
      </c>
      <c r="D5418" t="s">
        <v>7732</v>
      </c>
      <c r="E5418" t="s">
        <v>4828</v>
      </c>
      <c r="F5418" s="150" t="s">
        <v>4828</v>
      </c>
      <c r="G5418" s="179" t="s">
        <v>400</v>
      </c>
      <c r="H5418" s="150" t="str">
        <f>IF(Proc[[#This Row],[type]]="LFF (MDG-F)",MID(Proc[[#This Row],[Obj]],13,10),"")</f>
        <v/>
      </c>
      <c r="J5418" s="150" t="b">
        <f>Proc[[#This Row],[Requested]]=Proc[[#This Row],[CurrentParent]]</f>
        <v>1</v>
      </c>
      <c r="K5418" s="150" t="str">
        <f>IF(Proc[[#This Row],[Author]]="Marcela Urrego",VLOOKUP(LEFT(Proc[[#This Row],[Requested]],1),Table3[#All],2,0),VLOOKUP(Proc[[#This Row],[Author]],Table4[],2,0))</f>
        <v>HC</v>
      </c>
      <c r="L5418" s="186" t="s">
        <v>9921</v>
      </c>
      <c r="M5418" s="178">
        <v>46045</v>
      </c>
      <c r="N5418" s="178"/>
      <c r="O5418" s="178"/>
      <c r="P5418" s="178" t="str">
        <f ca="1">IF(Proc[[#This Row],[DaysAgeing]]&gt;5,"yep","on track")</f>
        <v>yep</v>
      </c>
      <c r="Q5418" s="3">
        <f ca="1">IF(Proc[[#This Row],[DateClosed]]="",ABS(NETWORKDAYS(Proc[[#This Row],[DateOpened]],TODAY()))-1,ABS(NETWORKDAYS(Proc[[#This Row],[DateOpened]],Proc[[#This Row],[DateClosed]]))-1)</f>
        <v>18</v>
      </c>
      <c r="R5418" s="178" t="s">
        <v>7785</v>
      </c>
      <c r="S5418" s="150"/>
    </row>
    <row r="5419" spans="1:19" hidden="1">
      <c r="A5419" s="179" t="s">
        <v>7726</v>
      </c>
      <c r="B5419" s="150" t="str">
        <f>IFERROR(VLOOKUP(Proc[[#This Row],[App]],Table2[],3,0),"open")</f>
        <v>ok</v>
      </c>
      <c r="C5419" s="179" t="s">
        <v>369</v>
      </c>
      <c r="D5419" t="s">
        <v>7733</v>
      </c>
      <c r="E5419" t="s">
        <v>4828</v>
      </c>
      <c r="F5419" s="150" t="s">
        <v>4828</v>
      </c>
      <c r="G5419" s="179" t="s">
        <v>400</v>
      </c>
      <c r="H5419" s="150" t="str">
        <f>IF(Proc[[#This Row],[type]]="LFF (MDG-F)",MID(Proc[[#This Row],[Obj]],13,10),"")</f>
        <v/>
      </c>
      <c r="J5419" s="150" t="b">
        <f>Proc[[#This Row],[Requested]]=Proc[[#This Row],[CurrentParent]]</f>
        <v>1</v>
      </c>
      <c r="K5419" s="150" t="str">
        <f>IF(Proc[[#This Row],[Author]]="Marcela Urrego",VLOOKUP(LEFT(Proc[[#This Row],[Requested]],1),Table3[#All],2,0),VLOOKUP(Proc[[#This Row],[Author]],Table4[],2,0))</f>
        <v>HC</v>
      </c>
      <c r="L5419" s="186" t="s">
        <v>9921</v>
      </c>
      <c r="M5419" s="178">
        <v>46045</v>
      </c>
      <c r="N5419" s="178"/>
      <c r="O5419" s="178"/>
      <c r="P5419" s="178" t="str">
        <f ca="1">IF(Proc[[#This Row],[DaysAgeing]]&gt;5,"yep","on track")</f>
        <v>yep</v>
      </c>
      <c r="Q5419" s="3">
        <f ca="1">IF(Proc[[#This Row],[DateClosed]]="",ABS(NETWORKDAYS(Proc[[#This Row],[DateOpened]],TODAY()))-1,ABS(NETWORKDAYS(Proc[[#This Row],[DateOpened]],Proc[[#This Row],[DateClosed]]))-1)</f>
        <v>18</v>
      </c>
      <c r="R5419" s="178" t="s">
        <v>7785</v>
      </c>
      <c r="S5419" s="150"/>
    </row>
    <row r="5420" spans="1:19" hidden="1">
      <c r="A5420" s="179" t="s">
        <v>7726</v>
      </c>
      <c r="B5420" s="150" t="str">
        <f>IFERROR(VLOOKUP(Proc[[#This Row],[App]],Table2[],3,0),"open")</f>
        <v>ok</v>
      </c>
      <c r="C5420" s="179" t="s">
        <v>369</v>
      </c>
      <c r="D5420" t="s">
        <v>7734</v>
      </c>
      <c r="E5420" t="s">
        <v>4828</v>
      </c>
      <c r="F5420" s="150" t="s">
        <v>4828</v>
      </c>
      <c r="G5420" s="179" t="s">
        <v>400</v>
      </c>
      <c r="H5420" s="150" t="str">
        <f>IF(Proc[[#This Row],[type]]="LFF (MDG-F)",MID(Proc[[#This Row],[Obj]],13,10),"")</f>
        <v/>
      </c>
      <c r="J5420" s="150" t="b">
        <f>Proc[[#This Row],[Requested]]=Proc[[#This Row],[CurrentParent]]</f>
        <v>1</v>
      </c>
      <c r="K5420" s="150" t="str">
        <f>IF(Proc[[#This Row],[Author]]="Marcela Urrego",VLOOKUP(LEFT(Proc[[#This Row],[Requested]],1),Table3[#All],2,0),VLOOKUP(Proc[[#This Row],[Author]],Table4[],2,0))</f>
        <v>HC</v>
      </c>
      <c r="L5420" s="186" t="s">
        <v>9921</v>
      </c>
      <c r="M5420" s="178">
        <v>46045</v>
      </c>
      <c r="N5420" s="178"/>
      <c r="O5420" s="178"/>
      <c r="P5420" s="178" t="str">
        <f ca="1">IF(Proc[[#This Row],[DaysAgeing]]&gt;5,"yep","on track")</f>
        <v>yep</v>
      </c>
      <c r="Q5420" s="3">
        <f ca="1">IF(Proc[[#This Row],[DateClosed]]="",ABS(NETWORKDAYS(Proc[[#This Row],[DateOpened]],TODAY()))-1,ABS(NETWORKDAYS(Proc[[#This Row],[DateOpened]],Proc[[#This Row],[DateClosed]]))-1)</f>
        <v>18</v>
      </c>
      <c r="R5420" s="178" t="s">
        <v>7785</v>
      </c>
      <c r="S5420" s="150"/>
    </row>
    <row r="5421" spans="1:19" hidden="1">
      <c r="A5421" s="179" t="s">
        <v>7726</v>
      </c>
      <c r="B5421" s="150" t="str">
        <f>IFERROR(VLOOKUP(Proc[[#This Row],[App]],Table2[],3,0),"open")</f>
        <v>ok</v>
      </c>
      <c r="C5421" s="179" t="s">
        <v>369</v>
      </c>
      <c r="D5421" t="s">
        <v>7735</v>
      </c>
      <c r="E5421" t="s">
        <v>4828</v>
      </c>
      <c r="F5421" s="150" t="s">
        <v>4828</v>
      </c>
      <c r="G5421" s="179" t="s">
        <v>400</v>
      </c>
      <c r="H5421" s="150" t="str">
        <f>IF(Proc[[#This Row],[type]]="LFF (MDG-F)",MID(Proc[[#This Row],[Obj]],13,10),"")</f>
        <v/>
      </c>
      <c r="J5421" s="150" t="b">
        <f>Proc[[#This Row],[Requested]]=Proc[[#This Row],[CurrentParent]]</f>
        <v>1</v>
      </c>
      <c r="K5421" s="150" t="str">
        <f>IF(Proc[[#This Row],[Author]]="Marcela Urrego",VLOOKUP(LEFT(Proc[[#This Row],[Requested]],1),Table3[#All],2,0),VLOOKUP(Proc[[#This Row],[Author]],Table4[],2,0))</f>
        <v>HC</v>
      </c>
      <c r="L5421" s="186" t="s">
        <v>9921</v>
      </c>
      <c r="M5421" s="178">
        <v>46045</v>
      </c>
      <c r="N5421" s="178"/>
      <c r="O5421" s="178"/>
      <c r="P5421" s="178" t="str">
        <f ca="1">IF(Proc[[#This Row],[DaysAgeing]]&gt;5,"yep","on track")</f>
        <v>yep</v>
      </c>
      <c r="Q5421" s="3">
        <f ca="1">IF(Proc[[#This Row],[DateClosed]]="",ABS(NETWORKDAYS(Proc[[#This Row],[DateOpened]],TODAY()))-1,ABS(NETWORKDAYS(Proc[[#This Row],[DateOpened]],Proc[[#This Row],[DateClosed]]))-1)</f>
        <v>18</v>
      </c>
      <c r="R5421" s="178" t="s">
        <v>7785</v>
      </c>
      <c r="S5421" s="150"/>
    </row>
    <row r="5422" spans="1:19" hidden="1">
      <c r="A5422" s="179" t="s">
        <v>7726</v>
      </c>
      <c r="B5422" s="150" t="str">
        <f>IFERROR(VLOOKUP(Proc[[#This Row],[App]],Table2[],3,0),"open")</f>
        <v>ok</v>
      </c>
      <c r="C5422" s="179" t="s">
        <v>369</v>
      </c>
      <c r="D5422" t="s">
        <v>7736</v>
      </c>
      <c r="E5422" t="s">
        <v>4828</v>
      </c>
      <c r="F5422" s="150" t="s">
        <v>4828</v>
      </c>
      <c r="G5422" s="179" t="s">
        <v>400</v>
      </c>
      <c r="H5422" s="150" t="str">
        <f>IF(Proc[[#This Row],[type]]="LFF (MDG-F)",MID(Proc[[#This Row],[Obj]],13,10),"")</f>
        <v/>
      </c>
      <c r="J5422" s="150" t="b">
        <f>Proc[[#This Row],[Requested]]=Proc[[#This Row],[CurrentParent]]</f>
        <v>1</v>
      </c>
      <c r="K5422" s="150" t="str">
        <f>IF(Proc[[#This Row],[Author]]="Marcela Urrego",VLOOKUP(LEFT(Proc[[#This Row],[Requested]],1),Table3[#All],2,0),VLOOKUP(Proc[[#This Row],[Author]],Table4[],2,0))</f>
        <v>HC</v>
      </c>
      <c r="L5422" s="186" t="s">
        <v>9921</v>
      </c>
      <c r="M5422" s="178">
        <v>46045</v>
      </c>
      <c r="N5422" s="178"/>
      <c r="O5422" s="178"/>
      <c r="P5422" s="178" t="str">
        <f ca="1">IF(Proc[[#This Row],[DaysAgeing]]&gt;5,"yep","on track")</f>
        <v>yep</v>
      </c>
      <c r="Q5422" s="3">
        <f ca="1">IF(Proc[[#This Row],[DateClosed]]="",ABS(NETWORKDAYS(Proc[[#This Row],[DateOpened]],TODAY()))-1,ABS(NETWORKDAYS(Proc[[#This Row],[DateOpened]],Proc[[#This Row],[DateClosed]]))-1)</f>
        <v>18</v>
      </c>
      <c r="R5422" s="178" t="s">
        <v>7785</v>
      </c>
      <c r="S5422" s="150"/>
    </row>
    <row r="5423" spans="1:19" hidden="1">
      <c r="A5423" s="179" t="s">
        <v>7726</v>
      </c>
      <c r="B5423" s="150" t="str">
        <f>IFERROR(VLOOKUP(Proc[[#This Row],[App]],Table2[],3,0),"open")</f>
        <v>ok</v>
      </c>
      <c r="C5423" s="179" t="s">
        <v>369</v>
      </c>
      <c r="D5423" t="s">
        <v>7737</v>
      </c>
      <c r="E5423" t="s">
        <v>4828</v>
      </c>
      <c r="F5423" s="150" t="s">
        <v>4828</v>
      </c>
      <c r="G5423" s="179" t="s">
        <v>400</v>
      </c>
      <c r="H5423" s="150" t="str">
        <f>IF(Proc[[#This Row],[type]]="LFF (MDG-F)",MID(Proc[[#This Row],[Obj]],13,10),"")</f>
        <v/>
      </c>
      <c r="J5423" s="150" t="b">
        <f>Proc[[#This Row],[Requested]]=Proc[[#This Row],[CurrentParent]]</f>
        <v>1</v>
      </c>
      <c r="K5423" s="150" t="str">
        <f>IF(Proc[[#This Row],[Author]]="Marcela Urrego",VLOOKUP(LEFT(Proc[[#This Row],[Requested]],1),Table3[#All],2,0),VLOOKUP(Proc[[#This Row],[Author]],Table4[],2,0))</f>
        <v>HC</v>
      </c>
      <c r="L5423" s="186" t="s">
        <v>9921</v>
      </c>
      <c r="M5423" s="178">
        <v>46045</v>
      </c>
      <c r="N5423" s="178"/>
      <c r="O5423" s="178"/>
      <c r="P5423" s="178" t="str">
        <f ca="1">IF(Proc[[#This Row],[DaysAgeing]]&gt;5,"yep","on track")</f>
        <v>yep</v>
      </c>
      <c r="Q5423" s="3">
        <f ca="1">IF(Proc[[#This Row],[DateClosed]]="",ABS(NETWORKDAYS(Proc[[#This Row],[DateOpened]],TODAY()))-1,ABS(NETWORKDAYS(Proc[[#This Row],[DateOpened]],Proc[[#This Row],[DateClosed]]))-1)</f>
        <v>18</v>
      </c>
      <c r="R5423" s="178" t="s">
        <v>7785</v>
      </c>
      <c r="S5423" s="150"/>
    </row>
    <row r="5424" spans="1:19" hidden="1">
      <c r="A5424" s="179" t="s">
        <v>7726</v>
      </c>
      <c r="B5424" s="150" t="str">
        <f>IFERROR(VLOOKUP(Proc[[#This Row],[App]],Table2[],3,0),"open")</f>
        <v>ok</v>
      </c>
      <c r="C5424" s="179" t="s">
        <v>369</v>
      </c>
      <c r="D5424" t="s">
        <v>7738</v>
      </c>
      <c r="E5424" t="s">
        <v>4828</v>
      </c>
      <c r="F5424" s="150" t="s">
        <v>4828</v>
      </c>
      <c r="G5424" s="179" t="s">
        <v>400</v>
      </c>
      <c r="H5424" s="150" t="str">
        <f>IF(Proc[[#This Row],[type]]="LFF (MDG-F)",MID(Proc[[#This Row],[Obj]],13,10),"")</f>
        <v/>
      </c>
      <c r="J5424" s="150" t="b">
        <f>Proc[[#This Row],[Requested]]=Proc[[#This Row],[CurrentParent]]</f>
        <v>1</v>
      </c>
      <c r="K5424" s="150" t="str">
        <f>IF(Proc[[#This Row],[Author]]="Marcela Urrego",VLOOKUP(LEFT(Proc[[#This Row],[Requested]],1),Table3[#All],2,0),VLOOKUP(Proc[[#This Row],[Author]],Table4[],2,0))</f>
        <v>HC</v>
      </c>
      <c r="L5424" s="186" t="s">
        <v>9921</v>
      </c>
      <c r="M5424" s="178">
        <v>46045</v>
      </c>
      <c r="N5424" s="178"/>
      <c r="O5424" s="178"/>
      <c r="P5424" s="178" t="str">
        <f ca="1">IF(Proc[[#This Row],[DaysAgeing]]&gt;5,"yep","on track")</f>
        <v>yep</v>
      </c>
      <c r="Q5424" s="3">
        <f ca="1">IF(Proc[[#This Row],[DateClosed]]="",ABS(NETWORKDAYS(Proc[[#This Row],[DateOpened]],TODAY()))-1,ABS(NETWORKDAYS(Proc[[#This Row],[DateOpened]],Proc[[#This Row],[DateClosed]]))-1)</f>
        <v>18</v>
      </c>
      <c r="R5424" s="178" t="s">
        <v>7785</v>
      </c>
      <c r="S5424" s="150"/>
    </row>
    <row r="5425" spans="1:19" hidden="1">
      <c r="A5425" s="179" t="s">
        <v>7726</v>
      </c>
      <c r="B5425" s="150" t="str">
        <f>IFERROR(VLOOKUP(Proc[[#This Row],[App]],Table2[],3,0),"open")</f>
        <v>ok</v>
      </c>
      <c r="C5425" s="179" t="s">
        <v>369</v>
      </c>
      <c r="D5425" t="s">
        <v>7739</v>
      </c>
      <c r="E5425" t="s">
        <v>4828</v>
      </c>
      <c r="F5425" s="150" t="s">
        <v>4828</v>
      </c>
      <c r="G5425" s="179" t="s">
        <v>400</v>
      </c>
      <c r="H5425" s="150" t="str">
        <f>IF(Proc[[#This Row],[type]]="LFF (MDG-F)",MID(Proc[[#This Row],[Obj]],13,10),"")</f>
        <v/>
      </c>
      <c r="J5425" s="150" t="b">
        <f>Proc[[#This Row],[Requested]]=Proc[[#This Row],[CurrentParent]]</f>
        <v>1</v>
      </c>
      <c r="K5425" s="150" t="str">
        <f>IF(Proc[[#This Row],[Author]]="Marcela Urrego",VLOOKUP(LEFT(Proc[[#This Row],[Requested]],1),Table3[#All],2,0),VLOOKUP(Proc[[#This Row],[Author]],Table4[],2,0))</f>
        <v>HC</v>
      </c>
      <c r="L5425" s="186" t="s">
        <v>9921</v>
      </c>
      <c r="M5425" s="178">
        <v>46045</v>
      </c>
      <c r="N5425" s="178"/>
      <c r="O5425" s="178"/>
      <c r="P5425" s="178" t="str">
        <f ca="1">IF(Proc[[#This Row],[DaysAgeing]]&gt;5,"yep","on track")</f>
        <v>yep</v>
      </c>
      <c r="Q5425" s="3">
        <f ca="1">IF(Proc[[#This Row],[DateClosed]]="",ABS(NETWORKDAYS(Proc[[#This Row],[DateOpened]],TODAY()))-1,ABS(NETWORKDAYS(Proc[[#This Row],[DateOpened]],Proc[[#This Row],[DateClosed]]))-1)</f>
        <v>18</v>
      </c>
      <c r="R5425" s="178" t="s">
        <v>7785</v>
      </c>
      <c r="S5425" s="150"/>
    </row>
    <row r="5426" spans="1:19" hidden="1">
      <c r="A5426" s="179" t="s">
        <v>7726</v>
      </c>
      <c r="B5426" s="150" t="str">
        <f>IFERROR(VLOOKUP(Proc[[#This Row],[App]],Table2[],3,0),"open")</f>
        <v>ok</v>
      </c>
      <c r="C5426" s="179" t="s">
        <v>369</v>
      </c>
      <c r="D5426" t="s">
        <v>7740</v>
      </c>
      <c r="E5426" t="s">
        <v>4828</v>
      </c>
      <c r="F5426" s="150" t="s">
        <v>4828</v>
      </c>
      <c r="G5426" s="179" t="s">
        <v>400</v>
      </c>
      <c r="H5426" s="150" t="str">
        <f>IF(Proc[[#This Row],[type]]="LFF (MDG-F)",MID(Proc[[#This Row],[Obj]],13,10),"")</f>
        <v/>
      </c>
      <c r="J5426" s="150" t="b">
        <f>Proc[[#This Row],[Requested]]=Proc[[#This Row],[CurrentParent]]</f>
        <v>1</v>
      </c>
      <c r="K5426" s="150" t="str">
        <f>IF(Proc[[#This Row],[Author]]="Marcela Urrego",VLOOKUP(LEFT(Proc[[#This Row],[Requested]],1),Table3[#All],2,0),VLOOKUP(Proc[[#This Row],[Author]],Table4[],2,0))</f>
        <v>HC</v>
      </c>
      <c r="L5426" s="186" t="s">
        <v>9921</v>
      </c>
      <c r="M5426" s="178">
        <v>46045</v>
      </c>
      <c r="N5426" s="178"/>
      <c r="O5426" s="178"/>
      <c r="P5426" s="178" t="str">
        <f ca="1">IF(Proc[[#This Row],[DaysAgeing]]&gt;5,"yep","on track")</f>
        <v>yep</v>
      </c>
      <c r="Q5426" s="3">
        <f ca="1">IF(Proc[[#This Row],[DateClosed]]="",ABS(NETWORKDAYS(Proc[[#This Row],[DateOpened]],TODAY()))-1,ABS(NETWORKDAYS(Proc[[#This Row],[DateOpened]],Proc[[#This Row],[DateClosed]]))-1)</f>
        <v>18</v>
      </c>
      <c r="R5426" s="178" t="s">
        <v>7785</v>
      </c>
      <c r="S5426" s="150"/>
    </row>
    <row r="5427" spans="1:19" hidden="1">
      <c r="A5427" s="179" t="s">
        <v>7726</v>
      </c>
      <c r="B5427" s="150" t="str">
        <f>IFERROR(VLOOKUP(Proc[[#This Row],[App]],Table2[],3,0),"open")</f>
        <v>ok</v>
      </c>
      <c r="C5427" s="179" t="s">
        <v>369</v>
      </c>
      <c r="D5427" t="s">
        <v>7741</v>
      </c>
      <c r="E5427" t="s">
        <v>4828</v>
      </c>
      <c r="F5427" s="150" t="s">
        <v>4828</v>
      </c>
      <c r="G5427" s="179" t="s">
        <v>400</v>
      </c>
      <c r="H5427" s="150" t="str">
        <f>IF(Proc[[#This Row],[type]]="LFF (MDG-F)",MID(Proc[[#This Row],[Obj]],13,10),"")</f>
        <v/>
      </c>
      <c r="J5427" s="150" t="b">
        <f>Proc[[#This Row],[Requested]]=Proc[[#This Row],[CurrentParent]]</f>
        <v>1</v>
      </c>
      <c r="K5427" s="150" t="str">
        <f>IF(Proc[[#This Row],[Author]]="Marcela Urrego",VLOOKUP(LEFT(Proc[[#This Row],[Requested]],1),Table3[#All],2,0),VLOOKUP(Proc[[#This Row],[Author]],Table4[],2,0))</f>
        <v>HC</v>
      </c>
      <c r="L5427" s="186" t="s">
        <v>9921</v>
      </c>
      <c r="M5427" s="178">
        <v>46045</v>
      </c>
      <c r="N5427" s="178"/>
      <c r="O5427" s="178"/>
      <c r="P5427" s="178" t="str">
        <f ca="1">IF(Proc[[#This Row],[DaysAgeing]]&gt;5,"yep","on track")</f>
        <v>yep</v>
      </c>
      <c r="Q5427" s="3">
        <f ca="1">IF(Proc[[#This Row],[DateClosed]]="",ABS(NETWORKDAYS(Proc[[#This Row],[DateOpened]],TODAY()))-1,ABS(NETWORKDAYS(Proc[[#This Row],[DateOpened]],Proc[[#This Row],[DateClosed]]))-1)</f>
        <v>18</v>
      </c>
      <c r="R5427" s="178" t="s">
        <v>7785</v>
      </c>
      <c r="S5427" s="150"/>
    </row>
    <row r="5428" spans="1:19" hidden="1">
      <c r="A5428" s="179" t="s">
        <v>7726</v>
      </c>
      <c r="B5428" s="150" t="str">
        <f>IFERROR(VLOOKUP(Proc[[#This Row],[App]],Table2[],3,0),"open")</f>
        <v>ok</v>
      </c>
      <c r="C5428" s="179" t="s">
        <v>369</v>
      </c>
      <c r="D5428" t="s">
        <v>7742</v>
      </c>
      <c r="E5428" t="s">
        <v>4828</v>
      </c>
      <c r="F5428" s="150" t="s">
        <v>4828</v>
      </c>
      <c r="G5428" s="179" t="s">
        <v>400</v>
      </c>
      <c r="H5428" s="150" t="str">
        <f>IF(Proc[[#This Row],[type]]="LFF (MDG-F)",MID(Proc[[#This Row],[Obj]],13,10),"")</f>
        <v/>
      </c>
      <c r="J5428" s="150" t="b">
        <f>Proc[[#This Row],[Requested]]=Proc[[#This Row],[CurrentParent]]</f>
        <v>1</v>
      </c>
      <c r="K5428" s="150" t="str">
        <f>IF(Proc[[#This Row],[Author]]="Marcela Urrego",VLOOKUP(LEFT(Proc[[#This Row],[Requested]],1),Table3[#All],2,0),VLOOKUP(Proc[[#This Row],[Author]],Table4[],2,0))</f>
        <v>HC</v>
      </c>
      <c r="L5428" s="186" t="s">
        <v>9921</v>
      </c>
      <c r="M5428" s="178">
        <v>46045</v>
      </c>
      <c r="N5428" s="178"/>
      <c r="O5428" s="178"/>
      <c r="P5428" s="178" t="str">
        <f ca="1">IF(Proc[[#This Row],[DaysAgeing]]&gt;5,"yep","on track")</f>
        <v>yep</v>
      </c>
      <c r="Q5428" s="3">
        <f ca="1">IF(Proc[[#This Row],[DateClosed]]="",ABS(NETWORKDAYS(Proc[[#This Row],[DateOpened]],TODAY()))-1,ABS(NETWORKDAYS(Proc[[#This Row],[DateOpened]],Proc[[#This Row],[DateClosed]]))-1)</f>
        <v>18</v>
      </c>
      <c r="R5428" s="178" t="s">
        <v>7785</v>
      </c>
      <c r="S5428" s="150"/>
    </row>
    <row r="5429" spans="1:19" hidden="1">
      <c r="A5429" s="179" t="s">
        <v>7726</v>
      </c>
      <c r="B5429" s="150" t="str">
        <f>IFERROR(VLOOKUP(Proc[[#This Row],[App]],Table2[],3,0),"open")</f>
        <v>ok</v>
      </c>
      <c r="C5429" s="179" t="s">
        <v>369</v>
      </c>
      <c r="D5429" t="s">
        <v>7743</v>
      </c>
      <c r="E5429" t="s">
        <v>4828</v>
      </c>
      <c r="F5429" s="150" t="s">
        <v>4828</v>
      </c>
      <c r="G5429" s="179" t="s">
        <v>400</v>
      </c>
      <c r="H5429" s="150" t="str">
        <f>IF(Proc[[#This Row],[type]]="LFF (MDG-F)",MID(Proc[[#This Row],[Obj]],13,10),"")</f>
        <v/>
      </c>
      <c r="J5429" s="150" t="b">
        <f>Proc[[#This Row],[Requested]]=Proc[[#This Row],[CurrentParent]]</f>
        <v>1</v>
      </c>
      <c r="K5429" s="150" t="str">
        <f>IF(Proc[[#This Row],[Author]]="Marcela Urrego",VLOOKUP(LEFT(Proc[[#This Row],[Requested]],1),Table3[#All],2,0),VLOOKUP(Proc[[#This Row],[Author]],Table4[],2,0))</f>
        <v>HC</v>
      </c>
      <c r="L5429" s="186" t="s">
        <v>9921</v>
      </c>
      <c r="M5429" s="178">
        <v>46045</v>
      </c>
      <c r="N5429" s="178"/>
      <c r="O5429" s="178"/>
      <c r="P5429" s="178" t="str">
        <f ca="1">IF(Proc[[#This Row],[DaysAgeing]]&gt;5,"yep","on track")</f>
        <v>yep</v>
      </c>
      <c r="Q5429" s="3">
        <f ca="1">IF(Proc[[#This Row],[DateClosed]]="",ABS(NETWORKDAYS(Proc[[#This Row],[DateOpened]],TODAY()))-1,ABS(NETWORKDAYS(Proc[[#This Row],[DateOpened]],Proc[[#This Row],[DateClosed]]))-1)</f>
        <v>18</v>
      </c>
      <c r="R5429" s="178" t="s">
        <v>7785</v>
      </c>
      <c r="S5429" s="150"/>
    </row>
    <row r="5430" spans="1:19" hidden="1">
      <c r="A5430" s="179" t="s">
        <v>7726</v>
      </c>
      <c r="B5430" s="150" t="str">
        <f>IFERROR(VLOOKUP(Proc[[#This Row],[App]],Table2[],3,0),"open")</f>
        <v>ok</v>
      </c>
      <c r="C5430" s="179" t="s">
        <v>369</v>
      </c>
      <c r="D5430" t="s">
        <v>7744</v>
      </c>
      <c r="E5430" t="s">
        <v>4828</v>
      </c>
      <c r="F5430" s="150" t="s">
        <v>4828</v>
      </c>
      <c r="G5430" s="179" t="s">
        <v>400</v>
      </c>
      <c r="H5430" s="150" t="str">
        <f>IF(Proc[[#This Row],[type]]="LFF (MDG-F)",MID(Proc[[#This Row],[Obj]],13,10),"")</f>
        <v/>
      </c>
      <c r="J5430" s="150" t="b">
        <f>Proc[[#This Row],[Requested]]=Proc[[#This Row],[CurrentParent]]</f>
        <v>1</v>
      </c>
      <c r="K5430" s="150" t="str">
        <f>IF(Proc[[#This Row],[Author]]="Marcela Urrego",VLOOKUP(LEFT(Proc[[#This Row],[Requested]],1),Table3[#All],2,0),VLOOKUP(Proc[[#This Row],[Author]],Table4[],2,0))</f>
        <v>HC</v>
      </c>
      <c r="L5430" s="186" t="s">
        <v>9921</v>
      </c>
      <c r="M5430" s="178">
        <v>46045</v>
      </c>
      <c r="N5430" s="178"/>
      <c r="O5430" s="178"/>
      <c r="P5430" s="178" t="str">
        <f ca="1">IF(Proc[[#This Row],[DaysAgeing]]&gt;5,"yep","on track")</f>
        <v>yep</v>
      </c>
      <c r="Q5430" s="3">
        <f ca="1">IF(Proc[[#This Row],[DateClosed]]="",ABS(NETWORKDAYS(Proc[[#This Row],[DateOpened]],TODAY()))-1,ABS(NETWORKDAYS(Proc[[#This Row],[DateOpened]],Proc[[#This Row],[DateClosed]]))-1)</f>
        <v>18</v>
      </c>
      <c r="R5430" s="178" t="s">
        <v>7785</v>
      </c>
      <c r="S5430" s="150"/>
    </row>
    <row r="5431" spans="1:19" hidden="1">
      <c r="A5431" s="179" t="s">
        <v>7726</v>
      </c>
      <c r="B5431" s="150" t="str">
        <f>IFERROR(VLOOKUP(Proc[[#This Row],[App]],Table2[],3,0),"open")</f>
        <v>ok</v>
      </c>
      <c r="C5431" s="179" t="s">
        <v>369</v>
      </c>
      <c r="D5431" t="s">
        <v>7745</v>
      </c>
      <c r="E5431" t="s">
        <v>4828</v>
      </c>
      <c r="F5431" s="150" t="s">
        <v>4828</v>
      </c>
      <c r="G5431" s="179" t="s">
        <v>400</v>
      </c>
      <c r="H5431" s="150" t="str">
        <f>IF(Proc[[#This Row],[type]]="LFF (MDG-F)",MID(Proc[[#This Row],[Obj]],13,10),"")</f>
        <v/>
      </c>
      <c r="J5431" s="150" t="b">
        <f>Proc[[#This Row],[Requested]]=Proc[[#This Row],[CurrentParent]]</f>
        <v>1</v>
      </c>
      <c r="K5431" s="150" t="str">
        <f>IF(Proc[[#This Row],[Author]]="Marcela Urrego",VLOOKUP(LEFT(Proc[[#This Row],[Requested]],1),Table3[#All],2,0),VLOOKUP(Proc[[#This Row],[Author]],Table4[],2,0))</f>
        <v>HC</v>
      </c>
      <c r="L5431" s="186" t="s">
        <v>9921</v>
      </c>
      <c r="M5431" s="178">
        <v>46045</v>
      </c>
      <c r="N5431" s="178"/>
      <c r="O5431" s="178"/>
      <c r="P5431" s="178" t="str">
        <f ca="1">IF(Proc[[#This Row],[DaysAgeing]]&gt;5,"yep","on track")</f>
        <v>yep</v>
      </c>
      <c r="Q5431" s="3">
        <f ca="1">IF(Proc[[#This Row],[DateClosed]]="",ABS(NETWORKDAYS(Proc[[#This Row],[DateOpened]],TODAY()))-1,ABS(NETWORKDAYS(Proc[[#This Row],[DateOpened]],Proc[[#This Row],[DateClosed]]))-1)</f>
        <v>18</v>
      </c>
      <c r="R5431" s="178" t="s">
        <v>7785</v>
      </c>
      <c r="S5431" s="150"/>
    </row>
    <row r="5432" spans="1:19" hidden="1">
      <c r="A5432" s="179" t="s">
        <v>7726</v>
      </c>
      <c r="B5432" s="150" t="str">
        <f>IFERROR(VLOOKUP(Proc[[#This Row],[App]],Table2[],3,0),"open")</f>
        <v>ok</v>
      </c>
      <c r="C5432" s="179" t="s">
        <v>369</v>
      </c>
      <c r="D5432" t="s">
        <v>7746</v>
      </c>
      <c r="E5432" t="s">
        <v>4828</v>
      </c>
      <c r="F5432" s="150" t="s">
        <v>4828</v>
      </c>
      <c r="G5432" s="179" t="s">
        <v>400</v>
      </c>
      <c r="H5432" s="150" t="str">
        <f>IF(Proc[[#This Row],[type]]="LFF (MDG-F)",MID(Proc[[#This Row],[Obj]],13,10),"")</f>
        <v/>
      </c>
      <c r="J5432" s="150" t="b">
        <f>Proc[[#This Row],[Requested]]=Proc[[#This Row],[CurrentParent]]</f>
        <v>1</v>
      </c>
      <c r="K5432" s="150" t="str">
        <f>IF(Proc[[#This Row],[Author]]="Marcela Urrego",VLOOKUP(LEFT(Proc[[#This Row],[Requested]],1),Table3[#All],2,0),VLOOKUP(Proc[[#This Row],[Author]],Table4[],2,0))</f>
        <v>HC</v>
      </c>
      <c r="L5432" s="186" t="s">
        <v>9921</v>
      </c>
      <c r="M5432" s="178">
        <v>46045</v>
      </c>
      <c r="N5432" s="178"/>
      <c r="O5432" s="178"/>
      <c r="P5432" s="178" t="str">
        <f ca="1">IF(Proc[[#This Row],[DaysAgeing]]&gt;5,"yep","on track")</f>
        <v>yep</v>
      </c>
      <c r="Q5432" s="3">
        <f ca="1">IF(Proc[[#This Row],[DateClosed]]="",ABS(NETWORKDAYS(Proc[[#This Row],[DateOpened]],TODAY()))-1,ABS(NETWORKDAYS(Proc[[#This Row],[DateOpened]],Proc[[#This Row],[DateClosed]]))-1)</f>
        <v>18</v>
      </c>
      <c r="R5432" s="178" t="s">
        <v>7785</v>
      </c>
      <c r="S5432" s="150"/>
    </row>
    <row r="5433" spans="1:19" hidden="1">
      <c r="A5433" s="179" t="s">
        <v>7726</v>
      </c>
      <c r="B5433" s="150" t="str">
        <f>IFERROR(VLOOKUP(Proc[[#This Row],[App]],Table2[],3,0),"open")</f>
        <v>ok</v>
      </c>
      <c r="C5433" s="179" t="s">
        <v>369</v>
      </c>
      <c r="D5433" t="s">
        <v>7747</v>
      </c>
      <c r="E5433" t="s">
        <v>4828</v>
      </c>
      <c r="F5433" s="150" t="s">
        <v>4828</v>
      </c>
      <c r="G5433" s="179" t="s">
        <v>400</v>
      </c>
      <c r="H5433" s="150" t="str">
        <f>IF(Proc[[#This Row],[type]]="LFF (MDG-F)",MID(Proc[[#This Row],[Obj]],13,10),"")</f>
        <v/>
      </c>
      <c r="J5433" s="150" t="b">
        <f>Proc[[#This Row],[Requested]]=Proc[[#This Row],[CurrentParent]]</f>
        <v>1</v>
      </c>
      <c r="K5433" s="150" t="str">
        <f>IF(Proc[[#This Row],[Author]]="Marcela Urrego",VLOOKUP(LEFT(Proc[[#This Row],[Requested]],1),Table3[#All],2,0),VLOOKUP(Proc[[#This Row],[Author]],Table4[],2,0))</f>
        <v>HC</v>
      </c>
      <c r="L5433" s="186" t="s">
        <v>9921</v>
      </c>
      <c r="M5433" s="178">
        <v>46045</v>
      </c>
      <c r="N5433" s="178"/>
      <c r="O5433" s="178"/>
      <c r="P5433" s="178" t="str">
        <f ca="1">IF(Proc[[#This Row],[DaysAgeing]]&gt;5,"yep","on track")</f>
        <v>yep</v>
      </c>
      <c r="Q5433" s="3">
        <f ca="1">IF(Proc[[#This Row],[DateClosed]]="",ABS(NETWORKDAYS(Proc[[#This Row],[DateOpened]],TODAY()))-1,ABS(NETWORKDAYS(Proc[[#This Row],[DateOpened]],Proc[[#This Row],[DateClosed]]))-1)</f>
        <v>18</v>
      </c>
      <c r="R5433" s="178" t="s">
        <v>7785</v>
      </c>
      <c r="S5433" s="150"/>
    </row>
    <row r="5434" spans="1:19" hidden="1">
      <c r="A5434" s="179" t="s">
        <v>7726</v>
      </c>
      <c r="B5434" s="150" t="str">
        <f>IFERROR(VLOOKUP(Proc[[#This Row],[App]],Table2[],3,0),"open")</f>
        <v>ok</v>
      </c>
      <c r="C5434" s="179" t="s">
        <v>369</v>
      </c>
      <c r="D5434" t="s">
        <v>7748</v>
      </c>
      <c r="E5434" t="s">
        <v>4828</v>
      </c>
      <c r="F5434" s="150" t="s">
        <v>4828</v>
      </c>
      <c r="G5434" s="179" t="s">
        <v>400</v>
      </c>
      <c r="H5434" s="150" t="str">
        <f>IF(Proc[[#This Row],[type]]="LFF (MDG-F)",MID(Proc[[#This Row],[Obj]],13,10),"")</f>
        <v/>
      </c>
      <c r="J5434" s="150" t="b">
        <f>Proc[[#This Row],[Requested]]=Proc[[#This Row],[CurrentParent]]</f>
        <v>1</v>
      </c>
      <c r="K5434" s="150" t="str">
        <f>IF(Proc[[#This Row],[Author]]="Marcela Urrego",VLOOKUP(LEFT(Proc[[#This Row],[Requested]],1),Table3[#All],2,0),VLOOKUP(Proc[[#This Row],[Author]],Table4[],2,0))</f>
        <v>HC</v>
      </c>
      <c r="L5434" s="186" t="s">
        <v>9921</v>
      </c>
      <c r="M5434" s="178">
        <v>46045</v>
      </c>
      <c r="N5434" s="178"/>
      <c r="O5434" s="178"/>
      <c r="P5434" s="178" t="str">
        <f ca="1">IF(Proc[[#This Row],[DaysAgeing]]&gt;5,"yep","on track")</f>
        <v>yep</v>
      </c>
      <c r="Q5434" s="3">
        <f ca="1">IF(Proc[[#This Row],[DateClosed]]="",ABS(NETWORKDAYS(Proc[[#This Row],[DateOpened]],TODAY()))-1,ABS(NETWORKDAYS(Proc[[#This Row],[DateOpened]],Proc[[#This Row],[DateClosed]]))-1)</f>
        <v>18</v>
      </c>
      <c r="R5434" s="178" t="s">
        <v>7785</v>
      </c>
      <c r="S5434" s="150"/>
    </row>
    <row r="5435" spans="1:19" hidden="1">
      <c r="A5435" s="179" t="s">
        <v>7726</v>
      </c>
      <c r="B5435" s="150" t="str">
        <f>IFERROR(VLOOKUP(Proc[[#This Row],[App]],Table2[],3,0),"open")</f>
        <v>ok</v>
      </c>
      <c r="C5435" s="179" t="s">
        <v>369</v>
      </c>
      <c r="D5435" t="s">
        <v>7749</v>
      </c>
      <c r="E5435" t="s">
        <v>4828</v>
      </c>
      <c r="F5435" s="150" t="s">
        <v>4828</v>
      </c>
      <c r="G5435" s="179" t="s">
        <v>400</v>
      </c>
      <c r="H5435" s="150" t="str">
        <f>IF(Proc[[#This Row],[type]]="LFF (MDG-F)",MID(Proc[[#This Row],[Obj]],13,10),"")</f>
        <v/>
      </c>
      <c r="J5435" s="150" t="b">
        <f>Proc[[#This Row],[Requested]]=Proc[[#This Row],[CurrentParent]]</f>
        <v>1</v>
      </c>
      <c r="K5435" s="150" t="str">
        <f>IF(Proc[[#This Row],[Author]]="Marcela Urrego",VLOOKUP(LEFT(Proc[[#This Row],[Requested]],1),Table3[#All],2,0),VLOOKUP(Proc[[#This Row],[Author]],Table4[],2,0))</f>
        <v>HC</v>
      </c>
      <c r="L5435" s="186" t="s">
        <v>9921</v>
      </c>
      <c r="M5435" s="178">
        <v>46045</v>
      </c>
      <c r="N5435" s="178"/>
      <c r="O5435" s="178"/>
      <c r="P5435" s="178" t="str">
        <f ca="1">IF(Proc[[#This Row],[DaysAgeing]]&gt;5,"yep","on track")</f>
        <v>yep</v>
      </c>
      <c r="Q5435" s="3">
        <f ca="1">IF(Proc[[#This Row],[DateClosed]]="",ABS(NETWORKDAYS(Proc[[#This Row],[DateOpened]],TODAY()))-1,ABS(NETWORKDAYS(Proc[[#This Row],[DateOpened]],Proc[[#This Row],[DateClosed]]))-1)</f>
        <v>18</v>
      </c>
      <c r="R5435" s="178" t="s">
        <v>7785</v>
      </c>
      <c r="S5435" s="150"/>
    </row>
    <row r="5436" spans="1:19" hidden="1">
      <c r="A5436" s="179" t="s">
        <v>7726</v>
      </c>
      <c r="B5436" s="150" t="str">
        <f>IFERROR(VLOOKUP(Proc[[#This Row],[App]],Table2[],3,0),"open")</f>
        <v>ok</v>
      </c>
      <c r="C5436" s="179" t="s">
        <v>369</v>
      </c>
      <c r="D5436" t="s">
        <v>7750</v>
      </c>
      <c r="E5436" t="s">
        <v>4828</v>
      </c>
      <c r="F5436" s="150" t="s">
        <v>4828</v>
      </c>
      <c r="G5436" s="179" t="s">
        <v>400</v>
      </c>
      <c r="H5436" s="150" t="str">
        <f>IF(Proc[[#This Row],[type]]="LFF (MDG-F)",MID(Proc[[#This Row],[Obj]],13,10),"")</f>
        <v/>
      </c>
      <c r="J5436" s="150" t="b">
        <f>Proc[[#This Row],[Requested]]=Proc[[#This Row],[CurrentParent]]</f>
        <v>1</v>
      </c>
      <c r="K5436" s="150" t="str">
        <f>IF(Proc[[#This Row],[Author]]="Marcela Urrego",VLOOKUP(LEFT(Proc[[#This Row],[Requested]],1),Table3[#All],2,0),VLOOKUP(Proc[[#This Row],[Author]],Table4[],2,0))</f>
        <v>HC</v>
      </c>
      <c r="L5436" s="186" t="s">
        <v>9921</v>
      </c>
      <c r="M5436" s="178">
        <v>46045</v>
      </c>
      <c r="N5436" s="178"/>
      <c r="O5436" s="178"/>
      <c r="P5436" s="178" t="str">
        <f ca="1">IF(Proc[[#This Row],[DaysAgeing]]&gt;5,"yep","on track")</f>
        <v>yep</v>
      </c>
      <c r="Q5436" s="3">
        <f ca="1">IF(Proc[[#This Row],[DateClosed]]="",ABS(NETWORKDAYS(Proc[[#This Row],[DateOpened]],TODAY()))-1,ABS(NETWORKDAYS(Proc[[#This Row],[DateOpened]],Proc[[#This Row],[DateClosed]]))-1)</f>
        <v>18</v>
      </c>
      <c r="R5436" s="178" t="s">
        <v>7785</v>
      </c>
      <c r="S5436" s="150"/>
    </row>
    <row r="5437" spans="1:19" hidden="1">
      <c r="A5437" s="179" t="s">
        <v>7726</v>
      </c>
      <c r="B5437" s="150" t="str">
        <f>IFERROR(VLOOKUP(Proc[[#This Row],[App]],Table2[],3,0),"open")</f>
        <v>ok</v>
      </c>
      <c r="C5437" s="179" t="s">
        <v>369</v>
      </c>
      <c r="D5437" t="s">
        <v>7751</v>
      </c>
      <c r="E5437" t="s">
        <v>4828</v>
      </c>
      <c r="F5437" s="150" t="s">
        <v>4828</v>
      </c>
      <c r="G5437" s="179" t="s">
        <v>400</v>
      </c>
      <c r="H5437" s="150" t="str">
        <f>IF(Proc[[#This Row],[type]]="LFF (MDG-F)",MID(Proc[[#This Row],[Obj]],13,10),"")</f>
        <v/>
      </c>
      <c r="J5437" s="150" t="b">
        <f>Proc[[#This Row],[Requested]]=Proc[[#This Row],[CurrentParent]]</f>
        <v>1</v>
      </c>
      <c r="K5437" s="150" t="str">
        <f>IF(Proc[[#This Row],[Author]]="Marcela Urrego",VLOOKUP(LEFT(Proc[[#This Row],[Requested]],1),Table3[#All],2,0),VLOOKUP(Proc[[#This Row],[Author]],Table4[],2,0))</f>
        <v>HC</v>
      </c>
      <c r="L5437" s="186" t="s">
        <v>9921</v>
      </c>
      <c r="M5437" s="178">
        <v>46045</v>
      </c>
      <c r="N5437" s="178"/>
      <c r="O5437" s="178"/>
      <c r="P5437" s="178" t="str">
        <f ca="1">IF(Proc[[#This Row],[DaysAgeing]]&gt;5,"yep","on track")</f>
        <v>yep</v>
      </c>
      <c r="Q5437" s="3">
        <f ca="1">IF(Proc[[#This Row],[DateClosed]]="",ABS(NETWORKDAYS(Proc[[#This Row],[DateOpened]],TODAY()))-1,ABS(NETWORKDAYS(Proc[[#This Row],[DateOpened]],Proc[[#This Row],[DateClosed]]))-1)</f>
        <v>18</v>
      </c>
      <c r="R5437" s="178" t="s">
        <v>7785</v>
      </c>
      <c r="S5437" s="150"/>
    </row>
    <row r="5438" spans="1:19" hidden="1">
      <c r="A5438" s="179" t="s">
        <v>7726</v>
      </c>
      <c r="B5438" s="150" t="str">
        <f>IFERROR(VLOOKUP(Proc[[#This Row],[App]],Table2[],3,0),"open")</f>
        <v>ok</v>
      </c>
      <c r="C5438" s="179" t="s">
        <v>369</v>
      </c>
      <c r="D5438" t="s">
        <v>7752</v>
      </c>
      <c r="E5438" t="s">
        <v>4828</v>
      </c>
      <c r="F5438" s="150" t="s">
        <v>4828</v>
      </c>
      <c r="G5438" s="179" t="s">
        <v>400</v>
      </c>
      <c r="H5438" s="150" t="str">
        <f>IF(Proc[[#This Row],[type]]="LFF (MDG-F)",MID(Proc[[#This Row],[Obj]],13,10),"")</f>
        <v/>
      </c>
      <c r="J5438" s="150" t="b">
        <f>Proc[[#This Row],[Requested]]=Proc[[#This Row],[CurrentParent]]</f>
        <v>1</v>
      </c>
      <c r="K5438" s="150" t="str">
        <f>IF(Proc[[#This Row],[Author]]="Marcela Urrego",VLOOKUP(LEFT(Proc[[#This Row],[Requested]],1),Table3[#All],2,0),VLOOKUP(Proc[[#This Row],[Author]],Table4[],2,0))</f>
        <v>HC</v>
      </c>
      <c r="L5438" s="186" t="s">
        <v>9921</v>
      </c>
      <c r="M5438" s="178">
        <v>46045</v>
      </c>
      <c r="N5438" s="178"/>
      <c r="O5438" s="178"/>
      <c r="P5438" s="178" t="str">
        <f ca="1">IF(Proc[[#This Row],[DaysAgeing]]&gt;5,"yep","on track")</f>
        <v>yep</v>
      </c>
      <c r="Q5438" s="3">
        <f ca="1">IF(Proc[[#This Row],[DateClosed]]="",ABS(NETWORKDAYS(Proc[[#This Row],[DateOpened]],TODAY()))-1,ABS(NETWORKDAYS(Proc[[#This Row],[DateOpened]],Proc[[#This Row],[DateClosed]]))-1)</f>
        <v>18</v>
      </c>
      <c r="R5438" s="178" t="s">
        <v>7785</v>
      </c>
      <c r="S5438" s="150"/>
    </row>
    <row r="5439" spans="1:19" hidden="1">
      <c r="A5439" s="179" t="s">
        <v>7726</v>
      </c>
      <c r="B5439" s="150" t="str">
        <f>IFERROR(VLOOKUP(Proc[[#This Row],[App]],Table2[],3,0),"open")</f>
        <v>ok</v>
      </c>
      <c r="C5439" s="179" t="s">
        <v>369</v>
      </c>
      <c r="D5439" t="s">
        <v>7753</v>
      </c>
      <c r="E5439" t="s">
        <v>4828</v>
      </c>
      <c r="F5439" s="150" t="s">
        <v>4828</v>
      </c>
      <c r="G5439" s="179" t="s">
        <v>400</v>
      </c>
      <c r="H5439" s="150" t="str">
        <f>IF(Proc[[#This Row],[type]]="LFF (MDG-F)",MID(Proc[[#This Row],[Obj]],13,10),"")</f>
        <v/>
      </c>
      <c r="J5439" s="150" t="b">
        <f>Proc[[#This Row],[Requested]]=Proc[[#This Row],[CurrentParent]]</f>
        <v>1</v>
      </c>
      <c r="K5439" s="150" t="str">
        <f>IF(Proc[[#This Row],[Author]]="Marcela Urrego",VLOOKUP(LEFT(Proc[[#This Row],[Requested]],1),Table3[#All],2,0),VLOOKUP(Proc[[#This Row],[Author]],Table4[],2,0))</f>
        <v>HC</v>
      </c>
      <c r="L5439" s="186" t="s">
        <v>9921</v>
      </c>
      <c r="M5439" s="178">
        <v>46045</v>
      </c>
      <c r="N5439" s="178"/>
      <c r="O5439" s="178"/>
      <c r="P5439" s="178" t="str">
        <f ca="1">IF(Proc[[#This Row],[DaysAgeing]]&gt;5,"yep","on track")</f>
        <v>yep</v>
      </c>
      <c r="Q5439" s="3">
        <f ca="1">IF(Proc[[#This Row],[DateClosed]]="",ABS(NETWORKDAYS(Proc[[#This Row],[DateOpened]],TODAY()))-1,ABS(NETWORKDAYS(Proc[[#This Row],[DateOpened]],Proc[[#This Row],[DateClosed]]))-1)</f>
        <v>18</v>
      </c>
      <c r="R5439" s="178" t="s">
        <v>7785</v>
      </c>
      <c r="S5439" s="150"/>
    </row>
    <row r="5440" spans="1:19" hidden="1">
      <c r="A5440" s="179" t="s">
        <v>7726</v>
      </c>
      <c r="B5440" s="150" t="str">
        <f>IFERROR(VLOOKUP(Proc[[#This Row],[App]],Table2[],3,0),"open")</f>
        <v>ok</v>
      </c>
      <c r="C5440" s="179" t="s">
        <v>369</v>
      </c>
      <c r="D5440" t="s">
        <v>7754</v>
      </c>
      <c r="E5440" t="s">
        <v>4828</v>
      </c>
      <c r="F5440" s="150" t="s">
        <v>4828</v>
      </c>
      <c r="G5440" s="179" t="s">
        <v>400</v>
      </c>
      <c r="H5440" s="150" t="str">
        <f>IF(Proc[[#This Row],[type]]="LFF (MDG-F)",MID(Proc[[#This Row],[Obj]],13,10),"")</f>
        <v/>
      </c>
      <c r="J5440" s="150" t="b">
        <f>Proc[[#This Row],[Requested]]=Proc[[#This Row],[CurrentParent]]</f>
        <v>1</v>
      </c>
      <c r="K5440" s="150" t="str">
        <f>IF(Proc[[#This Row],[Author]]="Marcela Urrego",VLOOKUP(LEFT(Proc[[#This Row],[Requested]],1),Table3[#All],2,0),VLOOKUP(Proc[[#This Row],[Author]],Table4[],2,0))</f>
        <v>HC</v>
      </c>
      <c r="L5440" s="186" t="s">
        <v>9921</v>
      </c>
      <c r="M5440" s="178">
        <v>46045</v>
      </c>
      <c r="N5440" s="178"/>
      <c r="O5440" s="178"/>
      <c r="P5440" s="178" t="str">
        <f ca="1">IF(Proc[[#This Row],[DaysAgeing]]&gt;5,"yep","on track")</f>
        <v>yep</v>
      </c>
      <c r="Q5440" s="3">
        <f ca="1">IF(Proc[[#This Row],[DateClosed]]="",ABS(NETWORKDAYS(Proc[[#This Row],[DateOpened]],TODAY()))-1,ABS(NETWORKDAYS(Proc[[#This Row],[DateOpened]],Proc[[#This Row],[DateClosed]]))-1)</f>
        <v>18</v>
      </c>
      <c r="R5440" s="178" t="s">
        <v>7785</v>
      </c>
      <c r="S5440" s="150"/>
    </row>
    <row r="5441" spans="1:19" hidden="1">
      <c r="A5441" s="179" t="s">
        <v>7726</v>
      </c>
      <c r="B5441" s="150" t="str">
        <f>IFERROR(VLOOKUP(Proc[[#This Row],[App]],Table2[],3,0),"open")</f>
        <v>ok</v>
      </c>
      <c r="C5441" s="179" t="s">
        <v>369</v>
      </c>
      <c r="D5441" t="s">
        <v>7755</v>
      </c>
      <c r="E5441" t="s">
        <v>4828</v>
      </c>
      <c r="F5441" s="150" t="s">
        <v>4828</v>
      </c>
      <c r="G5441" s="179" t="s">
        <v>400</v>
      </c>
      <c r="H5441" s="150" t="str">
        <f>IF(Proc[[#This Row],[type]]="LFF (MDG-F)",MID(Proc[[#This Row],[Obj]],13,10),"")</f>
        <v/>
      </c>
      <c r="J5441" s="150" t="b">
        <f>Proc[[#This Row],[Requested]]=Proc[[#This Row],[CurrentParent]]</f>
        <v>1</v>
      </c>
      <c r="K5441" s="150" t="str">
        <f>IF(Proc[[#This Row],[Author]]="Marcela Urrego",VLOOKUP(LEFT(Proc[[#This Row],[Requested]],1),Table3[#All],2,0),VLOOKUP(Proc[[#This Row],[Author]],Table4[],2,0))</f>
        <v>HC</v>
      </c>
      <c r="L5441" s="186" t="s">
        <v>9921</v>
      </c>
      <c r="M5441" s="178">
        <v>46045</v>
      </c>
      <c r="N5441" s="178"/>
      <c r="O5441" s="178"/>
      <c r="P5441" s="178" t="str">
        <f ca="1">IF(Proc[[#This Row],[DaysAgeing]]&gt;5,"yep","on track")</f>
        <v>yep</v>
      </c>
      <c r="Q5441" s="3">
        <f ca="1">IF(Proc[[#This Row],[DateClosed]]="",ABS(NETWORKDAYS(Proc[[#This Row],[DateOpened]],TODAY()))-1,ABS(NETWORKDAYS(Proc[[#This Row],[DateOpened]],Proc[[#This Row],[DateClosed]]))-1)</f>
        <v>18</v>
      </c>
      <c r="R5441" s="178" t="s">
        <v>7785</v>
      </c>
      <c r="S5441" s="150"/>
    </row>
    <row r="5442" spans="1:19" hidden="1">
      <c r="A5442" s="179" t="s">
        <v>7726</v>
      </c>
      <c r="B5442" s="150" t="str">
        <f>IFERROR(VLOOKUP(Proc[[#This Row],[App]],Table2[],3,0),"open")</f>
        <v>ok</v>
      </c>
      <c r="C5442" s="179" t="s">
        <v>369</v>
      </c>
      <c r="D5442" t="s">
        <v>7756</v>
      </c>
      <c r="E5442" t="s">
        <v>4828</v>
      </c>
      <c r="F5442" s="150" t="s">
        <v>4828</v>
      </c>
      <c r="G5442" s="179" t="s">
        <v>400</v>
      </c>
      <c r="H5442" s="150" t="str">
        <f>IF(Proc[[#This Row],[type]]="LFF (MDG-F)",MID(Proc[[#This Row],[Obj]],13,10),"")</f>
        <v/>
      </c>
      <c r="J5442" s="150" t="b">
        <f>Proc[[#This Row],[Requested]]=Proc[[#This Row],[CurrentParent]]</f>
        <v>1</v>
      </c>
      <c r="K5442" s="150" t="str">
        <f>IF(Proc[[#This Row],[Author]]="Marcela Urrego",VLOOKUP(LEFT(Proc[[#This Row],[Requested]],1),Table3[#All],2,0),VLOOKUP(Proc[[#This Row],[Author]],Table4[],2,0))</f>
        <v>HC</v>
      </c>
      <c r="L5442" s="186" t="s">
        <v>9921</v>
      </c>
      <c r="M5442" s="178">
        <v>46045</v>
      </c>
      <c r="N5442" s="178"/>
      <c r="O5442" s="178"/>
      <c r="P5442" s="178" t="str">
        <f ca="1">IF(Proc[[#This Row],[DaysAgeing]]&gt;5,"yep","on track")</f>
        <v>yep</v>
      </c>
      <c r="Q5442" s="3">
        <f ca="1">IF(Proc[[#This Row],[DateClosed]]="",ABS(NETWORKDAYS(Proc[[#This Row],[DateOpened]],TODAY()))-1,ABS(NETWORKDAYS(Proc[[#This Row],[DateOpened]],Proc[[#This Row],[DateClosed]]))-1)</f>
        <v>18</v>
      </c>
      <c r="R5442" s="178" t="s">
        <v>7785</v>
      </c>
      <c r="S5442" s="150"/>
    </row>
    <row r="5443" spans="1:19" hidden="1">
      <c r="A5443" s="179" t="s">
        <v>7726</v>
      </c>
      <c r="B5443" s="150" t="str">
        <f>IFERROR(VLOOKUP(Proc[[#This Row],[App]],Table2[],3,0),"open")</f>
        <v>ok</v>
      </c>
      <c r="C5443" s="179" t="s">
        <v>369</v>
      </c>
      <c r="D5443" t="s">
        <v>7757</v>
      </c>
      <c r="E5443" t="s">
        <v>4828</v>
      </c>
      <c r="F5443" s="150" t="s">
        <v>4828</v>
      </c>
      <c r="G5443" s="179" t="s">
        <v>400</v>
      </c>
      <c r="H5443" s="150" t="str">
        <f>IF(Proc[[#This Row],[type]]="LFF (MDG-F)",MID(Proc[[#This Row],[Obj]],13,10),"")</f>
        <v/>
      </c>
      <c r="J5443" s="150" t="b">
        <f>Proc[[#This Row],[Requested]]=Proc[[#This Row],[CurrentParent]]</f>
        <v>1</v>
      </c>
      <c r="K5443" s="150" t="str">
        <f>IF(Proc[[#This Row],[Author]]="Marcela Urrego",VLOOKUP(LEFT(Proc[[#This Row],[Requested]],1),Table3[#All],2,0),VLOOKUP(Proc[[#This Row],[Author]],Table4[],2,0))</f>
        <v>HC</v>
      </c>
      <c r="L5443" s="186" t="s">
        <v>9921</v>
      </c>
      <c r="M5443" s="178">
        <v>46045</v>
      </c>
      <c r="N5443" s="178"/>
      <c r="O5443" s="178"/>
      <c r="P5443" s="178" t="str">
        <f ca="1">IF(Proc[[#This Row],[DaysAgeing]]&gt;5,"yep","on track")</f>
        <v>yep</v>
      </c>
      <c r="Q5443" s="3">
        <f ca="1">IF(Proc[[#This Row],[DateClosed]]="",ABS(NETWORKDAYS(Proc[[#This Row],[DateOpened]],TODAY()))-1,ABS(NETWORKDAYS(Proc[[#This Row],[DateOpened]],Proc[[#This Row],[DateClosed]]))-1)</f>
        <v>18</v>
      </c>
      <c r="R5443" s="178" t="s">
        <v>7785</v>
      </c>
      <c r="S5443" s="150"/>
    </row>
    <row r="5444" spans="1:19" hidden="1">
      <c r="A5444" s="179" t="s">
        <v>7726</v>
      </c>
      <c r="B5444" s="150" t="str">
        <f>IFERROR(VLOOKUP(Proc[[#This Row],[App]],Table2[],3,0),"open")</f>
        <v>ok</v>
      </c>
      <c r="C5444" s="179" t="s">
        <v>369</v>
      </c>
      <c r="D5444" t="s">
        <v>7758</v>
      </c>
      <c r="E5444" t="s">
        <v>4828</v>
      </c>
      <c r="F5444" s="150" t="s">
        <v>4828</v>
      </c>
      <c r="G5444" s="179" t="s">
        <v>400</v>
      </c>
      <c r="H5444" s="150" t="str">
        <f>IF(Proc[[#This Row],[type]]="LFF (MDG-F)",MID(Proc[[#This Row],[Obj]],13,10),"")</f>
        <v/>
      </c>
      <c r="J5444" s="150" t="b">
        <f>Proc[[#This Row],[Requested]]=Proc[[#This Row],[CurrentParent]]</f>
        <v>1</v>
      </c>
      <c r="K5444" s="150" t="str">
        <f>IF(Proc[[#This Row],[Author]]="Marcela Urrego",VLOOKUP(LEFT(Proc[[#This Row],[Requested]],1),Table3[#All],2,0),VLOOKUP(Proc[[#This Row],[Author]],Table4[],2,0))</f>
        <v>HC</v>
      </c>
      <c r="L5444" s="186" t="s">
        <v>9921</v>
      </c>
      <c r="M5444" s="178">
        <v>46045</v>
      </c>
      <c r="N5444" s="178"/>
      <c r="O5444" s="178"/>
      <c r="P5444" s="178" t="str">
        <f ca="1">IF(Proc[[#This Row],[DaysAgeing]]&gt;5,"yep","on track")</f>
        <v>yep</v>
      </c>
      <c r="Q5444" s="3">
        <f ca="1">IF(Proc[[#This Row],[DateClosed]]="",ABS(NETWORKDAYS(Proc[[#This Row],[DateOpened]],TODAY()))-1,ABS(NETWORKDAYS(Proc[[#This Row],[DateOpened]],Proc[[#This Row],[DateClosed]]))-1)</f>
        <v>18</v>
      </c>
      <c r="R5444" s="178" t="s">
        <v>7785</v>
      </c>
      <c r="S5444" s="150"/>
    </row>
    <row r="5445" spans="1:19" hidden="1">
      <c r="A5445" s="179" t="s">
        <v>7726</v>
      </c>
      <c r="B5445" s="150" t="str">
        <f>IFERROR(VLOOKUP(Proc[[#This Row],[App]],Table2[],3,0),"open")</f>
        <v>ok</v>
      </c>
      <c r="C5445" s="179" t="s">
        <v>369</v>
      </c>
      <c r="D5445" t="s">
        <v>7759</v>
      </c>
      <c r="E5445" t="s">
        <v>4828</v>
      </c>
      <c r="F5445" s="150" t="s">
        <v>4828</v>
      </c>
      <c r="G5445" s="179" t="s">
        <v>400</v>
      </c>
      <c r="H5445" s="150" t="str">
        <f>IF(Proc[[#This Row],[type]]="LFF (MDG-F)",MID(Proc[[#This Row],[Obj]],13,10),"")</f>
        <v/>
      </c>
      <c r="J5445" s="150" t="b">
        <f>Proc[[#This Row],[Requested]]=Proc[[#This Row],[CurrentParent]]</f>
        <v>1</v>
      </c>
      <c r="K5445" s="150" t="str">
        <f>IF(Proc[[#This Row],[Author]]="Marcela Urrego",VLOOKUP(LEFT(Proc[[#This Row],[Requested]],1),Table3[#All],2,0),VLOOKUP(Proc[[#This Row],[Author]],Table4[],2,0))</f>
        <v>HC</v>
      </c>
      <c r="L5445" s="186" t="s">
        <v>9921</v>
      </c>
      <c r="M5445" s="178">
        <v>46045</v>
      </c>
      <c r="N5445" s="178"/>
      <c r="O5445" s="178"/>
      <c r="P5445" s="178" t="str">
        <f ca="1">IF(Proc[[#This Row],[DaysAgeing]]&gt;5,"yep","on track")</f>
        <v>yep</v>
      </c>
      <c r="Q5445" s="3">
        <f ca="1">IF(Proc[[#This Row],[DateClosed]]="",ABS(NETWORKDAYS(Proc[[#This Row],[DateOpened]],TODAY()))-1,ABS(NETWORKDAYS(Proc[[#This Row],[DateOpened]],Proc[[#This Row],[DateClosed]]))-1)</f>
        <v>18</v>
      </c>
      <c r="R5445" s="178" t="s">
        <v>7785</v>
      </c>
      <c r="S5445" s="150"/>
    </row>
    <row r="5446" spans="1:19" hidden="1">
      <c r="A5446" s="179" t="s">
        <v>7726</v>
      </c>
      <c r="B5446" s="150" t="str">
        <f>IFERROR(VLOOKUP(Proc[[#This Row],[App]],Table2[],3,0),"open")</f>
        <v>ok</v>
      </c>
      <c r="C5446" s="179" t="s">
        <v>369</v>
      </c>
      <c r="D5446" t="s">
        <v>7760</v>
      </c>
      <c r="E5446" t="s">
        <v>4828</v>
      </c>
      <c r="F5446" s="150" t="s">
        <v>4828</v>
      </c>
      <c r="G5446" s="179" t="s">
        <v>400</v>
      </c>
      <c r="H5446" s="150" t="str">
        <f>IF(Proc[[#This Row],[type]]="LFF (MDG-F)",MID(Proc[[#This Row],[Obj]],13,10),"")</f>
        <v/>
      </c>
      <c r="J5446" s="150" t="b">
        <f>Proc[[#This Row],[Requested]]=Proc[[#This Row],[CurrentParent]]</f>
        <v>1</v>
      </c>
      <c r="K5446" s="150" t="str">
        <f>IF(Proc[[#This Row],[Author]]="Marcela Urrego",VLOOKUP(LEFT(Proc[[#This Row],[Requested]],1),Table3[#All],2,0),VLOOKUP(Proc[[#This Row],[Author]],Table4[],2,0))</f>
        <v>HC</v>
      </c>
      <c r="L5446" s="186" t="s">
        <v>9921</v>
      </c>
      <c r="M5446" s="178">
        <v>46045</v>
      </c>
      <c r="N5446" s="178"/>
      <c r="O5446" s="178"/>
      <c r="P5446" s="178" t="str">
        <f ca="1">IF(Proc[[#This Row],[DaysAgeing]]&gt;5,"yep","on track")</f>
        <v>yep</v>
      </c>
      <c r="Q5446" s="3">
        <f ca="1">IF(Proc[[#This Row],[DateClosed]]="",ABS(NETWORKDAYS(Proc[[#This Row],[DateOpened]],TODAY()))-1,ABS(NETWORKDAYS(Proc[[#This Row],[DateOpened]],Proc[[#This Row],[DateClosed]]))-1)</f>
        <v>18</v>
      </c>
      <c r="R5446" s="178" t="s">
        <v>7785</v>
      </c>
      <c r="S5446" s="150"/>
    </row>
    <row r="5447" spans="1:19" hidden="1">
      <c r="A5447" s="179" t="s">
        <v>7726</v>
      </c>
      <c r="B5447" s="150" t="str">
        <f>IFERROR(VLOOKUP(Proc[[#This Row],[App]],Table2[],3,0),"open")</f>
        <v>ok</v>
      </c>
      <c r="C5447" s="179" t="s">
        <v>369</v>
      </c>
      <c r="D5447" t="s">
        <v>7761</v>
      </c>
      <c r="E5447" t="s">
        <v>4828</v>
      </c>
      <c r="F5447" s="150" t="s">
        <v>4828</v>
      </c>
      <c r="G5447" s="179" t="s">
        <v>400</v>
      </c>
      <c r="H5447" s="150" t="str">
        <f>IF(Proc[[#This Row],[type]]="LFF (MDG-F)",MID(Proc[[#This Row],[Obj]],13,10),"")</f>
        <v/>
      </c>
      <c r="J5447" s="150" t="b">
        <f>Proc[[#This Row],[Requested]]=Proc[[#This Row],[CurrentParent]]</f>
        <v>1</v>
      </c>
      <c r="K5447" s="150" t="str">
        <f>IF(Proc[[#This Row],[Author]]="Marcela Urrego",VLOOKUP(LEFT(Proc[[#This Row],[Requested]],1),Table3[#All],2,0),VLOOKUP(Proc[[#This Row],[Author]],Table4[],2,0))</f>
        <v>HC</v>
      </c>
      <c r="L5447" s="186" t="s">
        <v>9921</v>
      </c>
      <c r="M5447" s="178">
        <v>46045</v>
      </c>
      <c r="N5447" s="178"/>
      <c r="O5447" s="178"/>
      <c r="P5447" s="178" t="str">
        <f ca="1">IF(Proc[[#This Row],[DaysAgeing]]&gt;5,"yep","on track")</f>
        <v>yep</v>
      </c>
      <c r="Q5447" s="3">
        <f ca="1">IF(Proc[[#This Row],[DateClosed]]="",ABS(NETWORKDAYS(Proc[[#This Row],[DateOpened]],TODAY()))-1,ABS(NETWORKDAYS(Proc[[#This Row],[DateOpened]],Proc[[#This Row],[DateClosed]]))-1)</f>
        <v>18</v>
      </c>
      <c r="R5447" s="178" t="s">
        <v>7785</v>
      </c>
      <c r="S5447" s="150"/>
    </row>
    <row r="5448" spans="1:19" hidden="1">
      <c r="A5448" s="179" t="s">
        <v>7726</v>
      </c>
      <c r="B5448" s="150" t="str">
        <f>IFERROR(VLOOKUP(Proc[[#This Row],[App]],Table2[],3,0),"open")</f>
        <v>ok</v>
      </c>
      <c r="C5448" s="179" t="s">
        <v>369</v>
      </c>
      <c r="D5448" t="s">
        <v>7762</v>
      </c>
      <c r="E5448" t="s">
        <v>4828</v>
      </c>
      <c r="F5448" s="150" t="s">
        <v>4828</v>
      </c>
      <c r="G5448" s="179" t="s">
        <v>400</v>
      </c>
      <c r="H5448" s="150" t="str">
        <f>IF(Proc[[#This Row],[type]]="LFF (MDG-F)",MID(Proc[[#This Row],[Obj]],13,10),"")</f>
        <v/>
      </c>
      <c r="J5448" s="150" t="b">
        <f>Proc[[#This Row],[Requested]]=Proc[[#This Row],[CurrentParent]]</f>
        <v>1</v>
      </c>
      <c r="K5448" s="150" t="str">
        <f>IF(Proc[[#This Row],[Author]]="Marcela Urrego",VLOOKUP(LEFT(Proc[[#This Row],[Requested]],1),Table3[#All],2,0),VLOOKUP(Proc[[#This Row],[Author]],Table4[],2,0))</f>
        <v>HC</v>
      </c>
      <c r="L5448" s="186" t="s">
        <v>9921</v>
      </c>
      <c r="M5448" s="178">
        <v>46045</v>
      </c>
      <c r="N5448" s="178"/>
      <c r="O5448" s="178"/>
      <c r="P5448" s="178" t="str">
        <f ca="1">IF(Proc[[#This Row],[DaysAgeing]]&gt;5,"yep","on track")</f>
        <v>yep</v>
      </c>
      <c r="Q5448" s="3">
        <f ca="1">IF(Proc[[#This Row],[DateClosed]]="",ABS(NETWORKDAYS(Proc[[#This Row],[DateOpened]],TODAY()))-1,ABS(NETWORKDAYS(Proc[[#This Row],[DateOpened]],Proc[[#This Row],[DateClosed]]))-1)</f>
        <v>18</v>
      </c>
      <c r="R5448" s="178" t="s">
        <v>7785</v>
      </c>
      <c r="S5448" s="150"/>
    </row>
    <row r="5449" spans="1:19" hidden="1">
      <c r="A5449" s="179" t="s">
        <v>7726</v>
      </c>
      <c r="B5449" s="150" t="str">
        <f>IFERROR(VLOOKUP(Proc[[#This Row],[App]],Table2[],3,0),"open")</f>
        <v>ok</v>
      </c>
      <c r="C5449" s="179" t="s">
        <v>369</v>
      </c>
      <c r="D5449" t="s">
        <v>7763</v>
      </c>
      <c r="E5449" t="s">
        <v>4828</v>
      </c>
      <c r="F5449" s="150" t="s">
        <v>4828</v>
      </c>
      <c r="G5449" s="179" t="s">
        <v>400</v>
      </c>
      <c r="H5449" s="150" t="str">
        <f>IF(Proc[[#This Row],[type]]="LFF (MDG-F)",MID(Proc[[#This Row],[Obj]],13,10),"")</f>
        <v/>
      </c>
      <c r="J5449" s="150" t="b">
        <f>Proc[[#This Row],[Requested]]=Proc[[#This Row],[CurrentParent]]</f>
        <v>1</v>
      </c>
      <c r="K5449" s="150" t="str">
        <f>IF(Proc[[#This Row],[Author]]="Marcela Urrego",VLOOKUP(LEFT(Proc[[#This Row],[Requested]],1),Table3[#All],2,0),VLOOKUP(Proc[[#This Row],[Author]],Table4[],2,0))</f>
        <v>HC</v>
      </c>
      <c r="L5449" s="186" t="s">
        <v>9921</v>
      </c>
      <c r="M5449" s="178">
        <v>46045</v>
      </c>
      <c r="N5449" s="178"/>
      <c r="O5449" s="178"/>
      <c r="P5449" s="178" t="str">
        <f ca="1">IF(Proc[[#This Row],[DaysAgeing]]&gt;5,"yep","on track")</f>
        <v>yep</v>
      </c>
      <c r="Q5449" s="3">
        <f ca="1">IF(Proc[[#This Row],[DateClosed]]="",ABS(NETWORKDAYS(Proc[[#This Row],[DateOpened]],TODAY()))-1,ABS(NETWORKDAYS(Proc[[#This Row],[DateOpened]],Proc[[#This Row],[DateClosed]]))-1)</f>
        <v>18</v>
      </c>
      <c r="R5449" s="178" t="s">
        <v>7785</v>
      </c>
      <c r="S5449" s="150"/>
    </row>
    <row r="5450" spans="1:19" hidden="1">
      <c r="A5450" s="179" t="s">
        <v>7726</v>
      </c>
      <c r="B5450" s="150" t="str">
        <f>IFERROR(VLOOKUP(Proc[[#This Row],[App]],Table2[],3,0),"open")</f>
        <v>ok</v>
      </c>
      <c r="C5450" s="179" t="s">
        <v>369</v>
      </c>
      <c r="D5450" t="s">
        <v>7764</v>
      </c>
      <c r="E5450" t="s">
        <v>4828</v>
      </c>
      <c r="F5450" s="150" t="s">
        <v>4828</v>
      </c>
      <c r="G5450" s="179" t="s">
        <v>400</v>
      </c>
      <c r="H5450" s="150" t="str">
        <f>IF(Proc[[#This Row],[type]]="LFF (MDG-F)",MID(Proc[[#This Row],[Obj]],13,10),"")</f>
        <v/>
      </c>
      <c r="J5450" s="150" t="b">
        <f>Proc[[#This Row],[Requested]]=Proc[[#This Row],[CurrentParent]]</f>
        <v>1</v>
      </c>
      <c r="K5450" s="150" t="str">
        <f>IF(Proc[[#This Row],[Author]]="Marcela Urrego",VLOOKUP(LEFT(Proc[[#This Row],[Requested]],1),Table3[#All],2,0),VLOOKUP(Proc[[#This Row],[Author]],Table4[],2,0))</f>
        <v>HC</v>
      </c>
      <c r="L5450" s="186" t="s">
        <v>9921</v>
      </c>
      <c r="M5450" s="178">
        <v>46045</v>
      </c>
      <c r="N5450" s="178"/>
      <c r="O5450" s="178"/>
      <c r="P5450" s="178" t="str">
        <f ca="1">IF(Proc[[#This Row],[DaysAgeing]]&gt;5,"yep","on track")</f>
        <v>yep</v>
      </c>
      <c r="Q5450" s="3">
        <f ca="1">IF(Proc[[#This Row],[DateClosed]]="",ABS(NETWORKDAYS(Proc[[#This Row],[DateOpened]],TODAY()))-1,ABS(NETWORKDAYS(Proc[[#This Row],[DateOpened]],Proc[[#This Row],[DateClosed]]))-1)</f>
        <v>18</v>
      </c>
      <c r="R5450" s="178" t="s">
        <v>7785</v>
      </c>
      <c r="S5450" s="150"/>
    </row>
    <row r="5451" spans="1:19" hidden="1">
      <c r="A5451" s="179" t="s">
        <v>7726</v>
      </c>
      <c r="B5451" s="150" t="str">
        <f>IFERROR(VLOOKUP(Proc[[#This Row],[App]],Table2[],3,0),"open")</f>
        <v>ok</v>
      </c>
      <c r="C5451" s="179" t="s">
        <v>369</v>
      </c>
      <c r="D5451" t="s">
        <v>7765</v>
      </c>
      <c r="E5451" t="s">
        <v>4828</v>
      </c>
      <c r="F5451" s="150" t="s">
        <v>4828</v>
      </c>
      <c r="G5451" s="179" t="s">
        <v>400</v>
      </c>
      <c r="H5451" s="150" t="str">
        <f>IF(Proc[[#This Row],[type]]="LFF (MDG-F)",MID(Proc[[#This Row],[Obj]],13,10),"")</f>
        <v/>
      </c>
      <c r="J5451" s="150" t="b">
        <f>Proc[[#This Row],[Requested]]=Proc[[#This Row],[CurrentParent]]</f>
        <v>1</v>
      </c>
      <c r="K5451" s="150" t="str">
        <f>IF(Proc[[#This Row],[Author]]="Marcela Urrego",VLOOKUP(LEFT(Proc[[#This Row],[Requested]],1),Table3[#All],2,0),VLOOKUP(Proc[[#This Row],[Author]],Table4[],2,0))</f>
        <v>HC</v>
      </c>
      <c r="L5451" s="186" t="s">
        <v>9921</v>
      </c>
      <c r="M5451" s="178">
        <v>46045</v>
      </c>
      <c r="N5451" s="178"/>
      <c r="O5451" s="178"/>
      <c r="P5451" s="178" t="str">
        <f ca="1">IF(Proc[[#This Row],[DaysAgeing]]&gt;5,"yep","on track")</f>
        <v>yep</v>
      </c>
      <c r="Q5451" s="3">
        <f ca="1">IF(Proc[[#This Row],[DateClosed]]="",ABS(NETWORKDAYS(Proc[[#This Row],[DateOpened]],TODAY()))-1,ABS(NETWORKDAYS(Proc[[#This Row],[DateOpened]],Proc[[#This Row],[DateClosed]]))-1)</f>
        <v>18</v>
      </c>
      <c r="R5451" s="178" t="s">
        <v>7785</v>
      </c>
      <c r="S5451" s="150"/>
    </row>
    <row r="5452" spans="1:19" hidden="1">
      <c r="A5452" s="179" t="s">
        <v>7726</v>
      </c>
      <c r="B5452" s="150" t="str">
        <f>IFERROR(VLOOKUP(Proc[[#This Row],[App]],Table2[],3,0),"open")</f>
        <v>ok</v>
      </c>
      <c r="C5452" s="179" t="s">
        <v>369</v>
      </c>
      <c r="D5452" t="s">
        <v>7766</v>
      </c>
      <c r="E5452" t="s">
        <v>4828</v>
      </c>
      <c r="F5452" s="150" t="s">
        <v>4828</v>
      </c>
      <c r="G5452" s="179" t="s">
        <v>400</v>
      </c>
      <c r="H5452" s="150" t="str">
        <f>IF(Proc[[#This Row],[type]]="LFF (MDG-F)",MID(Proc[[#This Row],[Obj]],13,10),"")</f>
        <v/>
      </c>
      <c r="J5452" s="150" t="b">
        <f>Proc[[#This Row],[Requested]]=Proc[[#This Row],[CurrentParent]]</f>
        <v>1</v>
      </c>
      <c r="K5452" s="150" t="str">
        <f>IF(Proc[[#This Row],[Author]]="Marcela Urrego",VLOOKUP(LEFT(Proc[[#This Row],[Requested]],1),Table3[#All],2,0),VLOOKUP(Proc[[#This Row],[Author]],Table4[],2,0))</f>
        <v>HC</v>
      </c>
      <c r="L5452" s="186" t="s">
        <v>9921</v>
      </c>
      <c r="M5452" s="178">
        <v>46045</v>
      </c>
      <c r="N5452" s="178"/>
      <c r="O5452" s="178"/>
      <c r="P5452" s="178" t="str">
        <f ca="1">IF(Proc[[#This Row],[DaysAgeing]]&gt;5,"yep","on track")</f>
        <v>yep</v>
      </c>
      <c r="Q5452" s="3">
        <f ca="1">IF(Proc[[#This Row],[DateClosed]]="",ABS(NETWORKDAYS(Proc[[#This Row],[DateOpened]],TODAY()))-1,ABS(NETWORKDAYS(Proc[[#This Row],[DateOpened]],Proc[[#This Row],[DateClosed]]))-1)</f>
        <v>18</v>
      </c>
      <c r="R5452" s="178" t="s">
        <v>7785</v>
      </c>
      <c r="S5452" s="150"/>
    </row>
    <row r="5453" spans="1:19" hidden="1">
      <c r="A5453" s="179" t="s">
        <v>7726</v>
      </c>
      <c r="B5453" s="150" t="str">
        <f>IFERROR(VLOOKUP(Proc[[#This Row],[App]],Table2[],3,0),"open")</f>
        <v>ok</v>
      </c>
      <c r="C5453" s="179" t="s">
        <v>369</v>
      </c>
      <c r="D5453" t="s">
        <v>7767</v>
      </c>
      <c r="E5453" t="s">
        <v>4828</v>
      </c>
      <c r="F5453" s="150" t="s">
        <v>4828</v>
      </c>
      <c r="G5453" s="179" t="s">
        <v>400</v>
      </c>
      <c r="H5453" s="150" t="str">
        <f>IF(Proc[[#This Row],[type]]="LFF (MDG-F)",MID(Proc[[#This Row],[Obj]],13,10),"")</f>
        <v/>
      </c>
      <c r="J5453" s="150" t="b">
        <f>Proc[[#This Row],[Requested]]=Proc[[#This Row],[CurrentParent]]</f>
        <v>1</v>
      </c>
      <c r="K5453" s="150" t="str">
        <f>IF(Proc[[#This Row],[Author]]="Marcela Urrego",VLOOKUP(LEFT(Proc[[#This Row],[Requested]],1),Table3[#All],2,0),VLOOKUP(Proc[[#This Row],[Author]],Table4[],2,0))</f>
        <v>HC</v>
      </c>
      <c r="L5453" s="186" t="s">
        <v>9921</v>
      </c>
      <c r="M5453" s="178">
        <v>46045</v>
      </c>
      <c r="N5453" s="178"/>
      <c r="O5453" s="178"/>
      <c r="P5453" s="178" t="str">
        <f ca="1">IF(Proc[[#This Row],[DaysAgeing]]&gt;5,"yep","on track")</f>
        <v>yep</v>
      </c>
      <c r="Q5453" s="3">
        <f ca="1">IF(Proc[[#This Row],[DateClosed]]="",ABS(NETWORKDAYS(Proc[[#This Row],[DateOpened]],TODAY()))-1,ABS(NETWORKDAYS(Proc[[#This Row],[DateOpened]],Proc[[#This Row],[DateClosed]]))-1)</f>
        <v>18</v>
      </c>
      <c r="R5453" s="178" t="s">
        <v>7785</v>
      </c>
      <c r="S5453" s="150"/>
    </row>
    <row r="5454" spans="1:19" hidden="1">
      <c r="A5454" s="179" t="s">
        <v>7726</v>
      </c>
      <c r="B5454" s="150" t="str">
        <f>IFERROR(VLOOKUP(Proc[[#This Row],[App]],Table2[],3,0),"open")</f>
        <v>ok</v>
      </c>
      <c r="C5454" s="179" t="s">
        <v>369</v>
      </c>
      <c r="D5454" t="s">
        <v>7768</v>
      </c>
      <c r="E5454" t="s">
        <v>4828</v>
      </c>
      <c r="F5454" s="150" t="s">
        <v>4828</v>
      </c>
      <c r="G5454" s="179" t="s">
        <v>400</v>
      </c>
      <c r="H5454" s="150" t="str">
        <f>IF(Proc[[#This Row],[type]]="LFF (MDG-F)",MID(Proc[[#This Row],[Obj]],13,10),"")</f>
        <v/>
      </c>
      <c r="J5454" s="150" t="b">
        <f>Proc[[#This Row],[Requested]]=Proc[[#This Row],[CurrentParent]]</f>
        <v>1</v>
      </c>
      <c r="K5454" s="150" t="str">
        <f>IF(Proc[[#This Row],[Author]]="Marcela Urrego",VLOOKUP(LEFT(Proc[[#This Row],[Requested]],1),Table3[#All],2,0),VLOOKUP(Proc[[#This Row],[Author]],Table4[],2,0))</f>
        <v>HC</v>
      </c>
      <c r="L5454" s="186" t="s">
        <v>9921</v>
      </c>
      <c r="M5454" s="178">
        <v>46045</v>
      </c>
      <c r="N5454" s="178"/>
      <c r="O5454" s="178"/>
      <c r="P5454" s="178" t="str">
        <f ca="1">IF(Proc[[#This Row],[DaysAgeing]]&gt;5,"yep","on track")</f>
        <v>yep</v>
      </c>
      <c r="Q5454" s="3">
        <f ca="1">IF(Proc[[#This Row],[DateClosed]]="",ABS(NETWORKDAYS(Proc[[#This Row],[DateOpened]],TODAY()))-1,ABS(NETWORKDAYS(Proc[[#This Row],[DateOpened]],Proc[[#This Row],[DateClosed]]))-1)</f>
        <v>18</v>
      </c>
      <c r="R5454" s="178" t="s">
        <v>7785</v>
      </c>
      <c r="S5454" s="150"/>
    </row>
    <row r="5455" spans="1:19" hidden="1">
      <c r="A5455" s="179" t="s">
        <v>7726</v>
      </c>
      <c r="B5455" s="150" t="str">
        <f>IFERROR(VLOOKUP(Proc[[#This Row],[App]],Table2[],3,0),"open")</f>
        <v>ok</v>
      </c>
      <c r="C5455" s="179" t="s">
        <v>369</v>
      </c>
      <c r="D5455" t="s">
        <v>7769</v>
      </c>
      <c r="E5455" t="s">
        <v>4828</v>
      </c>
      <c r="F5455" s="150" t="s">
        <v>4828</v>
      </c>
      <c r="G5455" s="179" t="s">
        <v>400</v>
      </c>
      <c r="H5455" s="150" t="str">
        <f>IF(Proc[[#This Row],[type]]="LFF (MDG-F)",MID(Proc[[#This Row],[Obj]],13,10),"")</f>
        <v/>
      </c>
      <c r="J5455" s="150" t="b">
        <f>Proc[[#This Row],[Requested]]=Proc[[#This Row],[CurrentParent]]</f>
        <v>1</v>
      </c>
      <c r="K5455" s="150" t="str">
        <f>IF(Proc[[#This Row],[Author]]="Marcela Urrego",VLOOKUP(LEFT(Proc[[#This Row],[Requested]],1),Table3[#All],2,0),VLOOKUP(Proc[[#This Row],[Author]],Table4[],2,0))</f>
        <v>HC</v>
      </c>
      <c r="L5455" s="186" t="s">
        <v>9921</v>
      </c>
      <c r="M5455" s="178">
        <v>46045</v>
      </c>
      <c r="N5455" s="178"/>
      <c r="O5455" s="178"/>
      <c r="P5455" s="178" t="str">
        <f ca="1">IF(Proc[[#This Row],[DaysAgeing]]&gt;5,"yep","on track")</f>
        <v>yep</v>
      </c>
      <c r="Q5455" s="3">
        <f ca="1">IF(Proc[[#This Row],[DateClosed]]="",ABS(NETWORKDAYS(Proc[[#This Row],[DateOpened]],TODAY()))-1,ABS(NETWORKDAYS(Proc[[#This Row],[DateOpened]],Proc[[#This Row],[DateClosed]]))-1)</f>
        <v>18</v>
      </c>
      <c r="R5455" s="178" t="s">
        <v>7785</v>
      </c>
      <c r="S5455" s="150"/>
    </row>
    <row r="5456" spans="1:19" hidden="1">
      <c r="A5456" s="179" t="s">
        <v>7726</v>
      </c>
      <c r="B5456" s="150" t="str">
        <f>IFERROR(VLOOKUP(Proc[[#This Row],[App]],Table2[],3,0),"open")</f>
        <v>ok</v>
      </c>
      <c r="C5456" s="179" t="s">
        <v>369</v>
      </c>
      <c r="D5456" t="s">
        <v>7770</v>
      </c>
      <c r="E5456" t="s">
        <v>4828</v>
      </c>
      <c r="F5456" s="150" t="s">
        <v>4828</v>
      </c>
      <c r="G5456" s="179" t="s">
        <v>400</v>
      </c>
      <c r="H5456" s="150" t="str">
        <f>IF(Proc[[#This Row],[type]]="LFF (MDG-F)",MID(Proc[[#This Row],[Obj]],13,10),"")</f>
        <v/>
      </c>
      <c r="J5456" s="150" t="b">
        <f>Proc[[#This Row],[Requested]]=Proc[[#This Row],[CurrentParent]]</f>
        <v>1</v>
      </c>
      <c r="K5456" s="150" t="str">
        <f>IF(Proc[[#This Row],[Author]]="Marcela Urrego",VLOOKUP(LEFT(Proc[[#This Row],[Requested]],1),Table3[#All],2,0),VLOOKUP(Proc[[#This Row],[Author]],Table4[],2,0))</f>
        <v>HC</v>
      </c>
      <c r="L5456" s="186" t="s">
        <v>9921</v>
      </c>
      <c r="M5456" s="178">
        <v>46045</v>
      </c>
      <c r="N5456" s="178"/>
      <c r="O5456" s="178"/>
      <c r="P5456" s="178" t="str">
        <f ca="1">IF(Proc[[#This Row],[DaysAgeing]]&gt;5,"yep","on track")</f>
        <v>yep</v>
      </c>
      <c r="Q5456" s="3">
        <f ca="1">IF(Proc[[#This Row],[DateClosed]]="",ABS(NETWORKDAYS(Proc[[#This Row],[DateOpened]],TODAY()))-1,ABS(NETWORKDAYS(Proc[[#This Row],[DateOpened]],Proc[[#This Row],[DateClosed]]))-1)</f>
        <v>18</v>
      </c>
      <c r="R5456" s="178" t="s">
        <v>7785</v>
      </c>
      <c r="S5456" s="150"/>
    </row>
    <row r="5457" spans="1:19" hidden="1">
      <c r="A5457" s="179" t="s">
        <v>7726</v>
      </c>
      <c r="B5457" s="150" t="str">
        <f>IFERROR(VLOOKUP(Proc[[#This Row],[App]],Table2[],3,0),"open")</f>
        <v>ok</v>
      </c>
      <c r="C5457" s="179" t="s">
        <v>369</v>
      </c>
      <c r="D5457" t="s">
        <v>7771</v>
      </c>
      <c r="E5457" t="s">
        <v>4828</v>
      </c>
      <c r="F5457" s="150" t="s">
        <v>4828</v>
      </c>
      <c r="G5457" s="179" t="s">
        <v>400</v>
      </c>
      <c r="H5457" s="150" t="str">
        <f>IF(Proc[[#This Row],[type]]="LFF (MDG-F)",MID(Proc[[#This Row],[Obj]],13,10),"")</f>
        <v/>
      </c>
      <c r="J5457" s="150" t="b">
        <f>Proc[[#This Row],[Requested]]=Proc[[#This Row],[CurrentParent]]</f>
        <v>1</v>
      </c>
      <c r="K5457" s="150" t="str">
        <f>IF(Proc[[#This Row],[Author]]="Marcela Urrego",VLOOKUP(LEFT(Proc[[#This Row],[Requested]],1),Table3[#All],2,0),VLOOKUP(Proc[[#This Row],[Author]],Table4[],2,0))</f>
        <v>HC</v>
      </c>
      <c r="L5457" s="186" t="s">
        <v>9921</v>
      </c>
      <c r="M5457" s="178">
        <v>46045</v>
      </c>
      <c r="N5457" s="178"/>
      <c r="O5457" s="178"/>
      <c r="P5457" s="178" t="str">
        <f ca="1">IF(Proc[[#This Row],[DaysAgeing]]&gt;5,"yep","on track")</f>
        <v>yep</v>
      </c>
      <c r="Q5457" s="3">
        <f ca="1">IF(Proc[[#This Row],[DateClosed]]="",ABS(NETWORKDAYS(Proc[[#This Row],[DateOpened]],TODAY()))-1,ABS(NETWORKDAYS(Proc[[#This Row],[DateOpened]],Proc[[#This Row],[DateClosed]]))-1)</f>
        <v>18</v>
      </c>
      <c r="R5457" s="178" t="s">
        <v>7785</v>
      </c>
      <c r="S5457" s="150"/>
    </row>
    <row r="5458" spans="1:19" hidden="1">
      <c r="A5458" s="179" t="s">
        <v>7726</v>
      </c>
      <c r="B5458" s="150" t="str">
        <f>IFERROR(VLOOKUP(Proc[[#This Row],[App]],Table2[],3,0),"open")</f>
        <v>ok</v>
      </c>
      <c r="C5458" s="179" t="s">
        <v>369</v>
      </c>
      <c r="D5458" t="s">
        <v>7772</v>
      </c>
      <c r="E5458" t="s">
        <v>4828</v>
      </c>
      <c r="F5458" s="150" t="s">
        <v>4828</v>
      </c>
      <c r="G5458" s="179" t="s">
        <v>400</v>
      </c>
      <c r="H5458" s="150" t="str">
        <f>IF(Proc[[#This Row],[type]]="LFF (MDG-F)",MID(Proc[[#This Row],[Obj]],13,10),"")</f>
        <v/>
      </c>
      <c r="J5458" s="150" t="b">
        <f>Proc[[#This Row],[Requested]]=Proc[[#This Row],[CurrentParent]]</f>
        <v>1</v>
      </c>
      <c r="K5458" s="150" t="str">
        <f>IF(Proc[[#This Row],[Author]]="Marcela Urrego",VLOOKUP(LEFT(Proc[[#This Row],[Requested]],1),Table3[#All],2,0),VLOOKUP(Proc[[#This Row],[Author]],Table4[],2,0))</f>
        <v>HC</v>
      </c>
      <c r="L5458" s="186" t="s">
        <v>9921</v>
      </c>
      <c r="M5458" s="178">
        <v>46045</v>
      </c>
      <c r="N5458" s="178"/>
      <c r="O5458" s="178"/>
      <c r="P5458" s="178" t="str">
        <f ca="1">IF(Proc[[#This Row],[DaysAgeing]]&gt;5,"yep","on track")</f>
        <v>yep</v>
      </c>
      <c r="Q5458" s="3">
        <f ca="1">IF(Proc[[#This Row],[DateClosed]]="",ABS(NETWORKDAYS(Proc[[#This Row],[DateOpened]],TODAY()))-1,ABS(NETWORKDAYS(Proc[[#This Row],[DateOpened]],Proc[[#This Row],[DateClosed]]))-1)</f>
        <v>18</v>
      </c>
      <c r="R5458" s="178" t="s">
        <v>7785</v>
      </c>
      <c r="S5458" s="150"/>
    </row>
    <row r="5459" spans="1:19" hidden="1">
      <c r="A5459" s="179" t="s">
        <v>7726</v>
      </c>
      <c r="B5459" s="150" t="str">
        <f>IFERROR(VLOOKUP(Proc[[#This Row],[App]],Table2[],3,0),"open")</f>
        <v>ok</v>
      </c>
      <c r="C5459" s="179" t="s">
        <v>369</v>
      </c>
      <c r="D5459" t="s">
        <v>7773</v>
      </c>
      <c r="E5459" t="s">
        <v>4828</v>
      </c>
      <c r="F5459" s="150" t="s">
        <v>4828</v>
      </c>
      <c r="G5459" s="179" t="s">
        <v>400</v>
      </c>
      <c r="H5459" s="150" t="str">
        <f>IF(Proc[[#This Row],[type]]="LFF (MDG-F)",MID(Proc[[#This Row],[Obj]],13,10),"")</f>
        <v/>
      </c>
      <c r="J5459" s="150" t="b">
        <f>Proc[[#This Row],[Requested]]=Proc[[#This Row],[CurrentParent]]</f>
        <v>1</v>
      </c>
      <c r="K5459" s="150" t="str">
        <f>IF(Proc[[#This Row],[Author]]="Marcela Urrego",VLOOKUP(LEFT(Proc[[#This Row],[Requested]],1),Table3[#All],2,0),VLOOKUP(Proc[[#This Row],[Author]],Table4[],2,0))</f>
        <v>HC</v>
      </c>
      <c r="L5459" s="186" t="s">
        <v>9921</v>
      </c>
      <c r="M5459" s="178">
        <v>46045</v>
      </c>
      <c r="N5459" s="178"/>
      <c r="O5459" s="178"/>
      <c r="P5459" s="178" t="str">
        <f ca="1">IF(Proc[[#This Row],[DaysAgeing]]&gt;5,"yep","on track")</f>
        <v>yep</v>
      </c>
      <c r="Q5459" s="3">
        <f ca="1">IF(Proc[[#This Row],[DateClosed]]="",ABS(NETWORKDAYS(Proc[[#This Row],[DateOpened]],TODAY()))-1,ABS(NETWORKDAYS(Proc[[#This Row],[DateOpened]],Proc[[#This Row],[DateClosed]]))-1)</f>
        <v>18</v>
      </c>
      <c r="R5459" s="178" t="s">
        <v>7785</v>
      </c>
      <c r="S5459" s="150"/>
    </row>
    <row r="5460" spans="1:19" hidden="1">
      <c r="A5460" s="179" t="s">
        <v>7726</v>
      </c>
      <c r="B5460" s="150" t="str">
        <f>IFERROR(VLOOKUP(Proc[[#This Row],[App]],Table2[],3,0),"open")</f>
        <v>ok</v>
      </c>
      <c r="C5460" s="179" t="s">
        <v>369</v>
      </c>
      <c r="D5460" t="s">
        <v>7774</v>
      </c>
      <c r="E5460" t="s">
        <v>4828</v>
      </c>
      <c r="F5460" s="150" t="s">
        <v>4828</v>
      </c>
      <c r="G5460" s="179" t="s">
        <v>400</v>
      </c>
      <c r="H5460" s="150" t="str">
        <f>IF(Proc[[#This Row],[type]]="LFF (MDG-F)",MID(Proc[[#This Row],[Obj]],13,10),"")</f>
        <v/>
      </c>
      <c r="J5460" s="150" t="b">
        <f>Proc[[#This Row],[Requested]]=Proc[[#This Row],[CurrentParent]]</f>
        <v>1</v>
      </c>
      <c r="K5460" s="150" t="str">
        <f>IF(Proc[[#This Row],[Author]]="Marcela Urrego",VLOOKUP(LEFT(Proc[[#This Row],[Requested]],1),Table3[#All],2,0),VLOOKUP(Proc[[#This Row],[Author]],Table4[],2,0))</f>
        <v>HC</v>
      </c>
      <c r="L5460" s="186" t="s">
        <v>9921</v>
      </c>
      <c r="M5460" s="178">
        <v>46045</v>
      </c>
      <c r="N5460" s="178"/>
      <c r="O5460" s="178"/>
      <c r="P5460" s="178" t="str">
        <f ca="1">IF(Proc[[#This Row],[DaysAgeing]]&gt;5,"yep","on track")</f>
        <v>yep</v>
      </c>
      <c r="Q5460" s="3">
        <f ca="1">IF(Proc[[#This Row],[DateClosed]]="",ABS(NETWORKDAYS(Proc[[#This Row],[DateOpened]],TODAY()))-1,ABS(NETWORKDAYS(Proc[[#This Row],[DateOpened]],Proc[[#This Row],[DateClosed]]))-1)</f>
        <v>18</v>
      </c>
      <c r="R5460" s="178" t="s">
        <v>7785</v>
      </c>
      <c r="S5460" s="150"/>
    </row>
    <row r="5461" spans="1:19" hidden="1">
      <c r="A5461" s="179" t="s">
        <v>7726</v>
      </c>
      <c r="B5461" s="150" t="str">
        <f>IFERROR(VLOOKUP(Proc[[#This Row],[App]],Table2[],3,0),"open")</f>
        <v>ok</v>
      </c>
      <c r="C5461" s="179" t="s">
        <v>369</v>
      </c>
      <c r="D5461" t="s">
        <v>7775</v>
      </c>
      <c r="E5461" t="s">
        <v>4828</v>
      </c>
      <c r="F5461" s="150" t="s">
        <v>4828</v>
      </c>
      <c r="G5461" s="179" t="s">
        <v>400</v>
      </c>
      <c r="H5461" s="150" t="str">
        <f>IF(Proc[[#This Row],[type]]="LFF (MDG-F)",MID(Proc[[#This Row],[Obj]],13,10),"")</f>
        <v/>
      </c>
      <c r="J5461" s="150" t="b">
        <f>Proc[[#This Row],[Requested]]=Proc[[#This Row],[CurrentParent]]</f>
        <v>1</v>
      </c>
      <c r="K5461" s="150" t="str">
        <f>IF(Proc[[#This Row],[Author]]="Marcela Urrego",VLOOKUP(LEFT(Proc[[#This Row],[Requested]],1),Table3[#All],2,0),VLOOKUP(Proc[[#This Row],[Author]],Table4[],2,0))</f>
        <v>HC</v>
      </c>
      <c r="L5461" s="186" t="s">
        <v>9921</v>
      </c>
      <c r="M5461" s="178">
        <v>46045</v>
      </c>
      <c r="N5461" s="178"/>
      <c r="O5461" s="178"/>
      <c r="P5461" s="178" t="str">
        <f ca="1">IF(Proc[[#This Row],[DaysAgeing]]&gt;5,"yep","on track")</f>
        <v>yep</v>
      </c>
      <c r="Q5461" s="3">
        <f ca="1">IF(Proc[[#This Row],[DateClosed]]="",ABS(NETWORKDAYS(Proc[[#This Row],[DateOpened]],TODAY()))-1,ABS(NETWORKDAYS(Proc[[#This Row],[DateOpened]],Proc[[#This Row],[DateClosed]]))-1)</f>
        <v>18</v>
      </c>
      <c r="R5461" s="178" t="s">
        <v>7785</v>
      </c>
      <c r="S5461" s="150"/>
    </row>
    <row r="5462" spans="1:19" hidden="1">
      <c r="A5462" s="179" t="s">
        <v>7726</v>
      </c>
      <c r="B5462" s="150" t="str">
        <f>IFERROR(VLOOKUP(Proc[[#This Row],[App]],Table2[],3,0),"open")</f>
        <v>ok</v>
      </c>
      <c r="C5462" s="179" t="s">
        <v>369</v>
      </c>
      <c r="D5462" t="s">
        <v>7776</v>
      </c>
      <c r="E5462" t="s">
        <v>4828</v>
      </c>
      <c r="F5462" s="150" t="s">
        <v>4828</v>
      </c>
      <c r="G5462" s="179" t="s">
        <v>400</v>
      </c>
      <c r="H5462" s="150" t="str">
        <f>IF(Proc[[#This Row],[type]]="LFF (MDG-F)",MID(Proc[[#This Row],[Obj]],13,10),"")</f>
        <v/>
      </c>
      <c r="J5462" s="150" t="b">
        <f>Proc[[#This Row],[Requested]]=Proc[[#This Row],[CurrentParent]]</f>
        <v>1</v>
      </c>
      <c r="K5462" s="150" t="str">
        <f>IF(Proc[[#This Row],[Author]]="Marcela Urrego",VLOOKUP(LEFT(Proc[[#This Row],[Requested]],1),Table3[#All],2,0),VLOOKUP(Proc[[#This Row],[Author]],Table4[],2,0))</f>
        <v>HC</v>
      </c>
      <c r="L5462" s="186" t="s">
        <v>9921</v>
      </c>
      <c r="M5462" s="178">
        <v>46045</v>
      </c>
      <c r="N5462" s="178"/>
      <c r="O5462" s="178"/>
      <c r="P5462" s="178" t="str">
        <f ca="1">IF(Proc[[#This Row],[DaysAgeing]]&gt;5,"yep","on track")</f>
        <v>yep</v>
      </c>
      <c r="Q5462" s="3">
        <f ca="1">IF(Proc[[#This Row],[DateClosed]]="",ABS(NETWORKDAYS(Proc[[#This Row],[DateOpened]],TODAY()))-1,ABS(NETWORKDAYS(Proc[[#This Row],[DateOpened]],Proc[[#This Row],[DateClosed]]))-1)</f>
        <v>18</v>
      </c>
      <c r="R5462" s="178" t="s">
        <v>7785</v>
      </c>
      <c r="S5462" s="150"/>
    </row>
    <row r="5463" spans="1:19" hidden="1">
      <c r="A5463" s="179" t="s">
        <v>7726</v>
      </c>
      <c r="B5463" s="150" t="str">
        <f>IFERROR(VLOOKUP(Proc[[#This Row],[App]],Table2[],3,0),"open")</f>
        <v>ok</v>
      </c>
      <c r="C5463" s="179" t="s">
        <v>369</v>
      </c>
      <c r="D5463" t="s">
        <v>7777</v>
      </c>
      <c r="E5463" t="s">
        <v>4828</v>
      </c>
      <c r="F5463" s="150" t="s">
        <v>4828</v>
      </c>
      <c r="G5463" s="179" t="s">
        <v>400</v>
      </c>
      <c r="H5463" s="150" t="str">
        <f>IF(Proc[[#This Row],[type]]="LFF (MDG-F)",MID(Proc[[#This Row],[Obj]],13,10),"")</f>
        <v/>
      </c>
      <c r="J5463" s="150" t="b">
        <f>Proc[[#This Row],[Requested]]=Proc[[#This Row],[CurrentParent]]</f>
        <v>1</v>
      </c>
      <c r="K5463" s="150" t="str">
        <f>IF(Proc[[#This Row],[Author]]="Marcela Urrego",VLOOKUP(LEFT(Proc[[#This Row],[Requested]],1),Table3[#All],2,0),VLOOKUP(Proc[[#This Row],[Author]],Table4[],2,0))</f>
        <v>HC</v>
      </c>
      <c r="L5463" s="186" t="s">
        <v>9921</v>
      </c>
      <c r="M5463" s="178">
        <v>46045</v>
      </c>
      <c r="N5463" s="178"/>
      <c r="O5463" s="178"/>
      <c r="P5463" s="178" t="str">
        <f ca="1">IF(Proc[[#This Row],[DaysAgeing]]&gt;5,"yep","on track")</f>
        <v>yep</v>
      </c>
      <c r="Q5463" s="3">
        <f ca="1">IF(Proc[[#This Row],[DateClosed]]="",ABS(NETWORKDAYS(Proc[[#This Row],[DateOpened]],TODAY()))-1,ABS(NETWORKDAYS(Proc[[#This Row],[DateOpened]],Proc[[#This Row],[DateClosed]]))-1)</f>
        <v>18</v>
      </c>
      <c r="R5463" s="178" t="s">
        <v>7785</v>
      </c>
      <c r="S5463" s="150"/>
    </row>
    <row r="5464" spans="1:19" hidden="1">
      <c r="A5464" s="179" t="s">
        <v>7726</v>
      </c>
      <c r="B5464" s="150" t="str">
        <f>IFERROR(VLOOKUP(Proc[[#This Row],[App]],Table2[],3,0),"open")</f>
        <v>ok</v>
      </c>
      <c r="C5464" s="179" t="s">
        <v>369</v>
      </c>
      <c r="D5464" t="s">
        <v>7778</v>
      </c>
      <c r="E5464" t="s">
        <v>4828</v>
      </c>
      <c r="F5464" s="150" t="s">
        <v>4828</v>
      </c>
      <c r="G5464" s="179" t="s">
        <v>400</v>
      </c>
      <c r="H5464" s="150" t="str">
        <f>IF(Proc[[#This Row],[type]]="LFF (MDG-F)",MID(Proc[[#This Row],[Obj]],13,10),"")</f>
        <v/>
      </c>
      <c r="J5464" s="150" t="b">
        <f>Proc[[#This Row],[Requested]]=Proc[[#This Row],[CurrentParent]]</f>
        <v>1</v>
      </c>
      <c r="K5464" s="150" t="str">
        <f>IF(Proc[[#This Row],[Author]]="Marcela Urrego",VLOOKUP(LEFT(Proc[[#This Row],[Requested]],1),Table3[#All],2,0),VLOOKUP(Proc[[#This Row],[Author]],Table4[],2,0))</f>
        <v>HC</v>
      </c>
      <c r="L5464" s="186" t="s">
        <v>9921</v>
      </c>
      <c r="M5464" s="178">
        <v>46045</v>
      </c>
      <c r="N5464" s="178"/>
      <c r="O5464" s="178"/>
      <c r="P5464" s="178" t="str">
        <f ca="1">IF(Proc[[#This Row],[DaysAgeing]]&gt;5,"yep","on track")</f>
        <v>yep</v>
      </c>
      <c r="Q5464" s="3">
        <f ca="1">IF(Proc[[#This Row],[DateClosed]]="",ABS(NETWORKDAYS(Proc[[#This Row],[DateOpened]],TODAY()))-1,ABS(NETWORKDAYS(Proc[[#This Row],[DateOpened]],Proc[[#This Row],[DateClosed]]))-1)</f>
        <v>18</v>
      </c>
      <c r="R5464" s="178" t="s">
        <v>7785</v>
      </c>
      <c r="S5464" s="150"/>
    </row>
    <row r="5465" spans="1:19" hidden="1">
      <c r="A5465" s="179" t="s">
        <v>7726</v>
      </c>
      <c r="B5465" s="150" t="str">
        <f>IFERROR(VLOOKUP(Proc[[#This Row],[App]],Table2[],3,0),"open")</f>
        <v>ok</v>
      </c>
      <c r="C5465" s="179" t="s">
        <v>369</v>
      </c>
      <c r="D5465" t="s">
        <v>7779</v>
      </c>
      <c r="E5465" t="s">
        <v>4828</v>
      </c>
      <c r="F5465" s="150" t="s">
        <v>4828</v>
      </c>
      <c r="G5465" s="179" t="s">
        <v>400</v>
      </c>
      <c r="H5465" s="150" t="str">
        <f>IF(Proc[[#This Row],[type]]="LFF (MDG-F)",MID(Proc[[#This Row],[Obj]],13,10),"")</f>
        <v/>
      </c>
      <c r="J5465" s="150" t="b">
        <f>Proc[[#This Row],[Requested]]=Proc[[#This Row],[CurrentParent]]</f>
        <v>1</v>
      </c>
      <c r="K5465" s="150" t="str">
        <f>IF(Proc[[#This Row],[Author]]="Marcela Urrego",VLOOKUP(LEFT(Proc[[#This Row],[Requested]],1),Table3[#All],2,0),VLOOKUP(Proc[[#This Row],[Author]],Table4[],2,0))</f>
        <v>HC</v>
      </c>
      <c r="L5465" s="186" t="s">
        <v>9921</v>
      </c>
      <c r="M5465" s="178">
        <v>46045</v>
      </c>
      <c r="N5465" s="178"/>
      <c r="O5465" s="178"/>
      <c r="P5465" s="178" t="str">
        <f ca="1">IF(Proc[[#This Row],[DaysAgeing]]&gt;5,"yep","on track")</f>
        <v>yep</v>
      </c>
      <c r="Q5465" s="3">
        <f ca="1">IF(Proc[[#This Row],[DateClosed]]="",ABS(NETWORKDAYS(Proc[[#This Row],[DateOpened]],TODAY()))-1,ABS(NETWORKDAYS(Proc[[#This Row],[DateOpened]],Proc[[#This Row],[DateClosed]]))-1)</f>
        <v>18</v>
      </c>
      <c r="R5465" s="178" t="s">
        <v>7785</v>
      </c>
      <c r="S5465" s="150"/>
    </row>
    <row r="5466" spans="1:19" hidden="1">
      <c r="A5466" s="179" t="s">
        <v>7726</v>
      </c>
      <c r="B5466" s="150" t="str">
        <f>IFERROR(VLOOKUP(Proc[[#This Row],[App]],Table2[],3,0),"open")</f>
        <v>ok</v>
      </c>
      <c r="C5466" s="179" t="s">
        <v>369</v>
      </c>
      <c r="D5466" t="s">
        <v>7780</v>
      </c>
      <c r="E5466" t="s">
        <v>4828</v>
      </c>
      <c r="F5466" s="150" t="s">
        <v>4828</v>
      </c>
      <c r="G5466" s="179" t="s">
        <v>400</v>
      </c>
      <c r="H5466" s="150" t="str">
        <f>IF(Proc[[#This Row],[type]]="LFF (MDG-F)",MID(Proc[[#This Row],[Obj]],13,10),"")</f>
        <v/>
      </c>
      <c r="J5466" s="150" t="b">
        <f>Proc[[#This Row],[Requested]]=Proc[[#This Row],[CurrentParent]]</f>
        <v>1</v>
      </c>
      <c r="K5466" s="150" t="str">
        <f>IF(Proc[[#This Row],[Author]]="Marcela Urrego",VLOOKUP(LEFT(Proc[[#This Row],[Requested]],1),Table3[#All],2,0),VLOOKUP(Proc[[#This Row],[Author]],Table4[],2,0))</f>
        <v>HC</v>
      </c>
      <c r="L5466" s="186" t="s">
        <v>9921</v>
      </c>
      <c r="M5466" s="178">
        <v>46045</v>
      </c>
      <c r="N5466" s="178"/>
      <c r="O5466" s="178"/>
      <c r="P5466" s="178" t="str">
        <f ca="1">IF(Proc[[#This Row],[DaysAgeing]]&gt;5,"yep","on track")</f>
        <v>yep</v>
      </c>
      <c r="Q5466" s="3">
        <f ca="1">IF(Proc[[#This Row],[DateClosed]]="",ABS(NETWORKDAYS(Proc[[#This Row],[DateOpened]],TODAY()))-1,ABS(NETWORKDAYS(Proc[[#This Row],[DateOpened]],Proc[[#This Row],[DateClosed]]))-1)</f>
        <v>18</v>
      </c>
      <c r="R5466" s="178" t="s">
        <v>7785</v>
      </c>
      <c r="S5466" s="150"/>
    </row>
    <row r="5467" spans="1:19" hidden="1">
      <c r="A5467" s="179" t="s">
        <v>7726</v>
      </c>
      <c r="B5467" s="150" t="str">
        <f>IFERROR(VLOOKUP(Proc[[#This Row],[App]],Table2[],3,0),"open")</f>
        <v>ok</v>
      </c>
      <c r="C5467" s="179" t="s">
        <v>369</v>
      </c>
      <c r="D5467" t="s">
        <v>7781</v>
      </c>
      <c r="E5467" t="s">
        <v>4828</v>
      </c>
      <c r="F5467" s="150" t="s">
        <v>4828</v>
      </c>
      <c r="G5467" s="179" t="s">
        <v>400</v>
      </c>
      <c r="H5467" s="150" t="str">
        <f>IF(Proc[[#This Row],[type]]="LFF (MDG-F)",MID(Proc[[#This Row],[Obj]],13,10),"")</f>
        <v/>
      </c>
      <c r="J5467" s="150" t="b">
        <f>Proc[[#This Row],[Requested]]=Proc[[#This Row],[CurrentParent]]</f>
        <v>1</v>
      </c>
      <c r="K5467" s="150" t="str">
        <f>IF(Proc[[#This Row],[Author]]="Marcela Urrego",VLOOKUP(LEFT(Proc[[#This Row],[Requested]],1),Table3[#All],2,0),VLOOKUP(Proc[[#This Row],[Author]],Table4[],2,0))</f>
        <v>HC</v>
      </c>
      <c r="L5467" s="186" t="s">
        <v>9921</v>
      </c>
      <c r="M5467" s="178">
        <v>46045</v>
      </c>
      <c r="N5467" s="178"/>
      <c r="O5467" s="178"/>
      <c r="P5467" s="178" t="str">
        <f ca="1">IF(Proc[[#This Row],[DaysAgeing]]&gt;5,"yep","on track")</f>
        <v>yep</v>
      </c>
      <c r="Q5467" s="3">
        <f ca="1">IF(Proc[[#This Row],[DateClosed]]="",ABS(NETWORKDAYS(Proc[[#This Row],[DateOpened]],TODAY()))-1,ABS(NETWORKDAYS(Proc[[#This Row],[DateOpened]],Proc[[#This Row],[DateClosed]]))-1)</f>
        <v>18</v>
      </c>
      <c r="R5467" s="178" t="s">
        <v>7785</v>
      </c>
      <c r="S5467" s="150"/>
    </row>
    <row r="5468" spans="1:19" hidden="1">
      <c r="A5468" s="179" t="s">
        <v>7726</v>
      </c>
      <c r="B5468" s="150" t="str">
        <f>IFERROR(VLOOKUP(Proc[[#This Row],[App]],Table2[],3,0),"open")</f>
        <v>ok</v>
      </c>
      <c r="C5468" s="179" t="s">
        <v>369</v>
      </c>
      <c r="D5468" t="s">
        <v>7782</v>
      </c>
      <c r="E5468" t="s">
        <v>4828</v>
      </c>
      <c r="F5468" s="150" t="s">
        <v>4828</v>
      </c>
      <c r="G5468" s="179" t="s">
        <v>400</v>
      </c>
      <c r="H5468" s="150" t="str">
        <f>IF(Proc[[#This Row],[type]]="LFF (MDG-F)",MID(Proc[[#This Row],[Obj]],13,10),"")</f>
        <v/>
      </c>
      <c r="J5468" s="150" t="b">
        <f>Proc[[#This Row],[Requested]]=Proc[[#This Row],[CurrentParent]]</f>
        <v>1</v>
      </c>
      <c r="K5468" s="150" t="str">
        <f>IF(Proc[[#This Row],[Author]]="Marcela Urrego",VLOOKUP(LEFT(Proc[[#This Row],[Requested]],1),Table3[#All],2,0),VLOOKUP(Proc[[#This Row],[Author]],Table4[],2,0))</f>
        <v>HC</v>
      </c>
      <c r="L5468" s="186" t="s">
        <v>9921</v>
      </c>
      <c r="M5468" s="178">
        <v>46045</v>
      </c>
      <c r="N5468" s="178"/>
      <c r="O5468" s="178"/>
      <c r="P5468" s="178" t="str">
        <f ca="1">IF(Proc[[#This Row],[DaysAgeing]]&gt;5,"yep","on track")</f>
        <v>yep</v>
      </c>
      <c r="Q5468" s="3">
        <f ca="1">IF(Proc[[#This Row],[DateClosed]]="",ABS(NETWORKDAYS(Proc[[#This Row],[DateOpened]],TODAY()))-1,ABS(NETWORKDAYS(Proc[[#This Row],[DateOpened]],Proc[[#This Row],[DateClosed]]))-1)</f>
        <v>18</v>
      </c>
      <c r="R5468" s="178" t="s">
        <v>7785</v>
      </c>
      <c r="S5468" s="150"/>
    </row>
    <row r="5469" spans="1:19" hidden="1">
      <c r="A5469" s="179" t="s">
        <v>7726</v>
      </c>
      <c r="B5469" s="150" t="str">
        <f>IFERROR(VLOOKUP(Proc[[#This Row],[App]],Table2[],3,0),"open")</f>
        <v>ok</v>
      </c>
      <c r="C5469" s="179" t="s">
        <v>369</v>
      </c>
      <c r="D5469" t="s">
        <v>7783</v>
      </c>
      <c r="E5469" t="s">
        <v>4828</v>
      </c>
      <c r="F5469" s="150" t="s">
        <v>4828</v>
      </c>
      <c r="G5469" s="179" t="s">
        <v>400</v>
      </c>
      <c r="H5469" s="150" t="str">
        <f>IF(Proc[[#This Row],[type]]="LFF (MDG-F)",MID(Proc[[#This Row],[Obj]],13,10),"")</f>
        <v/>
      </c>
      <c r="J5469" s="150" t="b">
        <f>Proc[[#This Row],[Requested]]=Proc[[#This Row],[CurrentParent]]</f>
        <v>1</v>
      </c>
      <c r="K5469" s="150" t="str">
        <f>IF(Proc[[#This Row],[Author]]="Marcela Urrego",VLOOKUP(LEFT(Proc[[#This Row],[Requested]],1),Table3[#All],2,0),VLOOKUP(Proc[[#This Row],[Author]],Table4[],2,0))</f>
        <v>HC</v>
      </c>
      <c r="L5469" s="186" t="s">
        <v>9921</v>
      </c>
      <c r="M5469" s="178">
        <v>46045</v>
      </c>
      <c r="N5469" s="178"/>
      <c r="O5469" s="178"/>
      <c r="P5469" s="178" t="str">
        <f ca="1">IF(Proc[[#This Row],[DaysAgeing]]&gt;5,"yep","on track")</f>
        <v>yep</v>
      </c>
      <c r="Q5469" s="3">
        <f ca="1">IF(Proc[[#This Row],[DateClosed]]="",ABS(NETWORKDAYS(Proc[[#This Row],[DateOpened]],TODAY()))-1,ABS(NETWORKDAYS(Proc[[#This Row],[DateOpened]],Proc[[#This Row],[DateClosed]]))-1)</f>
        <v>18</v>
      </c>
      <c r="R5469" s="178" t="s">
        <v>7785</v>
      </c>
      <c r="S5469" s="150"/>
    </row>
    <row r="5470" spans="1:19" hidden="1">
      <c r="A5470" s="179" t="s">
        <v>7726</v>
      </c>
      <c r="B5470" s="150" t="str">
        <f>IFERROR(VLOOKUP(Proc[[#This Row],[App]],Table2[],3,0),"open")</f>
        <v>ok</v>
      </c>
      <c r="C5470" s="179" t="s">
        <v>369</v>
      </c>
      <c r="D5470" t="s">
        <v>7784</v>
      </c>
      <c r="E5470" t="s">
        <v>4828</v>
      </c>
      <c r="F5470" s="150" t="s">
        <v>4828</v>
      </c>
      <c r="G5470" s="179" t="s">
        <v>400</v>
      </c>
      <c r="H5470" s="150" t="str">
        <f>IF(Proc[[#This Row],[type]]="LFF (MDG-F)",MID(Proc[[#This Row],[Obj]],13,10),"")</f>
        <v/>
      </c>
      <c r="J5470" s="150" t="b">
        <f>Proc[[#This Row],[Requested]]=Proc[[#This Row],[CurrentParent]]</f>
        <v>1</v>
      </c>
      <c r="K5470" s="150" t="str">
        <f>IF(Proc[[#This Row],[Author]]="Marcela Urrego",VLOOKUP(LEFT(Proc[[#This Row],[Requested]],1),Table3[#All],2,0),VLOOKUP(Proc[[#This Row],[Author]],Table4[],2,0))</f>
        <v>HC</v>
      </c>
      <c r="L5470" s="186" t="s">
        <v>9921</v>
      </c>
      <c r="M5470" s="178">
        <v>46045</v>
      </c>
      <c r="N5470" s="178"/>
      <c r="O5470" s="178"/>
      <c r="P5470" s="178" t="str">
        <f ca="1">IF(Proc[[#This Row],[DaysAgeing]]&gt;5,"yep","on track")</f>
        <v>yep</v>
      </c>
      <c r="Q5470" s="3">
        <f ca="1">IF(Proc[[#This Row],[DateClosed]]="",ABS(NETWORKDAYS(Proc[[#This Row],[DateOpened]],TODAY()))-1,ABS(NETWORKDAYS(Proc[[#This Row],[DateOpened]],Proc[[#This Row],[DateClosed]]))-1)</f>
        <v>18</v>
      </c>
      <c r="R5470" s="178" t="s">
        <v>7785</v>
      </c>
      <c r="S5470" s="150"/>
    </row>
    <row r="5471" spans="1:19" hidden="1">
      <c r="A5471" s="178" t="s">
        <v>7791</v>
      </c>
      <c r="B5471" s="150" t="str">
        <f>IFERROR(VLOOKUP(Proc[[#This Row],[App]],Table2[],3,0),"open")</f>
        <v>ok</v>
      </c>
      <c r="C5471" s="179" t="s">
        <v>369</v>
      </c>
      <c r="D5471" t="s">
        <v>7788</v>
      </c>
      <c r="E5471" t="s">
        <v>6472</v>
      </c>
      <c r="F5471" s="150" t="s">
        <v>6472</v>
      </c>
      <c r="G5471" s="179" t="s">
        <v>406</v>
      </c>
      <c r="H5471" s="150" t="str">
        <f>IF(Proc[[#This Row],[type]]="LFF (MDG-F)",MID(Proc[[#This Row],[Obj]],13,10),"")</f>
        <v>DE10B14454</v>
      </c>
      <c r="J5471" s="150" t="b">
        <f>Proc[[#This Row],[Requested]]=Proc[[#This Row],[CurrentParent]]</f>
        <v>1</v>
      </c>
      <c r="K5471" s="150" t="str">
        <f>IF(Proc[[#This Row],[Author]]="Marcela Urrego",VLOOKUP(LEFT(Proc[[#This Row],[Requested]],1),Table3[#All],2,0),VLOOKUP(Proc[[#This Row],[Author]],Table4[],2,0))</f>
        <v>LS</v>
      </c>
      <c r="L5471" s="186" t="s">
        <v>9921</v>
      </c>
      <c r="M5471" s="178">
        <v>46050</v>
      </c>
      <c r="N5471" s="178"/>
      <c r="O5471" s="178"/>
      <c r="P5471" s="178" t="str">
        <f ca="1">IF(Proc[[#This Row],[DaysAgeing]]&gt;5,"yep","on track")</f>
        <v>yep</v>
      </c>
      <c r="Q5471" s="3">
        <f ca="1">IF(Proc[[#This Row],[DateClosed]]="",ABS(NETWORKDAYS(Proc[[#This Row],[DateOpened]],TODAY()))-1,ABS(NETWORKDAYS(Proc[[#This Row],[DateOpened]],Proc[[#This Row],[DateClosed]]))-1)</f>
        <v>15</v>
      </c>
      <c r="R5471" s="178" t="s">
        <v>489</v>
      </c>
      <c r="S5471" s="150"/>
    </row>
    <row r="5472" spans="1:19" hidden="1">
      <c r="A5472" s="178" t="s">
        <v>7791</v>
      </c>
      <c r="B5472" s="150" t="str">
        <f>IFERROR(VLOOKUP(Proc[[#This Row],[App]],Table2[],3,0),"open")</f>
        <v>ok</v>
      </c>
      <c r="C5472" s="179" t="s">
        <v>369</v>
      </c>
      <c r="D5472" t="s">
        <v>7789</v>
      </c>
      <c r="E5472" t="s">
        <v>7790</v>
      </c>
      <c r="F5472" s="150" t="s">
        <v>7790</v>
      </c>
      <c r="G5472" s="179" t="s">
        <v>406</v>
      </c>
      <c r="H5472" s="150" t="str">
        <f>IF(Proc[[#This Row],[type]]="LFF (MDG-F)",MID(Proc[[#This Row],[Obj]],13,10),"")</f>
        <v>DE10B64455</v>
      </c>
      <c r="J5472" s="150" t="b">
        <f>Proc[[#This Row],[Requested]]=Proc[[#This Row],[CurrentParent]]</f>
        <v>1</v>
      </c>
      <c r="K5472" s="150" t="str">
        <f>IF(Proc[[#This Row],[Author]]="Marcela Urrego",VLOOKUP(LEFT(Proc[[#This Row],[Requested]],1),Table3[#All],2,0),VLOOKUP(Proc[[#This Row],[Author]],Table4[],2,0))</f>
        <v>LS</v>
      </c>
      <c r="L5472" s="186" t="s">
        <v>9921</v>
      </c>
      <c r="M5472" s="178">
        <v>46050</v>
      </c>
      <c r="N5472" s="178"/>
      <c r="O5472" s="178"/>
      <c r="P5472" s="178" t="str">
        <f ca="1">IF(Proc[[#This Row],[DaysAgeing]]&gt;5,"yep","on track")</f>
        <v>yep</v>
      </c>
      <c r="Q5472" s="3">
        <f ca="1">IF(Proc[[#This Row],[DateClosed]]="",ABS(NETWORKDAYS(Proc[[#This Row],[DateOpened]],TODAY()))-1,ABS(NETWORKDAYS(Proc[[#This Row],[DateOpened]],Proc[[#This Row],[DateClosed]]))-1)</f>
        <v>15</v>
      </c>
      <c r="R5472" s="178" t="s">
        <v>489</v>
      </c>
      <c r="S5472" s="150"/>
    </row>
    <row r="5473" spans="1:19" hidden="1">
      <c r="A5473" t="s">
        <v>7792</v>
      </c>
      <c r="B5473" s="150" t="str">
        <f>IFERROR(VLOOKUP(Proc[[#This Row],[App]],Table2[],3,0),"open")</f>
        <v>ok</v>
      </c>
      <c r="C5473" s="179" t="s">
        <v>369</v>
      </c>
      <c r="D5473" t="s">
        <v>7793</v>
      </c>
      <c r="E5473" t="s">
        <v>6346</v>
      </c>
      <c r="F5473" s="150" t="s">
        <v>6346</v>
      </c>
      <c r="G5473" t="s">
        <v>400</v>
      </c>
      <c r="H5473" s="150" t="str">
        <f>IF(Proc[[#This Row],[type]]="LFF (MDG-F)",MID(Proc[[#This Row],[Obj]],13,10),"")</f>
        <v/>
      </c>
      <c r="J5473" s="150" t="b">
        <f>Proc[[#This Row],[Requested]]=Proc[[#This Row],[CurrentParent]]</f>
        <v>1</v>
      </c>
      <c r="K5473" s="150" t="str">
        <f>IF(Proc[[#This Row],[Author]]="Marcela Urrego",VLOOKUP(LEFT(Proc[[#This Row],[Requested]],1),Table3[#All],2,0),VLOOKUP(Proc[[#This Row],[Author]],Table4[],2,0))</f>
        <v>HC</v>
      </c>
      <c r="L5473" s="186" t="s">
        <v>9921</v>
      </c>
      <c r="M5473" s="178">
        <v>46050</v>
      </c>
      <c r="N5473" s="178"/>
      <c r="O5473" s="178"/>
      <c r="P5473" s="178" t="str">
        <f ca="1">IF(Proc[[#This Row],[DaysAgeing]]&gt;5,"yep","on track")</f>
        <v>yep</v>
      </c>
      <c r="Q5473" s="3">
        <f ca="1">IF(Proc[[#This Row],[DateClosed]]="",ABS(NETWORKDAYS(Proc[[#This Row],[DateOpened]],TODAY()))-1,ABS(NETWORKDAYS(Proc[[#This Row],[DateOpened]],Proc[[#This Row],[DateClosed]]))-1)</f>
        <v>15</v>
      </c>
      <c r="R5473" s="178" t="s">
        <v>410</v>
      </c>
      <c r="S5473" s="150"/>
    </row>
    <row r="5474" spans="1:19" hidden="1">
      <c r="A5474" t="s">
        <v>7794</v>
      </c>
      <c r="B5474" s="150" t="str">
        <f>IFERROR(VLOOKUP(Proc[[#This Row],[App]],Table2[],3,0),"open")</f>
        <v>ok</v>
      </c>
      <c r="C5474" s="179" t="s">
        <v>369</v>
      </c>
      <c r="D5474" t="s">
        <v>7795</v>
      </c>
      <c r="E5474" t="s">
        <v>7797</v>
      </c>
      <c r="F5474" s="150" t="s">
        <v>7797</v>
      </c>
      <c r="G5474" t="s">
        <v>400</v>
      </c>
      <c r="H5474" s="150" t="str">
        <f>IF(Proc[[#This Row],[type]]="LFF (MDG-F)",MID(Proc[[#This Row],[Obj]],13,10),"")</f>
        <v/>
      </c>
      <c r="J5474" s="150" t="b">
        <f>Proc[[#This Row],[Requested]]=Proc[[#This Row],[CurrentParent]]</f>
        <v>1</v>
      </c>
      <c r="K5474" s="150" t="str">
        <f>IF(Proc[[#This Row],[Author]]="Marcela Urrego",VLOOKUP(LEFT(Proc[[#This Row],[Requested]],1),Table3[#All],2,0),VLOOKUP(Proc[[#This Row],[Author]],Table4[],2,0))</f>
        <v>HC</v>
      </c>
      <c r="L5474" s="186" t="s">
        <v>9921</v>
      </c>
      <c r="M5474" s="178">
        <v>46050</v>
      </c>
      <c r="N5474" s="178"/>
      <c r="O5474" s="178"/>
      <c r="P5474" s="178" t="str">
        <f ca="1">IF(Proc[[#This Row],[DaysAgeing]]&gt;5,"yep","on track")</f>
        <v>yep</v>
      </c>
      <c r="Q5474" s="3">
        <f ca="1">IF(Proc[[#This Row],[DateClosed]]="",ABS(NETWORKDAYS(Proc[[#This Row],[DateOpened]],TODAY()))-1,ABS(NETWORKDAYS(Proc[[#This Row],[DateOpened]],Proc[[#This Row],[DateClosed]]))-1)</f>
        <v>15</v>
      </c>
      <c r="R5474" s="178" t="s">
        <v>484</v>
      </c>
      <c r="S5474" s="150"/>
    </row>
    <row r="5475" spans="1:19" hidden="1">
      <c r="A5475" s="179" t="s">
        <v>7794</v>
      </c>
      <c r="B5475" s="150" t="str">
        <f>IFERROR(VLOOKUP(Proc[[#This Row],[App]],Table2[],3,0),"open")</f>
        <v>ok</v>
      </c>
      <c r="C5475" s="179" t="s">
        <v>369</v>
      </c>
      <c r="D5475" t="s">
        <v>7796</v>
      </c>
      <c r="E5475" t="s">
        <v>7797</v>
      </c>
      <c r="F5475" s="150" t="s">
        <v>7797</v>
      </c>
      <c r="G5475" s="179" t="s">
        <v>400</v>
      </c>
      <c r="H5475" s="150" t="str">
        <f>IF(Proc[[#This Row],[type]]="LFF (MDG-F)",MID(Proc[[#This Row],[Obj]],13,10),"")</f>
        <v/>
      </c>
      <c r="J5475" s="150" t="b">
        <f>Proc[[#This Row],[Requested]]=Proc[[#This Row],[CurrentParent]]</f>
        <v>1</v>
      </c>
      <c r="K5475" s="150" t="str">
        <f>IF(Proc[[#This Row],[Author]]="Marcela Urrego",VLOOKUP(LEFT(Proc[[#This Row],[Requested]],1),Table3[#All],2,0),VLOOKUP(Proc[[#This Row],[Author]],Table4[],2,0))</f>
        <v>HC</v>
      </c>
      <c r="L5475" s="186" t="s">
        <v>9921</v>
      </c>
      <c r="M5475" s="178">
        <v>46050</v>
      </c>
      <c r="N5475" s="178"/>
      <c r="O5475" s="178"/>
      <c r="P5475" s="178" t="str">
        <f ca="1">IF(Proc[[#This Row],[DaysAgeing]]&gt;5,"yep","on track")</f>
        <v>yep</v>
      </c>
      <c r="Q5475" s="3">
        <f ca="1">IF(Proc[[#This Row],[DateClosed]]="",ABS(NETWORKDAYS(Proc[[#This Row],[DateOpened]],TODAY()))-1,ABS(NETWORKDAYS(Proc[[#This Row],[DateOpened]],Proc[[#This Row],[DateClosed]]))-1)</f>
        <v>15</v>
      </c>
      <c r="R5475" s="178" t="s">
        <v>484</v>
      </c>
      <c r="S5475" s="150"/>
    </row>
    <row r="5476" spans="1:19" hidden="1">
      <c r="A5476" t="s">
        <v>7798</v>
      </c>
      <c r="B5476" s="150" t="str">
        <f>IFERROR(VLOOKUP(Proc[[#This Row],[App]],Table2[],3,0),"open")</f>
        <v>ok</v>
      </c>
      <c r="C5476" s="179" t="s">
        <v>369</v>
      </c>
      <c r="D5476" t="s">
        <v>7799</v>
      </c>
      <c r="E5476" t="s">
        <v>7801</v>
      </c>
      <c r="F5476" s="150" t="s">
        <v>7801</v>
      </c>
      <c r="G5476" s="179" t="s">
        <v>400</v>
      </c>
      <c r="H5476" s="150" t="str">
        <f>IF(Proc[[#This Row],[type]]="LFF (MDG-F)",MID(Proc[[#This Row],[Obj]],13,10),"")</f>
        <v/>
      </c>
      <c r="J5476" s="150" t="b">
        <f>Proc[[#This Row],[Requested]]=Proc[[#This Row],[CurrentParent]]</f>
        <v>1</v>
      </c>
      <c r="K5476" s="150" t="str">
        <f>IF(Proc[[#This Row],[Author]]="Marcela Urrego",VLOOKUP(LEFT(Proc[[#This Row],[Requested]],1),Table3[#All],2,0),VLOOKUP(Proc[[#This Row],[Author]],Table4[],2,0))</f>
        <v>EL</v>
      </c>
      <c r="L5476" s="186" t="s">
        <v>9921</v>
      </c>
      <c r="M5476" s="178">
        <v>46050</v>
      </c>
      <c r="N5476" s="178"/>
      <c r="O5476" s="178"/>
      <c r="P5476" s="178" t="str">
        <f ca="1">IF(Proc[[#This Row],[DaysAgeing]]&gt;5,"yep","on track")</f>
        <v>yep</v>
      </c>
      <c r="Q5476" s="3">
        <f ca="1">IF(Proc[[#This Row],[DateClosed]]="",ABS(NETWORKDAYS(Proc[[#This Row],[DateOpened]],TODAY()))-1,ABS(NETWORKDAYS(Proc[[#This Row],[DateOpened]],Proc[[#This Row],[DateClosed]]))-1)</f>
        <v>15</v>
      </c>
      <c r="R5476" s="178" t="s">
        <v>780</v>
      </c>
      <c r="S5476" s="150"/>
    </row>
    <row r="5477" spans="1:19" hidden="1">
      <c r="A5477" s="179" t="s">
        <v>7798</v>
      </c>
      <c r="B5477" s="150" t="str">
        <f>IFERROR(VLOOKUP(Proc[[#This Row],[App]],Table2[],3,0),"open")</f>
        <v>ok</v>
      </c>
      <c r="C5477" s="179" t="s">
        <v>369</v>
      </c>
      <c r="D5477" t="s">
        <v>7800</v>
      </c>
      <c r="E5477" s="179" t="s">
        <v>7801</v>
      </c>
      <c r="F5477" s="150" t="s">
        <v>7801</v>
      </c>
      <c r="G5477" s="179" t="s">
        <v>400</v>
      </c>
      <c r="H5477" s="150" t="str">
        <f>IF(Proc[[#This Row],[type]]="LFF (MDG-F)",MID(Proc[[#This Row],[Obj]],13,10),"")</f>
        <v/>
      </c>
      <c r="J5477" s="150" t="b">
        <f>Proc[[#This Row],[Requested]]=Proc[[#This Row],[CurrentParent]]</f>
        <v>1</v>
      </c>
      <c r="K5477" s="150" t="str">
        <f>IF(Proc[[#This Row],[Author]]="Marcela Urrego",VLOOKUP(LEFT(Proc[[#This Row],[Requested]],1),Table3[#All],2,0),VLOOKUP(Proc[[#This Row],[Author]],Table4[],2,0))</f>
        <v>EL</v>
      </c>
      <c r="L5477" s="186" t="s">
        <v>9921</v>
      </c>
      <c r="M5477" s="178">
        <v>46050</v>
      </c>
      <c r="N5477" s="178"/>
      <c r="O5477" s="178"/>
      <c r="P5477" s="178" t="str">
        <f ca="1">IF(Proc[[#This Row],[DaysAgeing]]&gt;5,"yep","on track")</f>
        <v>yep</v>
      </c>
      <c r="Q5477" s="3">
        <f ca="1">IF(Proc[[#This Row],[DateClosed]]="",ABS(NETWORKDAYS(Proc[[#This Row],[DateOpened]],TODAY()))-1,ABS(NETWORKDAYS(Proc[[#This Row],[DateOpened]],Proc[[#This Row],[DateClosed]]))-1)</f>
        <v>15</v>
      </c>
      <c r="R5477" s="178" t="s">
        <v>780</v>
      </c>
      <c r="S5477" s="150"/>
    </row>
    <row r="5478" spans="1:19" hidden="1">
      <c r="A5478" t="s">
        <v>7809</v>
      </c>
      <c r="B5478" s="150" t="str">
        <f>IFERROR(VLOOKUP(Proc[[#This Row],[App]],Table2[],3,0),"open")</f>
        <v>ok</v>
      </c>
      <c r="C5478" s="179" t="s">
        <v>369</v>
      </c>
      <c r="D5478" t="s">
        <v>7810</v>
      </c>
      <c r="E5478" t="s">
        <v>426</v>
      </c>
      <c r="F5478" s="150" t="s">
        <v>426</v>
      </c>
      <c r="G5478" t="s">
        <v>400</v>
      </c>
      <c r="H5478" s="150" t="str">
        <f>IF(Proc[[#This Row],[type]]="LFF (MDG-F)",MID(Proc[[#This Row],[Obj]],13,10),"")</f>
        <v/>
      </c>
      <c r="J5478" s="150" t="b">
        <f>Proc[[#This Row],[Requested]]=Proc[[#This Row],[CurrentParent]]</f>
        <v>1</v>
      </c>
      <c r="K5478" s="150" t="str">
        <f>IF(Proc[[#This Row],[Author]]="Marcela Urrego",VLOOKUP(LEFT(Proc[[#This Row],[Requested]],1),Table3[#All],2,0),VLOOKUP(Proc[[#This Row],[Author]],Table4[],2,0))</f>
        <v>EL</v>
      </c>
      <c r="L5478" s="186" t="s">
        <v>9921</v>
      </c>
      <c r="M5478" s="178">
        <v>46051</v>
      </c>
      <c r="N5478" s="178"/>
      <c r="O5478" s="178"/>
      <c r="P5478" s="178" t="str">
        <f ca="1">IF(Proc[[#This Row],[DaysAgeing]]&gt;5,"yep","on track")</f>
        <v>yep</v>
      </c>
      <c r="Q5478" s="3">
        <f ca="1">IF(Proc[[#This Row],[DateClosed]]="",ABS(NETWORKDAYS(Proc[[#This Row],[DateOpened]],TODAY()))-1,ABS(NETWORKDAYS(Proc[[#This Row],[DateOpened]],Proc[[#This Row],[DateClosed]]))-1)</f>
        <v>14</v>
      </c>
      <c r="R5478" s="178" t="s">
        <v>780</v>
      </c>
      <c r="S5478" s="150"/>
    </row>
    <row r="5479" spans="1:19" hidden="1">
      <c r="A5479" s="179" t="s">
        <v>7809</v>
      </c>
      <c r="B5479" s="150" t="str">
        <f>IFERROR(VLOOKUP(Proc[[#This Row],[App]],Table2[],3,0),"open")</f>
        <v>ok</v>
      </c>
      <c r="C5479" s="182" t="s">
        <v>369</v>
      </c>
      <c r="D5479" t="s">
        <v>7811</v>
      </c>
      <c r="E5479" t="s">
        <v>426</v>
      </c>
      <c r="F5479" s="150" t="s">
        <v>426</v>
      </c>
      <c r="G5479" s="179" t="s">
        <v>400</v>
      </c>
      <c r="H5479" s="150" t="str">
        <f>IF(Proc[[#This Row],[type]]="LFF (MDG-F)",MID(Proc[[#This Row],[Obj]],13,10),"")</f>
        <v/>
      </c>
      <c r="I5479" s="179"/>
      <c r="J5479" s="150" t="b">
        <f>Proc[[#This Row],[Requested]]=Proc[[#This Row],[CurrentParent]]</f>
        <v>1</v>
      </c>
      <c r="K5479" s="150" t="str">
        <f>IF(Proc[[#This Row],[Author]]="Marcela Urrego",VLOOKUP(LEFT(Proc[[#This Row],[Requested]],1),Table3[#All],2,0),VLOOKUP(Proc[[#This Row],[Author]],Table4[],2,0))</f>
        <v>EL</v>
      </c>
      <c r="L5479" s="186" t="s">
        <v>9921</v>
      </c>
      <c r="M5479" s="178">
        <v>46051</v>
      </c>
      <c r="N5479" s="178"/>
      <c r="O5479" s="178"/>
      <c r="P5479" s="178" t="str">
        <f ca="1">IF(Proc[[#This Row],[DaysAgeing]]&gt;5,"yep","on track")</f>
        <v>yep</v>
      </c>
      <c r="Q5479" s="3">
        <f ca="1">IF(Proc[[#This Row],[DateClosed]]="",ABS(NETWORKDAYS(Proc[[#This Row],[DateOpened]],TODAY()))-1,ABS(NETWORKDAYS(Proc[[#This Row],[DateOpened]],Proc[[#This Row],[DateClosed]]))-1)</f>
        <v>14</v>
      </c>
      <c r="R5479" s="178" t="s">
        <v>780</v>
      </c>
      <c r="S5479" s="150"/>
    </row>
    <row r="5480" spans="1:19" hidden="1">
      <c r="A5480" s="179" t="s">
        <v>7809</v>
      </c>
      <c r="B5480" s="150" t="str">
        <f>IFERROR(VLOOKUP(Proc[[#This Row],[App]],Table2[],3,0),"open")</f>
        <v>ok</v>
      </c>
      <c r="C5480" s="182" t="s">
        <v>369</v>
      </c>
      <c r="D5480" t="s">
        <v>7812</v>
      </c>
      <c r="E5480" t="s">
        <v>426</v>
      </c>
      <c r="F5480" s="150" t="s">
        <v>426</v>
      </c>
      <c r="G5480" s="179" t="s">
        <v>400</v>
      </c>
      <c r="H5480" s="150" t="str">
        <f>IF(Proc[[#This Row],[type]]="LFF (MDG-F)",MID(Proc[[#This Row],[Obj]],13,10),"")</f>
        <v/>
      </c>
      <c r="I5480" s="179"/>
      <c r="J5480" s="150" t="b">
        <f>Proc[[#This Row],[Requested]]=Proc[[#This Row],[CurrentParent]]</f>
        <v>1</v>
      </c>
      <c r="K5480" s="150" t="str">
        <f>IF(Proc[[#This Row],[Author]]="Marcela Urrego",VLOOKUP(LEFT(Proc[[#This Row],[Requested]],1),Table3[#All],2,0),VLOOKUP(Proc[[#This Row],[Author]],Table4[],2,0))</f>
        <v>EL</v>
      </c>
      <c r="L5480" s="186" t="s">
        <v>9921</v>
      </c>
      <c r="M5480" s="178">
        <v>46051</v>
      </c>
      <c r="N5480" s="178"/>
      <c r="O5480" s="178"/>
      <c r="P5480" s="178" t="str">
        <f ca="1">IF(Proc[[#This Row],[DaysAgeing]]&gt;5,"yep","on track")</f>
        <v>yep</v>
      </c>
      <c r="Q5480" s="3">
        <f ca="1">IF(Proc[[#This Row],[DateClosed]]="",ABS(NETWORKDAYS(Proc[[#This Row],[DateOpened]],TODAY()))-1,ABS(NETWORKDAYS(Proc[[#This Row],[DateOpened]],Proc[[#This Row],[DateClosed]]))-1)</f>
        <v>14</v>
      </c>
      <c r="R5480" s="178" t="s">
        <v>780</v>
      </c>
      <c r="S5480" s="150"/>
    </row>
    <row r="5481" spans="1:19" hidden="1">
      <c r="A5481" s="179" t="s">
        <v>7809</v>
      </c>
      <c r="B5481" s="150" t="str">
        <f>IFERROR(VLOOKUP(Proc[[#This Row],[App]],Table2[],3,0),"open")</f>
        <v>ok</v>
      </c>
      <c r="C5481" s="182" t="s">
        <v>369</v>
      </c>
      <c r="D5481" t="s">
        <v>7813</v>
      </c>
      <c r="E5481" t="s">
        <v>426</v>
      </c>
      <c r="F5481" s="150" t="s">
        <v>426</v>
      </c>
      <c r="G5481" s="179" t="s">
        <v>400</v>
      </c>
      <c r="H5481" s="150" t="str">
        <f>IF(Proc[[#This Row],[type]]="LFF (MDG-F)",MID(Proc[[#This Row],[Obj]],13,10),"")</f>
        <v/>
      </c>
      <c r="I5481" s="179"/>
      <c r="J5481" s="150" t="b">
        <f>Proc[[#This Row],[Requested]]=Proc[[#This Row],[CurrentParent]]</f>
        <v>1</v>
      </c>
      <c r="K5481" s="150" t="str">
        <f>IF(Proc[[#This Row],[Author]]="Marcela Urrego",VLOOKUP(LEFT(Proc[[#This Row],[Requested]],1),Table3[#All],2,0),VLOOKUP(Proc[[#This Row],[Author]],Table4[],2,0))</f>
        <v>EL</v>
      </c>
      <c r="L5481" s="186" t="s">
        <v>9921</v>
      </c>
      <c r="M5481" s="178">
        <v>46051</v>
      </c>
      <c r="N5481" s="178"/>
      <c r="O5481" s="178"/>
      <c r="P5481" s="178" t="str">
        <f ca="1">IF(Proc[[#This Row],[DaysAgeing]]&gt;5,"yep","on track")</f>
        <v>yep</v>
      </c>
      <c r="Q5481" s="3">
        <f ca="1">IF(Proc[[#This Row],[DateClosed]]="",ABS(NETWORKDAYS(Proc[[#This Row],[DateOpened]],TODAY()))-1,ABS(NETWORKDAYS(Proc[[#This Row],[DateOpened]],Proc[[#This Row],[DateClosed]]))-1)</f>
        <v>14</v>
      </c>
      <c r="R5481" s="178" t="s">
        <v>780</v>
      </c>
      <c r="S5481" s="150"/>
    </row>
    <row r="5482" spans="1:19" hidden="1">
      <c r="A5482" s="179" t="s">
        <v>7809</v>
      </c>
      <c r="B5482" s="150" t="str">
        <f>IFERROR(VLOOKUP(Proc[[#This Row],[App]],Table2[],3,0),"open")</f>
        <v>ok</v>
      </c>
      <c r="C5482" s="182" t="s">
        <v>369</v>
      </c>
      <c r="D5482" t="s">
        <v>7814</v>
      </c>
      <c r="E5482" t="s">
        <v>426</v>
      </c>
      <c r="F5482" s="150" t="s">
        <v>426</v>
      </c>
      <c r="G5482" s="179" t="s">
        <v>400</v>
      </c>
      <c r="H5482" s="150" t="str">
        <f>IF(Proc[[#This Row],[type]]="LFF (MDG-F)",MID(Proc[[#This Row],[Obj]],13,10),"")</f>
        <v/>
      </c>
      <c r="I5482" s="179"/>
      <c r="J5482" s="150" t="b">
        <f>Proc[[#This Row],[Requested]]=Proc[[#This Row],[CurrentParent]]</f>
        <v>1</v>
      </c>
      <c r="K5482" s="150" t="str">
        <f>IF(Proc[[#This Row],[Author]]="Marcela Urrego",VLOOKUP(LEFT(Proc[[#This Row],[Requested]],1),Table3[#All],2,0),VLOOKUP(Proc[[#This Row],[Author]],Table4[],2,0))</f>
        <v>EL</v>
      </c>
      <c r="L5482" s="186" t="s">
        <v>9921</v>
      </c>
      <c r="M5482" s="178">
        <v>46051</v>
      </c>
      <c r="N5482" s="178"/>
      <c r="O5482" s="178"/>
      <c r="P5482" s="178" t="str">
        <f ca="1">IF(Proc[[#This Row],[DaysAgeing]]&gt;5,"yep","on track")</f>
        <v>yep</v>
      </c>
      <c r="Q5482" s="3">
        <f ca="1">IF(Proc[[#This Row],[DateClosed]]="",ABS(NETWORKDAYS(Proc[[#This Row],[DateOpened]],TODAY()))-1,ABS(NETWORKDAYS(Proc[[#This Row],[DateOpened]],Proc[[#This Row],[DateClosed]]))-1)</f>
        <v>14</v>
      </c>
      <c r="R5482" s="178" t="s">
        <v>780</v>
      </c>
      <c r="S5482" s="150"/>
    </row>
    <row r="5483" spans="1:19" hidden="1">
      <c r="A5483" s="179" t="s">
        <v>7809</v>
      </c>
      <c r="B5483" s="150" t="str">
        <f>IFERROR(VLOOKUP(Proc[[#This Row],[App]],Table2[],3,0),"open")</f>
        <v>ok</v>
      </c>
      <c r="C5483" s="182" t="s">
        <v>369</v>
      </c>
      <c r="D5483" t="s">
        <v>7815</v>
      </c>
      <c r="E5483" t="s">
        <v>426</v>
      </c>
      <c r="F5483" s="150" t="s">
        <v>426</v>
      </c>
      <c r="G5483" s="179" t="s">
        <v>400</v>
      </c>
      <c r="H5483" s="150" t="str">
        <f>IF(Proc[[#This Row],[type]]="LFF (MDG-F)",MID(Proc[[#This Row],[Obj]],13,10),"")</f>
        <v/>
      </c>
      <c r="I5483" s="179"/>
      <c r="J5483" s="150" t="b">
        <f>Proc[[#This Row],[Requested]]=Proc[[#This Row],[CurrentParent]]</f>
        <v>1</v>
      </c>
      <c r="K5483" s="150" t="str">
        <f>IF(Proc[[#This Row],[Author]]="Marcela Urrego",VLOOKUP(LEFT(Proc[[#This Row],[Requested]],1),Table3[#All],2,0),VLOOKUP(Proc[[#This Row],[Author]],Table4[],2,0))</f>
        <v>EL</v>
      </c>
      <c r="L5483" s="186" t="s">
        <v>9921</v>
      </c>
      <c r="M5483" s="178">
        <v>46051</v>
      </c>
      <c r="N5483" s="178"/>
      <c r="O5483" s="178"/>
      <c r="P5483" s="178" t="str">
        <f ca="1">IF(Proc[[#This Row],[DaysAgeing]]&gt;5,"yep","on track")</f>
        <v>yep</v>
      </c>
      <c r="Q5483" s="3">
        <f ca="1">IF(Proc[[#This Row],[DateClosed]]="",ABS(NETWORKDAYS(Proc[[#This Row],[DateOpened]],TODAY()))-1,ABS(NETWORKDAYS(Proc[[#This Row],[DateOpened]],Proc[[#This Row],[DateClosed]]))-1)</f>
        <v>14</v>
      </c>
      <c r="R5483" s="178" t="s">
        <v>780</v>
      </c>
      <c r="S5483" s="150"/>
    </row>
    <row r="5484" spans="1:19" hidden="1">
      <c r="A5484" s="179" t="s">
        <v>7809</v>
      </c>
      <c r="B5484" s="150" t="str">
        <f>IFERROR(VLOOKUP(Proc[[#This Row],[App]],Table2[],3,0),"open")</f>
        <v>ok</v>
      </c>
      <c r="C5484" s="182" t="s">
        <v>369</v>
      </c>
      <c r="D5484" t="s">
        <v>7816</v>
      </c>
      <c r="E5484" t="s">
        <v>426</v>
      </c>
      <c r="F5484" s="150" t="s">
        <v>426</v>
      </c>
      <c r="G5484" s="179" t="s">
        <v>400</v>
      </c>
      <c r="H5484" s="150" t="str">
        <f>IF(Proc[[#This Row],[type]]="LFF (MDG-F)",MID(Proc[[#This Row],[Obj]],13,10),"")</f>
        <v/>
      </c>
      <c r="I5484" s="179"/>
      <c r="J5484" s="150" t="b">
        <f>Proc[[#This Row],[Requested]]=Proc[[#This Row],[CurrentParent]]</f>
        <v>1</v>
      </c>
      <c r="K5484" s="150" t="str">
        <f>IF(Proc[[#This Row],[Author]]="Marcela Urrego",VLOOKUP(LEFT(Proc[[#This Row],[Requested]],1),Table3[#All],2,0),VLOOKUP(Proc[[#This Row],[Author]],Table4[],2,0))</f>
        <v>EL</v>
      </c>
      <c r="L5484" s="186" t="s">
        <v>9921</v>
      </c>
      <c r="M5484" s="178">
        <v>46051</v>
      </c>
      <c r="N5484" s="178"/>
      <c r="O5484" s="178"/>
      <c r="P5484" s="178" t="str">
        <f ca="1">IF(Proc[[#This Row],[DaysAgeing]]&gt;5,"yep","on track")</f>
        <v>yep</v>
      </c>
      <c r="Q5484" s="3">
        <f ca="1">IF(Proc[[#This Row],[DateClosed]]="",ABS(NETWORKDAYS(Proc[[#This Row],[DateOpened]],TODAY()))-1,ABS(NETWORKDAYS(Proc[[#This Row],[DateOpened]],Proc[[#This Row],[DateClosed]]))-1)</f>
        <v>14</v>
      </c>
      <c r="R5484" s="178" t="s">
        <v>780</v>
      </c>
      <c r="S5484" s="150"/>
    </row>
    <row r="5485" spans="1:19" hidden="1">
      <c r="A5485" s="179" t="s">
        <v>7809</v>
      </c>
      <c r="B5485" s="150" t="str">
        <f>IFERROR(VLOOKUP(Proc[[#This Row],[App]],Table2[],3,0),"open")</f>
        <v>ok</v>
      </c>
      <c r="C5485" s="182" t="s">
        <v>369</v>
      </c>
      <c r="D5485" t="s">
        <v>7817</v>
      </c>
      <c r="E5485" t="s">
        <v>7801</v>
      </c>
      <c r="F5485" s="150" t="s">
        <v>7801</v>
      </c>
      <c r="G5485" s="179" t="s">
        <v>400</v>
      </c>
      <c r="H5485" s="150" t="str">
        <f>IF(Proc[[#This Row],[type]]="LFF (MDG-F)",MID(Proc[[#This Row],[Obj]],13,10),"")</f>
        <v/>
      </c>
      <c r="I5485" s="179"/>
      <c r="J5485" s="150" t="b">
        <f>Proc[[#This Row],[Requested]]=Proc[[#This Row],[CurrentParent]]</f>
        <v>1</v>
      </c>
      <c r="K5485" s="150" t="str">
        <f>IF(Proc[[#This Row],[Author]]="Marcela Urrego",VLOOKUP(LEFT(Proc[[#This Row],[Requested]],1),Table3[#All],2,0),VLOOKUP(Proc[[#This Row],[Author]],Table4[],2,0))</f>
        <v>EL</v>
      </c>
      <c r="L5485" s="186" t="s">
        <v>9921</v>
      </c>
      <c r="M5485" s="178">
        <v>46051</v>
      </c>
      <c r="N5485" s="178"/>
      <c r="O5485" s="178"/>
      <c r="P5485" s="178" t="str">
        <f ca="1">IF(Proc[[#This Row],[DaysAgeing]]&gt;5,"yep","on track")</f>
        <v>yep</v>
      </c>
      <c r="Q5485" s="3">
        <f ca="1">IF(Proc[[#This Row],[DateClosed]]="",ABS(NETWORKDAYS(Proc[[#This Row],[DateOpened]],TODAY()))-1,ABS(NETWORKDAYS(Proc[[#This Row],[DateOpened]],Proc[[#This Row],[DateClosed]]))-1)</f>
        <v>14</v>
      </c>
      <c r="R5485" s="178" t="s">
        <v>780</v>
      </c>
      <c r="S5485" s="150"/>
    </row>
    <row r="5486" spans="1:19" hidden="1">
      <c r="A5486" s="179" t="s">
        <v>7809</v>
      </c>
      <c r="B5486" s="150" t="str">
        <f>IFERROR(VLOOKUP(Proc[[#This Row],[App]],Table2[],3,0),"open")</f>
        <v>ok</v>
      </c>
      <c r="C5486" s="182" t="s">
        <v>369</v>
      </c>
      <c r="D5486" t="s">
        <v>7818</v>
      </c>
      <c r="E5486" t="s">
        <v>7801</v>
      </c>
      <c r="F5486" s="179" t="s">
        <v>7801</v>
      </c>
      <c r="G5486" t="s">
        <v>406</v>
      </c>
      <c r="H5486" s="150" t="str">
        <f>IF(Proc[[#This Row],[type]]="LFF (MDG-F)",MID(Proc[[#This Row],[Obj]],13,10),"")</f>
        <v>US01R00506</v>
      </c>
      <c r="I5486" s="179"/>
      <c r="J5486" s="150" t="b">
        <f>Proc[[#This Row],[Requested]]=Proc[[#This Row],[CurrentParent]]</f>
        <v>1</v>
      </c>
      <c r="K5486" s="150" t="str">
        <f>IF(Proc[[#This Row],[Author]]="Marcela Urrego",VLOOKUP(LEFT(Proc[[#This Row],[Requested]],1),Table3[#All],2,0),VLOOKUP(Proc[[#This Row],[Author]],Table4[],2,0))</f>
        <v>EL</v>
      </c>
      <c r="L5486" s="186" t="s">
        <v>9921</v>
      </c>
      <c r="M5486" s="178">
        <v>46051</v>
      </c>
      <c r="N5486" s="178"/>
      <c r="O5486" s="178"/>
      <c r="P5486" s="178" t="str">
        <f ca="1">IF(Proc[[#This Row],[DaysAgeing]]&gt;5,"yep","on track")</f>
        <v>yep</v>
      </c>
      <c r="Q5486" s="3">
        <f ca="1">IF(Proc[[#This Row],[DateClosed]]="",ABS(NETWORKDAYS(Proc[[#This Row],[DateOpened]],TODAY()))-1,ABS(NETWORKDAYS(Proc[[#This Row],[DateOpened]],Proc[[#This Row],[DateClosed]]))-1)</f>
        <v>14</v>
      </c>
      <c r="R5486" s="178" t="s">
        <v>780</v>
      </c>
      <c r="S5486" s="150"/>
    </row>
    <row r="5487" spans="1:19" hidden="1">
      <c r="A5487" s="179" t="s">
        <v>7809</v>
      </c>
      <c r="B5487" s="150" t="str">
        <f>IFERROR(VLOOKUP(Proc[[#This Row],[App]],Table2[],3,0),"open")</f>
        <v>ok</v>
      </c>
      <c r="C5487" s="182" t="s">
        <v>369</v>
      </c>
      <c r="D5487" t="s">
        <v>7819</v>
      </c>
      <c r="E5487" t="s">
        <v>7801</v>
      </c>
      <c r="F5487" s="150" t="s">
        <v>7801</v>
      </c>
      <c r="G5487" s="179" t="s">
        <v>406</v>
      </c>
      <c r="H5487" s="150" t="str">
        <f>IF(Proc[[#This Row],[type]]="LFF (MDG-F)",MID(Proc[[#This Row],[Obj]],13,10),"")</f>
        <v>KR02R00103</v>
      </c>
      <c r="I5487" s="179"/>
      <c r="J5487" s="150" t="b">
        <f>Proc[[#This Row],[Requested]]=Proc[[#This Row],[CurrentParent]]</f>
        <v>1</v>
      </c>
      <c r="K5487" s="150" t="str">
        <f>IF(Proc[[#This Row],[Author]]="Marcela Urrego",VLOOKUP(LEFT(Proc[[#This Row],[Requested]],1),Table3[#All],2,0),VLOOKUP(Proc[[#This Row],[Author]],Table4[],2,0))</f>
        <v>EL</v>
      </c>
      <c r="L5487" s="186" t="s">
        <v>9921</v>
      </c>
      <c r="M5487" s="178">
        <v>46051</v>
      </c>
      <c r="N5487" s="178"/>
      <c r="O5487" s="178"/>
      <c r="P5487" s="178" t="str">
        <f ca="1">IF(Proc[[#This Row],[DaysAgeing]]&gt;5,"yep","on track")</f>
        <v>yep</v>
      </c>
      <c r="Q5487" s="3">
        <f ca="1">IF(Proc[[#This Row],[DateClosed]]="",ABS(NETWORKDAYS(Proc[[#This Row],[DateOpened]],TODAY()))-1,ABS(NETWORKDAYS(Proc[[#This Row],[DateOpened]],Proc[[#This Row],[DateClosed]]))-1)</f>
        <v>14</v>
      </c>
      <c r="R5487" s="178" t="s">
        <v>780</v>
      </c>
      <c r="S5487" s="150"/>
    </row>
    <row r="5488" spans="1:19" hidden="1">
      <c r="A5488" s="179" t="s">
        <v>7809</v>
      </c>
      <c r="B5488" s="150" t="str">
        <f>IFERROR(VLOOKUP(Proc[[#This Row],[App]],Table2[],3,0),"open")</f>
        <v>ok</v>
      </c>
      <c r="C5488" s="182" t="s">
        <v>369</v>
      </c>
      <c r="D5488" t="s">
        <v>7820</v>
      </c>
      <c r="E5488" t="s">
        <v>6826</v>
      </c>
      <c r="F5488" s="150" t="s">
        <v>6826</v>
      </c>
      <c r="G5488" s="179" t="s">
        <v>406</v>
      </c>
      <c r="H5488" s="150" t="str">
        <f>IF(Proc[[#This Row],[type]]="LFF (MDG-F)",MID(Proc[[#This Row],[Obj]],13,10),"")</f>
        <v>CN09L80000</v>
      </c>
      <c r="I5488" s="179"/>
      <c r="J5488" s="150" t="b">
        <f>Proc[[#This Row],[Requested]]=Proc[[#This Row],[CurrentParent]]</f>
        <v>1</v>
      </c>
      <c r="K5488" s="150" t="str">
        <f>IF(Proc[[#This Row],[Author]]="Marcela Urrego",VLOOKUP(LEFT(Proc[[#This Row],[Requested]],1),Table3[#All],2,0),VLOOKUP(Proc[[#This Row],[Author]],Table4[],2,0))</f>
        <v>EL</v>
      </c>
      <c r="L5488" s="186" t="s">
        <v>9921</v>
      </c>
      <c r="M5488" s="178">
        <v>46051</v>
      </c>
      <c r="N5488" s="178"/>
      <c r="O5488" s="178"/>
      <c r="P5488" s="178" t="str">
        <f ca="1">IF(Proc[[#This Row],[DaysAgeing]]&gt;5,"yep","on track")</f>
        <v>yep</v>
      </c>
      <c r="Q5488" s="3">
        <f ca="1">IF(Proc[[#This Row],[DateClosed]]="",ABS(NETWORKDAYS(Proc[[#This Row],[DateOpened]],TODAY()))-1,ABS(NETWORKDAYS(Proc[[#This Row],[DateOpened]],Proc[[#This Row],[DateClosed]]))-1)</f>
        <v>14</v>
      </c>
      <c r="R5488" s="178" t="s">
        <v>780</v>
      </c>
      <c r="S5488" s="150"/>
    </row>
    <row r="5489" spans="1:19" hidden="1">
      <c r="A5489" s="179" t="s">
        <v>7809</v>
      </c>
      <c r="B5489" s="150" t="str">
        <f>IFERROR(VLOOKUP(Proc[[#This Row],[App]],Table2[],3,0),"open")</f>
        <v>ok</v>
      </c>
      <c r="C5489" s="182" t="s">
        <v>369</v>
      </c>
      <c r="D5489" t="s">
        <v>7821</v>
      </c>
      <c r="E5489" t="s">
        <v>6826</v>
      </c>
      <c r="F5489" s="150" t="s">
        <v>6826</v>
      </c>
      <c r="G5489" s="179" t="s">
        <v>406</v>
      </c>
      <c r="H5489" s="150" t="str">
        <f>IF(Proc[[#This Row],[type]]="LFF (MDG-F)",MID(Proc[[#This Row],[Obj]],13,10),"")</f>
        <v>CN10L80000</v>
      </c>
      <c r="I5489" s="179"/>
      <c r="J5489" s="150" t="b">
        <f>Proc[[#This Row],[Requested]]=Proc[[#This Row],[CurrentParent]]</f>
        <v>1</v>
      </c>
      <c r="K5489" s="150" t="str">
        <f>IF(Proc[[#This Row],[Author]]="Marcela Urrego",VLOOKUP(LEFT(Proc[[#This Row],[Requested]],1),Table3[#All],2,0),VLOOKUP(Proc[[#This Row],[Author]],Table4[],2,0))</f>
        <v>EL</v>
      </c>
      <c r="L5489" s="186" t="s">
        <v>9921</v>
      </c>
      <c r="M5489" s="178">
        <v>46051</v>
      </c>
      <c r="N5489" s="178"/>
      <c r="O5489" s="178"/>
      <c r="P5489" s="178" t="str">
        <f ca="1">IF(Proc[[#This Row],[DaysAgeing]]&gt;5,"yep","on track")</f>
        <v>yep</v>
      </c>
      <c r="Q5489" s="3">
        <f ca="1">IF(Proc[[#This Row],[DateClosed]]="",ABS(NETWORKDAYS(Proc[[#This Row],[DateOpened]],TODAY()))-1,ABS(NETWORKDAYS(Proc[[#This Row],[DateOpened]],Proc[[#This Row],[DateClosed]]))-1)</f>
        <v>14</v>
      </c>
      <c r="R5489" s="178" t="s">
        <v>780</v>
      </c>
      <c r="S5489" s="150"/>
    </row>
    <row r="5490" spans="1:19" hidden="1">
      <c r="A5490" s="179" t="s">
        <v>7809</v>
      </c>
      <c r="B5490" s="150" t="str">
        <f>IFERROR(VLOOKUP(Proc[[#This Row],[App]],Table2[],3,0),"open")</f>
        <v>ok</v>
      </c>
      <c r="C5490" s="182" t="s">
        <v>369</v>
      </c>
      <c r="D5490" t="s">
        <v>7822</v>
      </c>
      <c r="E5490" t="s">
        <v>6826</v>
      </c>
      <c r="F5490" s="150" t="s">
        <v>6826</v>
      </c>
      <c r="G5490" s="179" t="s">
        <v>406</v>
      </c>
      <c r="H5490" s="150" t="str">
        <f>IF(Proc[[#This Row],[type]]="LFF (MDG-F)",MID(Proc[[#This Row],[Obj]],13,10),"")</f>
        <v>CN43L80000</v>
      </c>
      <c r="I5490" s="179"/>
      <c r="J5490" s="150" t="b">
        <f>Proc[[#This Row],[Requested]]=Proc[[#This Row],[CurrentParent]]</f>
        <v>1</v>
      </c>
      <c r="K5490" s="150" t="str">
        <f>IF(Proc[[#This Row],[Author]]="Marcela Urrego",VLOOKUP(LEFT(Proc[[#This Row],[Requested]],1),Table3[#All],2,0),VLOOKUP(Proc[[#This Row],[Author]],Table4[],2,0))</f>
        <v>EL</v>
      </c>
      <c r="L5490" s="186" t="s">
        <v>9921</v>
      </c>
      <c r="M5490" s="178">
        <v>46051</v>
      </c>
      <c r="N5490" s="178"/>
      <c r="O5490" s="178"/>
      <c r="P5490" s="178" t="str">
        <f ca="1">IF(Proc[[#This Row],[DaysAgeing]]&gt;5,"yep","on track")</f>
        <v>yep</v>
      </c>
      <c r="Q5490" s="3">
        <f ca="1">IF(Proc[[#This Row],[DateClosed]]="",ABS(NETWORKDAYS(Proc[[#This Row],[DateOpened]],TODAY()))-1,ABS(NETWORKDAYS(Proc[[#This Row],[DateOpened]],Proc[[#This Row],[DateClosed]]))-1)</f>
        <v>14</v>
      </c>
      <c r="R5490" s="178" t="s">
        <v>780</v>
      </c>
      <c r="S5490" s="150"/>
    </row>
    <row r="5491" spans="1:19" hidden="1">
      <c r="A5491" s="179" t="s">
        <v>7809</v>
      </c>
      <c r="B5491" s="150" t="str">
        <f>IFERROR(VLOOKUP(Proc[[#This Row],[App]],Table2[],3,0),"open")</f>
        <v>ok</v>
      </c>
      <c r="C5491" s="182" t="s">
        <v>369</v>
      </c>
      <c r="D5491" t="s">
        <v>7823</v>
      </c>
      <c r="E5491" t="s">
        <v>6826</v>
      </c>
      <c r="F5491" s="150" t="s">
        <v>6826</v>
      </c>
      <c r="G5491" s="179" t="s">
        <v>406</v>
      </c>
      <c r="H5491" s="150" t="str">
        <f>IF(Proc[[#This Row],[type]]="LFF (MDG-F)",MID(Proc[[#This Row],[Obj]],13,10),"")</f>
        <v>SG09GIN004</v>
      </c>
      <c r="I5491" s="179"/>
      <c r="J5491" s="150" t="b">
        <f>Proc[[#This Row],[Requested]]=Proc[[#This Row],[CurrentParent]]</f>
        <v>1</v>
      </c>
      <c r="K5491" s="150" t="str">
        <f>IF(Proc[[#This Row],[Author]]="Marcela Urrego",VLOOKUP(LEFT(Proc[[#This Row],[Requested]],1),Table3[#All],2,0),VLOOKUP(Proc[[#This Row],[Author]],Table4[],2,0))</f>
        <v>EL</v>
      </c>
      <c r="L5491" s="186" t="s">
        <v>9921</v>
      </c>
      <c r="M5491" s="178">
        <v>46051</v>
      </c>
      <c r="N5491" s="178"/>
      <c r="O5491" s="178"/>
      <c r="P5491" s="178" t="str">
        <f ca="1">IF(Proc[[#This Row],[DaysAgeing]]&gt;5,"yep","on track")</f>
        <v>yep</v>
      </c>
      <c r="Q5491" s="3">
        <f ca="1">IF(Proc[[#This Row],[DateClosed]]="",ABS(NETWORKDAYS(Proc[[#This Row],[DateOpened]],TODAY()))-1,ABS(NETWORKDAYS(Proc[[#This Row],[DateOpened]],Proc[[#This Row],[DateClosed]]))-1)</f>
        <v>14</v>
      </c>
      <c r="R5491" s="178" t="s">
        <v>780</v>
      </c>
      <c r="S5491" s="150"/>
    </row>
    <row r="5492" spans="1:19" hidden="1">
      <c r="A5492" s="179" t="s">
        <v>7809</v>
      </c>
      <c r="B5492" s="150" t="str">
        <f>IFERROR(VLOOKUP(Proc[[#This Row],[App]],Table2[],3,0),"open")</f>
        <v>ok</v>
      </c>
      <c r="C5492" s="182" t="s">
        <v>369</v>
      </c>
      <c r="D5492" t="s">
        <v>7824</v>
      </c>
      <c r="E5492" t="s">
        <v>6826</v>
      </c>
      <c r="F5492" s="150" t="s">
        <v>6826</v>
      </c>
      <c r="G5492" s="179" t="s">
        <v>406</v>
      </c>
      <c r="H5492" s="150" t="str">
        <f>IF(Proc[[#This Row],[type]]="LFF (MDG-F)",MID(Proc[[#This Row],[Obj]],13,10),"")</f>
        <v>CN01GIN004</v>
      </c>
      <c r="I5492" s="179"/>
      <c r="J5492" s="150" t="b">
        <f>Proc[[#This Row],[Requested]]=Proc[[#This Row],[CurrentParent]]</f>
        <v>1</v>
      </c>
      <c r="K5492" s="150" t="str">
        <f>IF(Proc[[#This Row],[Author]]="Marcela Urrego",VLOOKUP(LEFT(Proc[[#This Row],[Requested]],1),Table3[#All],2,0),VLOOKUP(Proc[[#This Row],[Author]],Table4[],2,0))</f>
        <v>EL</v>
      </c>
      <c r="L5492" s="186" t="s">
        <v>9921</v>
      </c>
      <c r="M5492" s="178">
        <v>46051</v>
      </c>
      <c r="N5492" s="178"/>
      <c r="O5492" s="178"/>
      <c r="P5492" s="178" t="str">
        <f ca="1">IF(Proc[[#This Row],[DaysAgeing]]&gt;5,"yep","on track")</f>
        <v>yep</v>
      </c>
      <c r="Q5492" s="3">
        <f ca="1">IF(Proc[[#This Row],[DateClosed]]="",ABS(NETWORKDAYS(Proc[[#This Row],[DateOpened]],TODAY()))-1,ABS(NETWORKDAYS(Proc[[#This Row],[DateOpened]],Proc[[#This Row],[DateClosed]]))-1)</f>
        <v>14</v>
      </c>
      <c r="R5492" s="178" t="s">
        <v>780</v>
      </c>
      <c r="S5492" s="150"/>
    </row>
    <row r="5493" spans="1:19" hidden="1">
      <c r="A5493" s="179" t="s">
        <v>7809</v>
      </c>
      <c r="B5493" s="150" t="str">
        <f>IFERROR(VLOOKUP(Proc[[#This Row],[App]],Table2[],3,0),"open")</f>
        <v>ok</v>
      </c>
      <c r="C5493" s="182" t="s">
        <v>369</v>
      </c>
      <c r="D5493" t="s">
        <v>7825</v>
      </c>
      <c r="E5493" t="s">
        <v>6826</v>
      </c>
      <c r="F5493" s="150" t="s">
        <v>6826</v>
      </c>
      <c r="G5493" s="179" t="s">
        <v>406</v>
      </c>
      <c r="H5493" s="150" t="str">
        <f>IF(Proc[[#This Row],[type]]="LFF (MDG-F)",MID(Proc[[#This Row],[Obj]],13,10),"")</f>
        <v>CN02GIN005</v>
      </c>
      <c r="I5493" s="179"/>
      <c r="J5493" s="150" t="b">
        <f>Proc[[#This Row],[Requested]]=Proc[[#This Row],[CurrentParent]]</f>
        <v>1</v>
      </c>
      <c r="K5493" s="150" t="str">
        <f>IF(Proc[[#This Row],[Author]]="Marcela Urrego",VLOOKUP(LEFT(Proc[[#This Row],[Requested]],1),Table3[#All],2,0),VLOOKUP(Proc[[#This Row],[Author]],Table4[],2,0))</f>
        <v>EL</v>
      </c>
      <c r="L5493" s="186" t="s">
        <v>9921</v>
      </c>
      <c r="M5493" s="178">
        <v>46051</v>
      </c>
      <c r="N5493" s="178"/>
      <c r="O5493" s="178"/>
      <c r="P5493" s="178" t="str">
        <f ca="1">IF(Proc[[#This Row],[DaysAgeing]]&gt;5,"yep","on track")</f>
        <v>yep</v>
      </c>
      <c r="Q5493" s="3">
        <f ca="1">IF(Proc[[#This Row],[DateClosed]]="",ABS(NETWORKDAYS(Proc[[#This Row],[DateOpened]],TODAY()))-1,ABS(NETWORKDAYS(Proc[[#This Row],[DateOpened]],Proc[[#This Row],[DateClosed]]))-1)</f>
        <v>14</v>
      </c>
      <c r="R5493" s="178" t="s">
        <v>780</v>
      </c>
      <c r="S5493" s="150"/>
    </row>
    <row r="5494" spans="1:19" hidden="1">
      <c r="A5494" s="179" t="s">
        <v>7809</v>
      </c>
      <c r="B5494" s="150" t="str">
        <f>IFERROR(VLOOKUP(Proc[[#This Row],[App]],Table2[],3,0),"open")</f>
        <v>ok</v>
      </c>
      <c r="C5494" s="182" t="s">
        <v>369</v>
      </c>
      <c r="D5494" t="s">
        <v>7826</v>
      </c>
      <c r="E5494" t="s">
        <v>6826</v>
      </c>
      <c r="F5494" s="150" t="s">
        <v>6826</v>
      </c>
      <c r="G5494" s="179" t="s">
        <v>406</v>
      </c>
      <c r="H5494" s="150" t="str">
        <f>IF(Proc[[#This Row],[type]]="LFF (MDG-F)",MID(Proc[[#This Row],[Obj]],13,10),"")</f>
        <v>CN03OF0502</v>
      </c>
      <c r="I5494" s="179"/>
      <c r="J5494" s="150" t="b">
        <f>Proc[[#This Row],[Requested]]=Proc[[#This Row],[CurrentParent]]</f>
        <v>1</v>
      </c>
      <c r="K5494" s="150" t="str">
        <f>IF(Proc[[#This Row],[Author]]="Marcela Urrego",VLOOKUP(LEFT(Proc[[#This Row],[Requested]],1),Table3[#All],2,0),VLOOKUP(Proc[[#This Row],[Author]],Table4[],2,0))</f>
        <v>EL</v>
      </c>
      <c r="L5494" s="186" t="s">
        <v>9921</v>
      </c>
      <c r="M5494" s="178">
        <v>46051</v>
      </c>
      <c r="N5494" s="178"/>
      <c r="O5494" s="178"/>
      <c r="P5494" s="178" t="str">
        <f ca="1">IF(Proc[[#This Row],[DaysAgeing]]&gt;5,"yep","on track")</f>
        <v>yep</v>
      </c>
      <c r="Q5494" s="3">
        <f ca="1">IF(Proc[[#This Row],[DateClosed]]="",ABS(NETWORKDAYS(Proc[[#This Row],[DateOpened]],TODAY()))-1,ABS(NETWORKDAYS(Proc[[#This Row],[DateOpened]],Proc[[#This Row],[DateClosed]]))-1)</f>
        <v>14</v>
      </c>
      <c r="R5494" s="178" t="s">
        <v>780</v>
      </c>
      <c r="S5494" s="150"/>
    </row>
    <row r="5495" spans="1:19" hidden="1">
      <c r="A5495" s="179" t="s">
        <v>7809</v>
      </c>
      <c r="B5495" s="150" t="str">
        <f>IFERROR(VLOOKUP(Proc[[#This Row],[App]],Table2[],3,0),"open")</f>
        <v>ok</v>
      </c>
      <c r="C5495" s="182" t="s">
        <v>369</v>
      </c>
      <c r="D5495" t="s">
        <v>7827</v>
      </c>
      <c r="E5495" t="s">
        <v>6826</v>
      </c>
      <c r="F5495" s="150" t="s">
        <v>6826</v>
      </c>
      <c r="G5495" s="179" t="s">
        <v>406</v>
      </c>
      <c r="H5495" s="150" t="str">
        <f>IF(Proc[[#This Row],[type]]="LFF (MDG-F)",MID(Proc[[#This Row],[Obj]],13,10),"")</f>
        <v>HK01GIN005</v>
      </c>
      <c r="I5495" s="179"/>
      <c r="J5495" s="150" t="b">
        <f>Proc[[#This Row],[Requested]]=Proc[[#This Row],[CurrentParent]]</f>
        <v>1</v>
      </c>
      <c r="K5495" s="150" t="str">
        <f>IF(Proc[[#This Row],[Author]]="Marcela Urrego",VLOOKUP(LEFT(Proc[[#This Row],[Requested]],1),Table3[#All],2,0),VLOOKUP(Proc[[#This Row],[Author]],Table4[],2,0))</f>
        <v>EL</v>
      </c>
      <c r="L5495" s="186" t="s">
        <v>9921</v>
      </c>
      <c r="M5495" s="178">
        <v>46051</v>
      </c>
      <c r="N5495" s="178"/>
      <c r="O5495" s="178"/>
      <c r="P5495" s="178" t="str">
        <f ca="1">IF(Proc[[#This Row],[DaysAgeing]]&gt;5,"yep","on track")</f>
        <v>yep</v>
      </c>
      <c r="Q5495" s="3">
        <f ca="1">IF(Proc[[#This Row],[DateClosed]]="",ABS(NETWORKDAYS(Proc[[#This Row],[DateOpened]],TODAY()))-1,ABS(NETWORKDAYS(Proc[[#This Row],[DateOpened]],Proc[[#This Row],[DateClosed]]))-1)</f>
        <v>14</v>
      </c>
      <c r="R5495" s="178" t="s">
        <v>780</v>
      </c>
      <c r="S5495" s="150"/>
    </row>
    <row r="5496" spans="1:19" hidden="1">
      <c r="A5496" s="179" t="s">
        <v>7809</v>
      </c>
      <c r="B5496" s="150" t="str">
        <f>IFERROR(VLOOKUP(Proc[[#This Row],[App]],Table2[],3,0),"open")</f>
        <v>ok</v>
      </c>
      <c r="C5496" s="182" t="s">
        <v>369</v>
      </c>
      <c r="D5496" t="s">
        <v>7828</v>
      </c>
      <c r="E5496" t="s">
        <v>6826</v>
      </c>
      <c r="F5496" s="150" t="s">
        <v>6826</v>
      </c>
      <c r="G5496" s="179" t="s">
        <v>406</v>
      </c>
      <c r="H5496" s="150" t="str">
        <f>IF(Proc[[#This Row],[type]]="LFF (MDG-F)",MID(Proc[[#This Row],[Obj]],13,10),"")</f>
        <v>US01GIN101</v>
      </c>
      <c r="I5496" s="179"/>
      <c r="J5496" s="150" t="b">
        <f>Proc[[#This Row],[Requested]]=Proc[[#This Row],[CurrentParent]]</f>
        <v>1</v>
      </c>
      <c r="K5496" s="150" t="str">
        <f>IF(Proc[[#This Row],[Author]]="Marcela Urrego",VLOOKUP(LEFT(Proc[[#This Row],[Requested]],1),Table3[#All],2,0),VLOOKUP(Proc[[#This Row],[Author]],Table4[],2,0))</f>
        <v>EL</v>
      </c>
      <c r="L5496" s="186" t="s">
        <v>9921</v>
      </c>
      <c r="M5496" s="178">
        <v>46051</v>
      </c>
      <c r="N5496" s="178"/>
      <c r="O5496" s="178"/>
      <c r="P5496" s="178" t="str">
        <f ca="1">IF(Proc[[#This Row],[DaysAgeing]]&gt;5,"yep","on track")</f>
        <v>yep</v>
      </c>
      <c r="Q5496" s="3">
        <f ca="1">IF(Proc[[#This Row],[DateClosed]]="",ABS(NETWORKDAYS(Proc[[#This Row],[DateOpened]],TODAY()))-1,ABS(NETWORKDAYS(Proc[[#This Row],[DateOpened]],Proc[[#This Row],[DateClosed]]))-1)</f>
        <v>14</v>
      </c>
      <c r="R5496" s="178" t="s">
        <v>780</v>
      </c>
      <c r="S5496" s="150"/>
    </row>
    <row r="5497" spans="1:19" hidden="1">
      <c r="A5497" s="179" t="s">
        <v>7809</v>
      </c>
      <c r="B5497" s="150" t="str">
        <f>IFERROR(VLOOKUP(Proc[[#This Row],[App]],Table2[],3,0),"open")</f>
        <v>ok</v>
      </c>
      <c r="C5497" s="182" t="s">
        <v>369</v>
      </c>
      <c r="D5497" t="s">
        <v>7829</v>
      </c>
      <c r="E5497" t="s">
        <v>6826</v>
      </c>
      <c r="F5497" s="150" t="s">
        <v>6826</v>
      </c>
      <c r="G5497" s="179" t="s">
        <v>406</v>
      </c>
      <c r="H5497" s="150" t="str">
        <f>IF(Proc[[#This Row],[type]]="LFF (MDG-F)",MID(Proc[[#This Row],[Obj]],13,10),"")</f>
        <v>IN01Z02185</v>
      </c>
      <c r="I5497" s="179"/>
      <c r="J5497" s="150" t="b">
        <f>Proc[[#This Row],[Requested]]=Proc[[#This Row],[CurrentParent]]</f>
        <v>1</v>
      </c>
      <c r="K5497" s="150" t="str">
        <f>IF(Proc[[#This Row],[Author]]="Marcela Urrego",VLOOKUP(LEFT(Proc[[#This Row],[Requested]],1),Table3[#All],2,0),VLOOKUP(Proc[[#This Row],[Author]],Table4[],2,0))</f>
        <v>EL</v>
      </c>
      <c r="L5497" s="186" t="s">
        <v>9921</v>
      </c>
      <c r="M5497" s="178">
        <v>46051</v>
      </c>
      <c r="N5497" s="178"/>
      <c r="O5497" s="178"/>
      <c r="P5497" s="178" t="str">
        <f ca="1">IF(Proc[[#This Row],[DaysAgeing]]&gt;5,"yep","on track")</f>
        <v>yep</v>
      </c>
      <c r="Q5497" s="3">
        <f ca="1">IF(Proc[[#This Row],[DateClosed]]="",ABS(NETWORKDAYS(Proc[[#This Row],[DateOpened]],TODAY()))-1,ABS(NETWORKDAYS(Proc[[#This Row],[DateOpened]],Proc[[#This Row],[DateClosed]]))-1)</f>
        <v>14</v>
      </c>
      <c r="R5497" s="178" t="s">
        <v>780</v>
      </c>
      <c r="S5497" s="150"/>
    </row>
    <row r="5498" spans="1:19" hidden="1">
      <c r="A5498" s="179" t="s">
        <v>7809</v>
      </c>
      <c r="B5498" s="150" t="str">
        <f>IFERROR(VLOOKUP(Proc[[#This Row],[App]],Table2[],3,0),"open")</f>
        <v>ok</v>
      </c>
      <c r="C5498" s="182" t="s">
        <v>369</v>
      </c>
      <c r="D5498" t="s">
        <v>7830</v>
      </c>
      <c r="E5498" t="s">
        <v>6826</v>
      </c>
      <c r="F5498" s="150" t="s">
        <v>6826</v>
      </c>
      <c r="G5498" s="179" t="s">
        <v>406</v>
      </c>
      <c r="H5498" s="150" t="str">
        <f>IF(Proc[[#This Row],[type]]="LFF (MDG-F)",MID(Proc[[#This Row],[Obj]],13,10),"")</f>
        <v>JP01Z02182</v>
      </c>
      <c r="I5498" s="179"/>
      <c r="J5498" s="150" t="b">
        <f>Proc[[#This Row],[Requested]]=Proc[[#This Row],[CurrentParent]]</f>
        <v>1</v>
      </c>
      <c r="K5498" s="150" t="str">
        <f>IF(Proc[[#This Row],[Author]]="Marcela Urrego",VLOOKUP(LEFT(Proc[[#This Row],[Requested]],1),Table3[#All],2,0),VLOOKUP(Proc[[#This Row],[Author]],Table4[],2,0))</f>
        <v>EL</v>
      </c>
      <c r="L5498" s="186" t="s">
        <v>9921</v>
      </c>
      <c r="M5498" s="178">
        <v>46051</v>
      </c>
      <c r="N5498" s="178"/>
      <c r="O5498" s="178"/>
      <c r="P5498" s="178" t="str">
        <f ca="1">IF(Proc[[#This Row],[DaysAgeing]]&gt;5,"yep","on track")</f>
        <v>yep</v>
      </c>
      <c r="Q5498" s="3">
        <f ca="1">IF(Proc[[#This Row],[DateClosed]]="",ABS(NETWORKDAYS(Proc[[#This Row],[DateOpened]],TODAY()))-1,ABS(NETWORKDAYS(Proc[[#This Row],[DateOpened]],Proc[[#This Row],[DateClosed]]))-1)</f>
        <v>14</v>
      </c>
      <c r="R5498" s="178" t="s">
        <v>780</v>
      </c>
      <c r="S5498" s="150"/>
    </row>
    <row r="5499" spans="1:19" hidden="1">
      <c r="A5499" s="179" t="s">
        <v>7809</v>
      </c>
      <c r="B5499" s="150" t="str">
        <f>IFERROR(VLOOKUP(Proc[[#This Row],[App]],Table2[],3,0),"open")</f>
        <v>ok</v>
      </c>
      <c r="C5499" s="182" t="s">
        <v>369</v>
      </c>
      <c r="D5499" t="s">
        <v>7831</v>
      </c>
      <c r="E5499" t="s">
        <v>6826</v>
      </c>
      <c r="F5499" s="150" t="s">
        <v>6826</v>
      </c>
      <c r="G5499" t="s">
        <v>400</v>
      </c>
      <c r="H5499" s="150" t="str">
        <f>IF(Proc[[#This Row],[type]]="LFF (MDG-F)",MID(Proc[[#This Row],[Obj]],13,10),"")</f>
        <v/>
      </c>
      <c r="I5499" s="179"/>
      <c r="J5499" s="150" t="b">
        <f>Proc[[#This Row],[Requested]]=Proc[[#This Row],[CurrentParent]]</f>
        <v>1</v>
      </c>
      <c r="K5499" s="150" t="str">
        <f>IF(Proc[[#This Row],[Author]]="Marcela Urrego",VLOOKUP(LEFT(Proc[[#This Row],[Requested]],1),Table3[#All],2,0),VLOOKUP(Proc[[#This Row],[Author]],Table4[],2,0))</f>
        <v>EL</v>
      </c>
      <c r="L5499" s="186" t="s">
        <v>9921</v>
      </c>
      <c r="M5499" s="178">
        <v>46051</v>
      </c>
      <c r="N5499" s="178"/>
      <c r="O5499" s="178"/>
      <c r="P5499" s="178" t="str">
        <f ca="1">IF(Proc[[#This Row],[DaysAgeing]]&gt;5,"yep","on track")</f>
        <v>yep</v>
      </c>
      <c r="Q5499" s="3">
        <f ca="1">IF(Proc[[#This Row],[DateClosed]]="",ABS(NETWORKDAYS(Proc[[#This Row],[DateOpened]],TODAY()))-1,ABS(NETWORKDAYS(Proc[[#This Row],[DateOpened]],Proc[[#This Row],[DateClosed]]))-1)</f>
        <v>14</v>
      </c>
      <c r="R5499" s="178" t="s">
        <v>780</v>
      </c>
      <c r="S5499" s="150"/>
    </row>
    <row r="5500" spans="1:19" hidden="1">
      <c r="A5500" s="179" t="s">
        <v>7809</v>
      </c>
      <c r="B5500" s="150" t="str">
        <f>IFERROR(VLOOKUP(Proc[[#This Row],[App]],Table2[],3,0),"open")</f>
        <v>ok</v>
      </c>
      <c r="C5500" s="182" t="s">
        <v>369</v>
      </c>
      <c r="D5500" t="s">
        <v>7832</v>
      </c>
      <c r="E5500" t="s">
        <v>6826</v>
      </c>
      <c r="F5500" s="150" t="s">
        <v>6826</v>
      </c>
      <c r="G5500" s="179" t="s">
        <v>400</v>
      </c>
      <c r="H5500" s="150" t="str">
        <f>IF(Proc[[#This Row],[type]]="LFF (MDG-F)",MID(Proc[[#This Row],[Obj]],13,10),"")</f>
        <v/>
      </c>
      <c r="I5500" s="179"/>
      <c r="J5500" s="150" t="b">
        <f>Proc[[#This Row],[Requested]]=Proc[[#This Row],[CurrentParent]]</f>
        <v>1</v>
      </c>
      <c r="K5500" s="150" t="str">
        <f>IF(Proc[[#This Row],[Author]]="Marcela Urrego",VLOOKUP(LEFT(Proc[[#This Row],[Requested]],1),Table3[#All],2,0),VLOOKUP(Proc[[#This Row],[Author]],Table4[],2,0))</f>
        <v>EL</v>
      </c>
      <c r="L5500" s="186" t="s">
        <v>9921</v>
      </c>
      <c r="M5500" s="178">
        <v>46051</v>
      </c>
      <c r="N5500" s="178"/>
      <c r="O5500" s="178"/>
      <c r="P5500" s="178" t="str">
        <f ca="1">IF(Proc[[#This Row],[DaysAgeing]]&gt;5,"yep","on track")</f>
        <v>yep</v>
      </c>
      <c r="Q5500" s="3">
        <f ca="1">IF(Proc[[#This Row],[DateClosed]]="",ABS(NETWORKDAYS(Proc[[#This Row],[DateOpened]],TODAY()))-1,ABS(NETWORKDAYS(Proc[[#This Row],[DateOpened]],Proc[[#This Row],[DateClosed]]))-1)</f>
        <v>14</v>
      </c>
      <c r="R5500" s="178" t="s">
        <v>780</v>
      </c>
      <c r="S5500" s="150"/>
    </row>
    <row r="5501" spans="1:19" hidden="1">
      <c r="A5501" s="179" t="s">
        <v>7809</v>
      </c>
      <c r="B5501" s="150" t="str">
        <f>IFERROR(VLOOKUP(Proc[[#This Row],[App]],Table2[],3,0),"open")</f>
        <v>ok</v>
      </c>
      <c r="C5501" s="182" t="s">
        <v>369</v>
      </c>
      <c r="D5501" t="s">
        <v>7833</v>
      </c>
      <c r="E5501" t="s">
        <v>6826</v>
      </c>
      <c r="F5501" s="150" t="s">
        <v>6826</v>
      </c>
      <c r="G5501" t="s">
        <v>406</v>
      </c>
      <c r="H5501" s="150" t="str">
        <f>IF(Proc[[#This Row],[type]]="LFF (MDG-F)",MID(Proc[[#This Row],[Obj]],13,10),"")</f>
        <v>KR02Z02185</v>
      </c>
      <c r="I5501" s="179"/>
      <c r="J5501" s="150" t="b">
        <f>Proc[[#This Row],[Requested]]=Proc[[#This Row],[CurrentParent]]</f>
        <v>1</v>
      </c>
      <c r="K5501" s="150" t="str">
        <f>IF(Proc[[#This Row],[Author]]="Marcela Urrego",VLOOKUP(LEFT(Proc[[#This Row],[Requested]],1),Table3[#All],2,0),VLOOKUP(Proc[[#This Row],[Author]],Table4[],2,0))</f>
        <v>EL</v>
      </c>
      <c r="L5501" s="186" t="s">
        <v>9921</v>
      </c>
      <c r="M5501" s="178">
        <v>46051</v>
      </c>
      <c r="N5501" s="178"/>
      <c r="O5501" s="178"/>
      <c r="P5501" s="178" t="str">
        <f ca="1">IF(Proc[[#This Row],[DaysAgeing]]&gt;5,"yep","on track")</f>
        <v>yep</v>
      </c>
      <c r="Q5501" s="3">
        <f ca="1">IF(Proc[[#This Row],[DateClosed]]="",ABS(NETWORKDAYS(Proc[[#This Row],[DateOpened]],TODAY()))-1,ABS(NETWORKDAYS(Proc[[#This Row],[DateOpened]],Proc[[#This Row],[DateClosed]]))-1)</f>
        <v>14</v>
      </c>
      <c r="R5501" s="178" t="s">
        <v>780</v>
      </c>
      <c r="S5501" s="150"/>
    </row>
    <row r="5502" spans="1:19" hidden="1">
      <c r="A5502" s="179" t="s">
        <v>7809</v>
      </c>
      <c r="B5502" s="150" t="str">
        <f>IFERROR(VLOOKUP(Proc[[#This Row],[App]],Table2[],3,0),"open")</f>
        <v>ok</v>
      </c>
      <c r="C5502" s="182" t="s">
        <v>369</v>
      </c>
      <c r="D5502" t="s">
        <v>7834</v>
      </c>
      <c r="E5502" t="s">
        <v>6826</v>
      </c>
      <c r="F5502" s="150" t="s">
        <v>6826</v>
      </c>
      <c r="G5502" s="179" t="s">
        <v>406</v>
      </c>
      <c r="H5502" s="150" t="str">
        <f>IF(Proc[[#This Row],[type]]="LFF (MDG-F)",MID(Proc[[#This Row],[Obj]],13,10),"")</f>
        <v>KR03Z02185</v>
      </c>
      <c r="I5502" s="179"/>
      <c r="J5502" s="150" t="b">
        <f>Proc[[#This Row],[Requested]]=Proc[[#This Row],[CurrentParent]]</f>
        <v>1</v>
      </c>
      <c r="K5502" s="150" t="str">
        <f>IF(Proc[[#This Row],[Author]]="Marcela Urrego",VLOOKUP(LEFT(Proc[[#This Row],[Requested]],1),Table3[#All],2,0),VLOOKUP(Proc[[#This Row],[Author]],Table4[],2,0))</f>
        <v>EL</v>
      </c>
      <c r="L5502" s="186" t="s">
        <v>9921</v>
      </c>
      <c r="M5502" s="178">
        <v>46051</v>
      </c>
      <c r="N5502" s="178"/>
      <c r="O5502" s="178"/>
      <c r="P5502" s="178" t="str">
        <f ca="1">IF(Proc[[#This Row],[DaysAgeing]]&gt;5,"yep","on track")</f>
        <v>yep</v>
      </c>
      <c r="Q5502" s="3">
        <f ca="1">IF(Proc[[#This Row],[DateClosed]]="",ABS(NETWORKDAYS(Proc[[#This Row],[DateOpened]],TODAY()))-1,ABS(NETWORKDAYS(Proc[[#This Row],[DateOpened]],Proc[[#This Row],[DateClosed]]))-1)</f>
        <v>14</v>
      </c>
      <c r="R5502" s="178" t="s">
        <v>780</v>
      </c>
      <c r="S5502" s="150"/>
    </row>
    <row r="5503" spans="1:19" hidden="1">
      <c r="A5503" s="179" t="s">
        <v>7809</v>
      </c>
      <c r="B5503" s="150" t="str">
        <f>IFERROR(VLOOKUP(Proc[[#This Row],[App]],Table2[],3,0),"open")</f>
        <v>ok</v>
      </c>
      <c r="C5503" s="182" t="s">
        <v>369</v>
      </c>
      <c r="D5503" t="s">
        <v>7835</v>
      </c>
      <c r="E5503" t="s">
        <v>7850</v>
      </c>
      <c r="F5503" s="150" t="s">
        <v>7850</v>
      </c>
      <c r="G5503" s="179" t="s">
        <v>406</v>
      </c>
      <c r="H5503" s="150" t="str">
        <f>IF(Proc[[#This Row],[type]]="LFF (MDG-F)",MID(Proc[[#This Row],[Obj]],13,10),"")</f>
        <v>DE04L80000</v>
      </c>
      <c r="I5503" s="179"/>
      <c r="J5503" s="150" t="b">
        <f>Proc[[#This Row],[Requested]]=Proc[[#This Row],[CurrentParent]]</f>
        <v>1</v>
      </c>
      <c r="K5503" s="150" t="str">
        <f>IF(Proc[[#This Row],[Author]]="Marcela Urrego",VLOOKUP(LEFT(Proc[[#This Row],[Requested]],1),Table3[#All],2,0),VLOOKUP(Proc[[#This Row],[Author]],Table4[],2,0))</f>
        <v>EL</v>
      </c>
      <c r="L5503" s="186" t="s">
        <v>9921</v>
      </c>
      <c r="M5503" s="178">
        <v>46051</v>
      </c>
      <c r="N5503" s="178"/>
      <c r="O5503" s="178"/>
      <c r="P5503" s="178" t="str">
        <f ca="1">IF(Proc[[#This Row],[DaysAgeing]]&gt;5,"yep","on track")</f>
        <v>yep</v>
      </c>
      <c r="Q5503" s="3">
        <f ca="1">IF(Proc[[#This Row],[DateClosed]]="",ABS(NETWORKDAYS(Proc[[#This Row],[DateOpened]],TODAY()))-1,ABS(NETWORKDAYS(Proc[[#This Row],[DateOpened]],Proc[[#This Row],[DateClosed]]))-1)</f>
        <v>14</v>
      </c>
      <c r="R5503" s="178" t="s">
        <v>780</v>
      </c>
      <c r="S5503" s="150"/>
    </row>
    <row r="5504" spans="1:19" hidden="1">
      <c r="A5504" s="179" t="s">
        <v>7809</v>
      </c>
      <c r="B5504" s="150" t="str">
        <f>IFERROR(VLOOKUP(Proc[[#This Row],[App]],Table2[],3,0),"open")</f>
        <v>ok</v>
      </c>
      <c r="C5504" s="182" t="s">
        <v>369</v>
      </c>
      <c r="D5504" t="s">
        <v>7836</v>
      </c>
      <c r="E5504" t="s">
        <v>7850</v>
      </c>
      <c r="F5504" s="150" t="s">
        <v>7850</v>
      </c>
      <c r="G5504" s="179" t="s">
        <v>406</v>
      </c>
      <c r="H5504" s="150" t="str">
        <f>IF(Proc[[#This Row],[type]]="LFF (MDG-F)",MID(Proc[[#This Row],[Obj]],13,10),"")</f>
        <v>DE10L80000</v>
      </c>
      <c r="I5504" s="179"/>
      <c r="J5504" s="150" t="b">
        <f>Proc[[#This Row],[Requested]]=Proc[[#This Row],[CurrentParent]]</f>
        <v>1</v>
      </c>
      <c r="K5504" s="150" t="str">
        <f>IF(Proc[[#This Row],[Author]]="Marcela Urrego",VLOOKUP(LEFT(Proc[[#This Row],[Requested]],1),Table3[#All],2,0),VLOOKUP(Proc[[#This Row],[Author]],Table4[],2,0))</f>
        <v>EL</v>
      </c>
      <c r="L5504" s="186" t="s">
        <v>9921</v>
      </c>
      <c r="M5504" s="178">
        <v>46051</v>
      </c>
      <c r="N5504" s="178"/>
      <c r="O5504" s="178"/>
      <c r="P5504" s="178" t="str">
        <f ca="1">IF(Proc[[#This Row],[DaysAgeing]]&gt;5,"yep","on track")</f>
        <v>yep</v>
      </c>
      <c r="Q5504" s="3">
        <f ca="1">IF(Proc[[#This Row],[DateClosed]]="",ABS(NETWORKDAYS(Proc[[#This Row],[DateOpened]],TODAY()))-1,ABS(NETWORKDAYS(Proc[[#This Row],[DateOpened]],Proc[[#This Row],[DateClosed]]))-1)</f>
        <v>14</v>
      </c>
      <c r="R5504" s="178" t="s">
        <v>780</v>
      </c>
      <c r="S5504" s="150"/>
    </row>
    <row r="5505" spans="1:19" hidden="1">
      <c r="A5505" s="179" t="s">
        <v>7809</v>
      </c>
      <c r="B5505" s="150" t="str">
        <f>IFERROR(VLOOKUP(Proc[[#This Row],[App]],Table2[],3,0),"open")</f>
        <v>ok</v>
      </c>
      <c r="C5505" s="182" t="s">
        <v>369</v>
      </c>
      <c r="D5505" t="s">
        <v>7837</v>
      </c>
      <c r="E5505" t="s">
        <v>7850</v>
      </c>
      <c r="F5505" s="150" t="s">
        <v>7850</v>
      </c>
      <c r="G5505" s="179" t="s">
        <v>406</v>
      </c>
      <c r="H5505" s="150" t="str">
        <f>IF(Proc[[#This Row],[type]]="LFF (MDG-F)",MID(Proc[[#This Row],[Obj]],13,10),"")</f>
        <v>US01L80000</v>
      </c>
      <c r="I5505" s="179"/>
      <c r="J5505" s="150" t="b">
        <f>Proc[[#This Row],[Requested]]=Proc[[#This Row],[CurrentParent]]</f>
        <v>1</v>
      </c>
      <c r="K5505" s="150" t="str">
        <f>IF(Proc[[#This Row],[Author]]="Marcela Urrego",VLOOKUP(LEFT(Proc[[#This Row],[Requested]],1),Table3[#All],2,0),VLOOKUP(Proc[[#This Row],[Author]],Table4[],2,0))</f>
        <v>EL</v>
      </c>
      <c r="L5505" s="186" t="s">
        <v>9921</v>
      </c>
      <c r="M5505" s="178">
        <v>46051</v>
      </c>
      <c r="N5505" s="178"/>
      <c r="O5505" s="178"/>
      <c r="P5505" s="178" t="str">
        <f ca="1">IF(Proc[[#This Row],[DaysAgeing]]&gt;5,"yep","on track")</f>
        <v>yep</v>
      </c>
      <c r="Q5505" s="3">
        <f ca="1">IF(Proc[[#This Row],[DateClosed]]="",ABS(NETWORKDAYS(Proc[[#This Row],[DateOpened]],TODAY()))-1,ABS(NETWORKDAYS(Proc[[#This Row],[DateOpened]],Proc[[#This Row],[DateClosed]]))-1)</f>
        <v>14</v>
      </c>
      <c r="R5505" s="178" t="s">
        <v>780</v>
      </c>
      <c r="S5505" s="150"/>
    </row>
    <row r="5506" spans="1:19" hidden="1">
      <c r="A5506" s="179" t="s">
        <v>7809</v>
      </c>
      <c r="B5506" s="150" t="str">
        <f>IFERROR(VLOOKUP(Proc[[#This Row],[App]],Table2[],3,0),"open")</f>
        <v>ok</v>
      </c>
      <c r="C5506" s="182" t="s">
        <v>369</v>
      </c>
      <c r="D5506" t="s">
        <v>7838</v>
      </c>
      <c r="E5506" t="s">
        <v>7850</v>
      </c>
      <c r="F5506" s="150" t="s">
        <v>7850</v>
      </c>
      <c r="G5506" s="179" t="s">
        <v>406</v>
      </c>
      <c r="H5506" s="150" t="str">
        <f>IF(Proc[[#This Row],[type]]="LFF (MDG-F)",MID(Proc[[#This Row],[Obj]],13,10),"")</f>
        <v>DE10L80001</v>
      </c>
      <c r="I5506" s="179" t="s">
        <v>7990</v>
      </c>
      <c r="J5506" s="150" t="b">
        <f>Proc[[#This Row],[Requested]]=Proc[[#This Row],[CurrentParent]]</f>
        <v>1</v>
      </c>
      <c r="K5506" s="150" t="str">
        <f>IF(Proc[[#This Row],[Author]]="Marcela Urrego",VLOOKUP(LEFT(Proc[[#This Row],[Requested]],1),Table3[#All],2,0),VLOOKUP(Proc[[#This Row],[Author]],Table4[],2,0))</f>
        <v>EL</v>
      </c>
      <c r="L5506" s="186" t="s">
        <v>9921</v>
      </c>
      <c r="M5506" s="178">
        <v>46051</v>
      </c>
      <c r="N5506" s="178"/>
      <c r="O5506" s="178"/>
      <c r="P5506" s="178" t="str">
        <f ca="1">IF(Proc[[#This Row],[DaysAgeing]]&gt;5,"yep","on track")</f>
        <v>yep</v>
      </c>
      <c r="Q5506" s="3">
        <f ca="1">IF(Proc[[#This Row],[DateClosed]]="",ABS(NETWORKDAYS(Proc[[#This Row],[DateOpened]],TODAY()))-1,ABS(NETWORKDAYS(Proc[[#This Row],[DateOpened]],Proc[[#This Row],[DateClosed]]))-1)</f>
        <v>14</v>
      </c>
      <c r="R5506" s="178" t="s">
        <v>780</v>
      </c>
      <c r="S5506" s="150"/>
    </row>
    <row r="5507" spans="1:19" hidden="1">
      <c r="A5507" s="179" t="s">
        <v>7809</v>
      </c>
      <c r="B5507" s="150" t="str">
        <f>IFERROR(VLOOKUP(Proc[[#This Row],[App]],Table2[],3,0),"open")</f>
        <v>ok</v>
      </c>
      <c r="C5507" s="182" t="s">
        <v>369</v>
      </c>
      <c r="D5507" t="s">
        <v>7839</v>
      </c>
      <c r="E5507" t="s">
        <v>7851</v>
      </c>
      <c r="F5507" s="150" t="s">
        <v>7851</v>
      </c>
      <c r="G5507" s="179" t="s">
        <v>406</v>
      </c>
      <c r="H5507" s="150" t="str">
        <f>IF(Proc[[#This Row],[type]]="LFF (MDG-F)",MID(Proc[[#This Row],[Obj]],13,10),"")</f>
        <v>DE10B06200</v>
      </c>
      <c r="I5507" s="179"/>
      <c r="J5507" s="150" t="b">
        <f>Proc[[#This Row],[Requested]]=Proc[[#This Row],[CurrentParent]]</f>
        <v>1</v>
      </c>
      <c r="K5507" s="150" t="str">
        <f>IF(Proc[[#This Row],[Author]]="Marcela Urrego",VLOOKUP(LEFT(Proc[[#This Row],[Requested]],1),Table3[#All],2,0),VLOOKUP(Proc[[#This Row],[Author]],Table4[],2,0))</f>
        <v>EL</v>
      </c>
      <c r="L5507" s="186" t="s">
        <v>9921</v>
      </c>
      <c r="M5507" s="178">
        <v>46051</v>
      </c>
      <c r="N5507" s="178"/>
      <c r="O5507" s="178"/>
      <c r="P5507" s="178" t="str">
        <f ca="1">IF(Proc[[#This Row],[DaysAgeing]]&gt;5,"yep","on track")</f>
        <v>yep</v>
      </c>
      <c r="Q5507" s="3">
        <f ca="1">IF(Proc[[#This Row],[DateClosed]]="",ABS(NETWORKDAYS(Proc[[#This Row],[DateOpened]],TODAY()))-1,ABS(NETWORKDAYS(Proc[[#This Row],[DateOpened]],Proc[[#This Row],[DateClosed]]))-1)</f>
        <v>14</v>
      </c>
      <c r="R5507" s="178" t="s">
        <v>780</v>
      </c>
      <c r="S5507" s="150"/>
    </row>
    <row r="5508" spans="1:19" hidden="1">
      <c r="A5508" s="179" t="s">
        <v>7809</v>
      </c>
      <c r="B5508" s="150" t="str">
        <f>IFERROR(VLOOKUP(Proc[[#This Row],[App]],Table2[],3,0),"open")</f>
        <v>ok</v>
      </c>
      <c r="C5508" s="182" t="s">
        <v>369</v>
      </c>
      <c r="D5508" t="s">
        <v>7840</v>
      </c>
      <c r="E5508" t="s">
        <v>7851</v>
      </c>
      <c r="F5508" s="150" t="s">
        <v>7851</v>
      </c>
      <c r="G5508" s="179" t="s">
        <v>406</v>
      </c>
      <c r="H5508" s="150" t="str">
        <f>IF(Proc[[#This Row],[type]]="LFF (MDG-F)",MID(Proc[[#This Row],[Obj]],13,10),"")</f>
        <v>DE10B06210</v>
      </c>
      <c r="I5508" s="179"/>
      <c r="J5508" s="150" t="b">
        <f>Proc[[#This Row],[Requested]]=Proc[[#This Row],[CurrentParent]]</f>
        <v>1</v>
      </c>
      <c r="K5508" s="150" t="str">
        <f>IF(Proc[[#This Row],[Author]]="Marcela Urrego",VLOOKUP(LEFT(Proc[[#This Row],[Requested]],1),Table3[#All],2,0),VLOOKUP(Proc[[#This Row],[Author]],Table4[],2,0))</f>
        <v>EL</v>
      </c>
      <c r="L5508" s="186" t="s">
        <v>9921</v>
      </c>
      <c r="M5508" s="178">
        <v>46051</v>
      </c>
      <c r="N5508" s="178"/>
      <c r="O5508" s="178"/>
      <c r="P5508" s="178" t="str">
        <f ca="1">IF(Proc[[#This Row],[DaysAgeing]]&gt;5,"yep","on track")</f>
        <v>yep</v>
      </c>
      <c r="Q5508" s="3">
        <f ca="1">IF(Proc[[#This Row],[DateClosed]]="",ABS(NETWORKDAYS(Proc[[#This Row],[DateOpened]],TODAY()))-1,ABS(NETWORKDAYS(Proc[[#This Row],[DateOpened]],Proc[[#This Row],[DateClosed]]))-1)</f>
        <v>14</v>
      </c>
      <c r="R5508" s="178" t="s">
        <v>780</v>
      </c>
      <c r="S5508" s="150"/>
    </row>
    <row r="5509" spans="1:19" hidden="1">
      <c r="A5509" s="179" t="s">
        <v>7809</v>
      </c>
      <c r="B5509" s="150" t="str">
        <f>IFERROR(VLOOKUP(Proc[[#This Row],[App]],Table2[],3,0),"open")</f>
        <v>ok</v>
      </c>
      <c r="C5509" s="182" t="s">
        <v>369</v>
      </c>
      <c r="D5509" t="s">
        <v>7841</v>
      </c>
      <c r="E5509" t="s">
        <v>7852</v>
      </c>
      <c r="F5509" s="150" t="s">
        <v>7852</v>
      </c>
      <c r="G5509" t="s">
        <v>400</v>
      </c>
      <c r="H5509" s="150" t="str">
        <f>IF(Proc[[#This Row],[type]]="LFF (MDG-F)",MID(Proc[[#This Row],[Obj]],13,10),"")</f>
        <v/>
      </c>
      <c r="I5509" s="179"/>
      <c r="J5509" s="150" t="b">
        <f>Proc[[#This Row],[Requested]]=Proc[[#This Row],[CurrentParent]]</f>
        <v>1</v>
      </c>
      <c r="K5509" s="150" t="str">
        <f>IF(Proc[[#This Row],[Author]]="Marcela Urrego",VLOOKUP(LEFT(Proc[[#This Row],[Requested]],1),Table3[#All],2,0),VLOOKUP(Proc[[#This Row],[Author]],Table4[],2,0))</f>
        <v>EL</v>
      </c>
      <c r="L5509" s="186" t="s">
        <v>9921</v>
      </c>
      <c r="M5509" s="178">
        <v>46051</v>
      </c>
      <c r="N5509" s="178"/>
      <c r="O5509" s="178"/>
      <c r="P5509" s="178" t="str">
        <f ca="1">IF(Proc[[#This Row],[DaysAgeing]]&gt;5,"yep","on track")</f>
        <v>yep</v>
      </c>
      <c r="Q5509" s="3">
        <f ca="1">IF(Proc[[#This Row],[DateClosed]]="",ABS(NETWORKDAYS(Proc[[#This Row],[DateOpened]],TODAY()))-1,ABS(NETWORKDAYS(Proc[[#This Row],[DateOpened]],Proc[[#This Row],[DateClosed]]))-1)</f>
        <v>14</v>
      </c>
      <c r="R5509" s="178" t="s">
        <v>780</v>
      </c>
      <c r="S5509" s="150"/>
    </row>
    <row r="5510" spans="1:19" hidden="1">
      <c r="A5510" t="s">
        <v>7842</v>
      </c>
      <c r="B5510" s="150" t="str">
        <f>IFERROR(VLOOKUP(Proc[[#This Row],[App]],Table2[],3,0),"open")</f>
        <v>ok</v>
      </c>
      <c r="C5510" s="179" t="s">
        <v>369</v>
      </c>
      <c r="D5510" t="s">
        <v>7844</v>
      </c>
      <c r="E5510" t="s">
        <v>784</v>
      </c>
      <c r="F5510" s="150" t="s">
        <v>784</v>
      </c>
      <c r="G5510" s="179" t="s">
        <v>400</v>
      </c>
      <c r="H5510" s="150" t="str">
        <f>IF(Proc[[#This Row],[type]]="LFF (MDG-F)",MID(Proc[[#This Row],[Obj]],13,10),"")</f>
        <v/>
      </c>
      <c r="I5510" s="179"/>
      <c r="J5510" s="150" t="b">
        <f>Proc[[#This Row],[Requested]]=Proc[[#This Row],[CurrentParent]]</f>
        <v>1</v>
      </c>
      <c r="K5510" s="150" t="e">
        <f>IF(Proc[[#This Row],[Author]]="Marcela Urrego",VLOOKUP(LEFT(Proc[[#This Row],[Requested]],1),Table3[#All],2,0),VLOOKUP(Proc[[#This Row],[Author]],Table4[],2,0))</f>
        <v>#N/A</v>
      </c>
      <c r="L5510" s="186" t="s">
        <v>9921</v>
      </c>
      <c r="M5510" s="178">
        <v>46051</v>
      </c>
      <c r="N5510" s="178"/>
      <c r="O5510" s="178"/>
      <c r="P5510" s="178" t="str">
        <f ca="1">IF(Proc[[#This Row],[DaysAgeing]]&gt;5,"yep","on track")</f>
        <v>yep</v>
      </c>
      <c r="Q5510" s="3">
        <f ca="1">IF(Proc[[#This Row],[DateClosed]]="",ABS(NETWORKDAYS(Proc[[#This Row],[DateOpened]],TODAY()))-1,ABS(NETWORKDAYS(Proc[[#This Row],[DateOpened]],Proc[[#This Row],[DateClosed]]))-1)</f>
        <v>14</v>
      </c>
      <c r="R5510" s="178" t="s">
        <v>7843</v>
      </c>
      <c r="S5510" s="150"/>
    </row>
    <row r="5511" spans="1:19" hidden="1">
      <c r="A5511" t="s">
        <v>7849</v>
      </c>
      <c r="B5511" s="150" t="str">
        <f>IFERROR(VLOOKUP(Proc[[#This Row],[App]],Table2[],3,0),"open")</f>
        <v>ok</v>
      </c>
      <c r="C5511" s="179" t="s">
        <v>369</v>
      </c>
      <c r="D5511" t="s">
        <v>7845</v>
      </c>
      <c r="E5511" t="s">
        <v>7847</v>
      </c>
      <c r="F5511" s="150" t="s">
        <v>7847</v>
      </c>
      <c r="G5511" s="179" t="s">
        <v>400</v>
      </c>
      <c r="H5511" s="150" t="str">
        <f>IF(Proc[[#This Row],[type]]="LFF (MDG-F)",MID(Proc[[#This Row],[Obj]],13,10),"")</f>
        <v/>
      </c>
      <c r="I5511" s="179"/>
      <c r="J5511" s="150" t="b">
        <f>Proc[[#This Row],[Requested]]=Proc[[#This Row],[CurrentParent]]</f>
        <v>1</v>
      </c>
      <c r="K5511" s="150" t="str">
        <f>IF(Proc[[#This Row],[Author]]="Marcela Urrego",VLOOKUP(LEFT(Proc[[#This Row],[Requested]],1),Table3[#All],2,0),VLOOKUP(Proc[[#This Row],[Author]],Table4[],2,0))</f>
        <v>HC</v>
      </c>
      <c r="L5511" s="186" t="s">
        <v>9921</v>
      </c>
      <c r="M5511" s="178">
        <v>46051</v>
      </c>
      <c r="N5511" s="178"/>
      <c r="O5511" s="178"/>
      <c r="P5511" s="178" t="str">
        <f ca="1">IF(Proc[[#This Row],[DaysAgeing]]&gt;5,"yep","on track")</f>
        <v>yep</v>
      </c>
      <c r="Q5511" s="3">
        <f ca="1">IF(Proc[[#This Row],[DateClosed]]="",ABS(NETWORKDAYS(Proc[[#This Row],[DateOpened]],TODAY()))-1,ABS(NETWORKDAYS(Proc[[#This Row],[DateOpened]],Proc[[#This Row],[DateClosed]]))-1)</f>
        <v>14</v>
      </c>
      <c r="R5511" s="178" t="s">
        <v>484</v>
      </c>
      <c r="S5511" s="150"/>
    </row>
    <row r="5512" spans="1:19" hidden="1">
      <c r="A5512" t="s">
        <v>7849</v>
      </c>
      <c r="B5512" s="150" t="str">
        <f>IFERROR(VLOOKUP(Proc[[#This Row],[App]],Table2[],3,0),"open")</f>
        <v>ok</v>
      </c>
      <c r="C5512" s="179" t="s">
        <v>369</v>
      </c>
      <c r="D5512" t="s">
        <v>7846</v>
      </c>
      <c r="E5512" t="s">
        <v>7848</v>
      </c>
      <c r="F5512" s="150" t="s">
        <v>7848</v>
      </c>
      <c r="G5512" s="179" t="s">
        <v>400</v>
      </c>
      <c r="H5512" s="150" t="str">
        <f>IF(Proc[[#This Row],[type]]="LFF (MDG-F)",MID(Proc[[#This Row],[Obj]],13,10),"")</f>
        <v/>
      </c>
      <c r="I5512" s="179"/>
      <c r="J5512" s="150" t="b">
        <f>Proc[[#This Row],[Requested]]=Proc[[#This Row],[CurrentParent]]</f>
        <v>1</v>
      </c>
      <c r="K5512" s="150" t="str">
        <f>IF(Proc[[#This Row],[Author]]="Marcela Urrego",VLOOKUP(LEFT(Proc[[#This Row],[Requested]],1),Table3[#All],2,0),VLOOKUP(Proc[[#This Row],[Author]],Table4[],2,0))</f>
        <v>HC</v>
      </c>
      <c r="L5512" s="186" t="s">
        <v>9921</v>
      </c>
      <c r="M5512" s="178">
        <v>46051</v>
      </c>
      <c r="N5512" s="178"/>
      <c r="O5512" s="178"/>
      <c r="P5512" s="178" t="str">
        <f ca="1">IF(Proc[[#This Row],[DaysAgeing]]&gt;5,"yep","on track")</f>
        <v>yep</v>
      </c>
      <c r="Q5512" s="3">
        <f ca="1">IF(Proc[[#This Row],[DateClosed]]="",ABS(NETWORKDAYS(Proc[[#This Row],[DateOpened]],TODAY()))-1,ABS(NETWORKDAYS(Proc[[#This Row],[DateOpened]],Proc[[#This Row],[DateClosed]]))-1)</f>
        <v>14</v>
      </c>
      <c r="R5512" s="178" t="s">
        <v>484</v>
      </c>
      <c r="S5512" s="150"/>
    </row>
    <row r="5513" spans="1:19" hidden="1">
      <c r="A5513" t="s">
        <v>7853</v>
      </c>
      <c r="B5513" s="150" t="str">
        <f>IFERROR(VLOOKUP(Proc[[#This Row],[App]],Table2[],3,0),"open")</f>
        <v>ok</v>
      </c>
      <c r="C5513" s="179" t="s">
        <v>369</v>
      </c>
      <c r="D5513" t="s">
        <v>7854</v>
      </c>
      <c r="E5513" t="s">
        <v>3589</v>
      </c>
      <c r="F5513" s="150" t="s">
        <v>3589</v>
      </c>
      <c r="G5513" s="179" t="s">
        <v>406</v>
      </c>
      <c r="H5513" s="150" t="str">
        <f>IF(Proc[[#This Row],[type]]="LFF (MDG-F)",MID(Proc[[#This Row],[Obj]],13,10),"")</f>
        <v>DE10Q00120</v>
      </c>
      <c r="J5513" s="150" t="b">
        <f>Proc[[#This Row],[Requested]]=Proc[[#This Row],[CurrentParent]]</f>
        <v>1</v>
      </c>
      <c r="K5513" s="150" t="str">
        <f>IF(Proc[[#This Row],[Author]]="Marcela Urrego",VLOOKUP(LEFT(Proc[[#This Row],[Requested]],1),Table3[#All],2,0),VLOOKUP(Proc[[#This Row],[Author]],Table4[],2,0))</f>
        <v>EL</v>
      </c>
      <c r="L5513" s="186" t="s">
        <v>9921</v>
      </c>
      <c r="M5513" s="178">
        <v>46051</v>
      </c>
      <c r="N5513" s="178"/>
      <c r="O5513" s="178"/>
      <c r="P5513" s="178" t="str">
        <f ca="1">IF(Proc[[#This Row],[DaysAgeing]]&gt;5,"yep","on track")</f>
        <v>yep</v>
      </c>
      <c r="Q5513" s="3">
        <f ca="1">IF(Proc[[#This Row],[DateClosed]]="",ABS(NETWORKDAYS(Proc[[#This Row],[DateOpened]],TODAY()))-1,ABS(NETWORKDAYS(Proc[[#This Row],[DateOpened]],Proc[[#This Row],[DateClosed]]))-1)</f>
        <v>14</v>
      </c>
      <c r="R5513" s="178" t="s">
        <v>5708</v>
      </c>
      <c r="S5513" s="150"/>
    </row>
    <row r="5514" spans="1:19" hidden="1">
      <c r="A5514" s="179" t="s">
        <v>7853</v>
      </c>
      <c r="B5514" s="150" t="str">
        <f>IFERROR(VLOOKUP(Proc[[#This Row],[App]],Table2[],3,0),"open")</f>
        <v>ok</v>
      </c>
      <c r="C5514" s="179" t="s">
        <v>369</v>
      </c>
      <c r="D5514" t="s">
        <v>7855</v>
      </c>
      <c r="E5514" t="s">
        <v>7858</v>
      </c>
      <c r="F5514" s="150" t="s">
        <v>7858</v>
      </c>
      <c r="G5514" s="179" t="s">
        <v>406</v>
      </c>
      <c r="H5514" s="150" t="str">
        <f>IF(Proc[[#This Row],[type]]="LFF (MDG-F)",MID(Proc[[#This Row],[Obj]],13,10),"")</f>
        <v>US01C04501</v>
      </c>
      <c r="J5514" s="150" t="b">
        <f>Proc[[#This Row],[Requested]]=Proc[[#This Row],[CurrentParent]]</f>
        <v>1</v>
      </c>
      <c r="K5514" s="150" t="str">
        <f>IF(Proc[[#This Row],[Author]]="Marcela Urrego",VLOOKUP(LEFT(Proc[[#This Row],[Requested]],1),Table3[#All],2,0),VLOOKUP(Proc[[#This Row],[Author]],Table4[],2,0))</f>
        <v>EL</v>
      </c>
      <c r="L5514" s="186" t="s">
        <v>9921</v>
      </c>
      <c r="M5514" s="178">
        <v>46051</v>
      </c>
      <c r="N5514" s="178"/>
      <c r="O5514" s="178"/>
      <c r="P5514" s="178" t="str">
        <f ca="1">IF(Proc[[#This Row],[DaysAgeing]]&gt;5,"yep","on track")</f>
        <v>yep</v>
      </c>
      <c r="Q5514" s="3">
        <f ca="1">IF(Proc[[#This Row],[DateClosed]]="",ABS(NETWORKDAYS(Proc[[#This Row],[DateOpened]],TODAY()))-1,ABS(NETWORKDAYS(Proc[[#This Row],[DateOpened]],Proc[[#This Row],[DateClosed]]))-1)</f>
        <v>14</v>
      </c>
      <c r="R5514" s="178" t="s">
        <v>5708</v>
      </c>
      <c r="S5514" s="150"/>
    </row>
    <row r="5515" spans="1:19" hidden="1">
      <c r="A5515" s="179" t="s">
        <v>7853</v>
      </c>
      <c r="B5515" s="150" t="str">
        <f>IFERROR(VLOOKUP(Proc[[#This Row],[App]],Table2[],3,0),"open")</f>
        <v>ok</v>
      </c>
      <c r="C5515" s="179" t="s">
        <v>369</v>
      </c>
      <c r="D5515" t="s">
        <v>7856</v>
      </c>
      <c r="E5515" t="s">
        <v>7858</v>
      </c>
      <c r="F5515" s="150" t="s">
        <v>7858</v>
      </c>
      <c r="G5515" s="179" t="s">
        <v>406</v>
      </c>
      <c r="H5515" s="150" t="str">
        <f>IF(Proc[[#This Row],[type]]="LFF (MDG-F)",MID(Proc[[#This Row],[Obj]],13,10),"")</f>
        <v>US01OF0403</v>
      </c>
      <c r="J5515" s="150" t="b">
        <f>Proc[[#This Row],[Requested]]=Proc[[#This Row],[CurrentParent]]</f>
        <v>1</v>
      </c>
      <c r="K5515" s="150" t="str">
        <f>IF(Proc[[#This Row],[Author]]="Marcela Urrego",VLOOKUP(LEFT(Proc[[#This Row],[Requested]],1),Table3[#All],2,0),VLOOKUP(Proc[[#This Row],[Author]],Table4[],2,0))</f>
        <v>EL</v>
      </c>
      <c r="L5515" s="186" t="s">
        <v>9921</v>
      </c>
      <c r="M5515" s="178">
        <v>46051</v>
      </c>
      <c r="N5515" s="178"/>
      <c r="O5515" s="178"/>
      <c r="P5515" s="178" t="str">
        <f ca="1">IF(Proc[[#This Row],[DaysAgeing]]&gt;5,"yep","on track")</f>
        <v>yep</v>
      </c>
      <c r="Q5515" s="3">
        <f ca="1">IF(Proc[[#This Row],[DateClosed]]="",ABS(NETWORKDAYS(Proc[[#This Row],[DateOpened]],TODAY()))-1,ABS(NETWORKDAYS(Proc[[#This Row],[DateOpened]],Proc[[#This Row],[DateClosed]]))-1)</f>
        <v>14</v>
      </c>
      <c r="R5515" s="178" t="s">
        <v>5708</v>
      </c>
      <c r="S5515" s="150"/>
    </row>
    <row r="5516" spans="1:19" hidden="1">
      <c r="A5516" s="179" t="s">
        <v>7853</v>
      </c>
      <c r="B5516" s="150" t="str">
        <f>IFERROR(VLOOKUP(Proc[[#This Row],[App]],Table2[],3,0),"open")</f>
        <v>ok</v>
      </c>
      <c r="C5516" s="179" t="s">
        <v>369</v>
      </c>
      <c r="D5516" t="s">
        <v>7857</v>
      </c>
      <c r="E5516" t="s">
        <v>7858</v>
      </c>
      <c r="F5516" s="150" t="s">
        <v>7858</v>
      </c>
      <c r="G5516" s="179" t="s">
        <v>406</v>
      </c>
      <c r="H5516" s="150" t="str">
        <f>IF(Proc[[#This Row],[type]]="LFF (MDG-F)",MID(Proc[[#This Row],[Obj]],13,10),"")</f>
        <v>US10C05005</v>
      </c>
      <c r="J5516" s="150" t="b">
        <f>Proc[[#This Row],[Requested]]=Proc[[#This Row],[CurrentParent]]</f>
        <v>1</v>
      </c>
      <c r="K5516" s="150" t="str">
        <f>IF(Proc[[#This Row],[Author]]="Marcela Urrego",VLOOKUP(LEFT(Proc[[#This Row],[Requested]],1),Table3[#All],2,0),VLOOKUP(Proc[[#This Row],[Author]],Table4[],2,0))</f>
        <v>EL</v>
      </c>
      <c r="L5516" s="186" t="s">
        <v>9921</v>
      </c>
      <c r="M5516" s="178">
        <v>46051</v>
      </c>
      <c r="N5516" s="178"/>
      <c r="O5516" s="178"/>
      <c r="P5516" s="178" t="str">
        <f ca="1">IF(Proc[[#This Row],[DaysAgeing]]&gt;5,"yep","on track")</f>
        <v>yep</v>
      </c>
      <c r="Q5516" s="3">
        <f ca="1">IF(Proc[[#This Row],[DateClosed]]="",ABS(NETWORKDAYS(Proc[[#This Row],[DateOpened]],TODAY()))-1,ABS(NETWORKDAYS(Proc[[#This Row],[DateOpened]],Proc[[#This Row],[DateClosed]]))-1)</f>
        <v>14</v>
      </c>
      <c r="R5516" s="178" t="s">
        <v>5708</v>
      </c>
      <c r="S5516" s="150"/>
    </row>
    <row r="5517" spans="1:19" hidden="1">
      <c r="A5517" t="s">
        <v>7859</v>
      </c>
      <c r="B5517" s="150" t="str">
        <f>IFERROR(VLOOKUP(Proc[[#This Row],[App]],Table2[],3,0),"open")</f>
        <v>ok</v>
      </c>
      <c r="C5517" s="179" t="s">
        <v>369</v>
      </c>
      <c r="D5517" t="s">
        <v>7860</v>
      </c>
      <c r="E5517" t="s">
        <v>7865</v>
      </c>
      <c r="F5517" s="150" t="s">
        <v>7865</v>
      </c>
      <c r="G5517" t="s">
        <v>400</v>
      </c>
      <c r="H5517" s="150" t="str">
        <f>IF(Proc[[#This Row],[type]]="LFF (MDG-F)",MID(Proc[[#This Row],[Obj]],13,10),"")</f>
        <v/>
      </c>
      <c r="J5517" s="150" t="b">
        <f>Proc[[#This Row],[Requested]]=Proc[[#This Row],[CurrentParent]]</f>
        <v>1</v>
      </c>
      <c r="K5517" s="150" t="str">
        <f>IF(Proc[[#This Row],[Author]]="Marcela Urrego",VLOOKUP(LEFT(Proc[[#This Row],[Requested]],1),Table3[#All],2,0),VLOOKUP(Proc[[#This Row],[Author]],Table4[],2,0))</f>
        <v>EL</v>
      </c>
      <c r="L5517" s="186" t="s">
        <v>9921</v>
      </c>
      <c r="M5517" s="178">
        <v>46051</v>
      </c>
      <c r="N5517" s="178"/>
      <c r="O5517" s="178"/>
      <c r="P5517" s="178" t="str">
        <f ca="1">IF(Proc[[#This Row],[DaysAgeing]]&gt;5,"yep","on track")</f>
        <v>yep</v>
      </c>
      <c r="Q5517" s="3">
        <f ca="1">IF(Proc[[#This Row],[DateClosed]]="",ABS(NETWORKDAYS(Proc[[#This Row],[DateOpened]],TODAY()))-1,ABS(NETWORKDAYS(Proc[[#This Row],[DateOpened]],Proc[[#This Row],[DateClosed]]))-1)</f>
        <v>14</v>
      </c>
      <c r="R5517" s="178" t="s">
        <v>5708</v>
      </c>
      <c r="S5517" s="150"/>
    </row>
    <row r="5518" spans="1:19" hidden="1">
      <c r="A5518" s="179" t="s">
        <v>7859</v>
      </c>
      <c r="B5518" s="150" t="str">
        <f>IFERROR(VLOOKUP(Proc[[#This Row],[App]],Table2[],3,0),"open")</f>
        <v>ok</v>
      </c>
      <c r="C5518" s="179" t="s">
        <v>692</v>
      </c>
      <c r="D5518" t="s">
        <v>7861</v>
      </c>
      <c r="E5518" s="179" t="s">
        <v>7865</v>
      </c>
      <c r="F5518" s="150" t="s">
        <v>446</v>
      </c>
      <c r="G5518" s="179" t="s">
        <v>400</v>
      </c>
      <c r="H5518" s="150" t="str">
        <f>IF(Proc[[#This Row],[type]]="LFF (MDG-F)",MID(Proc[[#This Row],[Obj]],13,10),"")</f>
        <v/>
      </c>
      <c r="J5518" s="150" t="b">
        <f>Proc[[#This Row],[Requested]]=Proc[[#This Row],[CurrentParent]]</f>
        <v>0</v>
      </c>
      <c r="K5518" s="150" t="str">
        <f>IF(Proc[[#This Row],[Author]]="Marcela Urrego",VLOOKUP(LEFT(Proc[[#This Row],[Requested]],1),Table3[#All],2,0),VLOOKUP(Proc[[#This Row],[Author]],Table4[],2,0))</f>
        <v>EL</v>
      </c>
      <c r="L5518" s="186" t="s">
        <v>9921</v>
      </c>
      <c r="M5518" s="178">
        <v>46051</v>
      </c>
      <c r="N5518" s="178"/>
      <c r="O5518" s="178"/>
      <c r="P5518" s="178" t="str">
        <f ca="1">IF(Proc[[#This Row],[DaysAgeing]]&gt;5,"yep","on track")</f>
        <v>yep</v>
      </c>
      <c r="Q5518" s="3">
        <f ca="1">IF(Proc[[#This Row],[DateClosed]]="",ABS(NETWORKDAYS(Proc[[#This Row],[DateOpened]],TODAY()))-1,ABS(NETWORKDAYS(Proc[[#This Row],[DateOpened]],Proc[[#This Row],[DateClosed]]))-1)</f>
        <v>14</v>
      </c>
      <c r="R5518" s="178" t="s">
        <v>5708</v>
      </c>
      <c r="S5518" s="150"/>
    </row>
    <row r="5519" spans="1:19" hidden="1">
      <c r="A5519" s="179" t="s">
        <v>7859</v>
      </c>
      <c r="B5519" s="150" t="str">
        <f>IFERROR(VLOOKUP(Proc[[#This Row],[App]],Table2[],3,0),"open")</f>
        <v>ok</v>
      </c>
      <c r="C5519" s="179" t="s">
        <v>369</v>
      </c>
      <c r="D5519" t="s">
        <v>7862</v>
      </c>
      <c r="E5519" s="179" t="s">
        <v>7865</v>
      </c>
      <c r="F5519" s="150" t="s">
        <v>7865</v>
      </c>
      <c r="G5519" s="179" t="s">
        <v>400</v>
      </c>
      <c r="H5519" s="150" t="str">
        <f>IF(Proc[[#This Row],[type]]="LFF (MDG-F)",MID(Proc[[#This Row],[Obj]],13,10),"")</f>
        <v/>
      </c>
      <c r="J5519" s="150" t="b">
        <f>Proc[[#This Row],[Requested]]=Proc[[#This Row],[CurrentParent]]</f>
        <v>1</v>
      </c>
      <c r="K5519" s="150" t="str">
        <f>IF(Proc[[#This Row],[Author]]="Marcela Urrego",VLOOKUP(LEFT(Proc[[#This Row],[Requested]],1),Table3[#All],2,0),VLOOKUP(Proc[[#This Row],[Author]],Table4[],2,0))</f>
        <v>EL</v>
      </c>
      <c r="L5519" s="186" t="s">
        <v>9921</v>
      </c>
      <c r="M5519" s="178">
        <v>46051</v>
      </c>
      <c r="N5519" s="178"/>
      <c r="O5519" s="178"/>
      <c r="P5519" s="178" t="str">
        <f ca="1">IF(Proc[[#This Row],[DaysAgeing]]&gt;5,"yep","on track")</f>
        <v>yep</v>
      </c>
      <c r="Q5519" s="3">
        <f ca="1">IF(Proc[[#This Row],[DateClosed]]="",ABS(NETWORKDAYS(Proc[[#This Row],[DateOpened]],TODAY()))-1,ABS(NETWORKDAYS(Proc[[#This Row],[DateOpened]],Proc[[#This Row],[DateClosed]]))-1)</f>
        <v>14</v>
      </c>
      <c r="R5519" s="178" t="s">
        <v>5708</v>
      </c>
      <c r="S5519" s="150"/>
    </row>
    <row r="5520" spans="1:19" hidden="1">
      <c r="A5520" s="179" t="s">
        <v>7859</v>
      </c>
      <c r="B5520" s="150" t="str">
        <f>IFERROR(VLOOKUP(Proc[[#This Row],[App]],Table2[],3,0),"open")</f>
        <v>ok</v>
      </c>
      <c r="C5520" s="179" t="s">
        <v>369</v>
      </c>
      <c r="D5520" t="s">
        <v>7863</v>
      </c>
      <c r="E5520" s="179" t="s">
        <v>7865</v>
      </c>
      <c r="F5520" s="150" t="s">
        <v>7865</v>
      </c>
      <c r="G5520" s="179" t="s">
        <v>400</v>
      </c>
      <c r="H5520" s="150" t="str">
        <f>IF(Proc[[#This Row],[type]]="LFF (MDG-F)",MID(Proc[[#This Row],[Obj]],13,10),"")</f>
        <v/>
      </c>
      <c r="J5520" s="150" t="b">
        <f>Proc[[#This Row],[Requested]]=Proc[[#This Row],[CurrentParent]]</f>
        <v>1</v>
      </c>
      <c r="K5520" s="150" t="str">
        <f>IF(Proc[[#This Row],[Author]]="Marcela Urrego",VLOOKUP(LEFT(Proc[[#This Row],[Requested]],1),Table3[#All],2,0),VLOOKUP(Proc[[#This Row],[Author]],Table4[],2,0))</f>
        <v>EL</v>
      </c>
      <c r="L5520" s="186" t="s">
        <v>9921</v>
      </c>
      <c r="M5520" s="178">
        <v>46051</v>
      </c>
      <c r="N5520" s="178"/>
      <c r="O5520" s="178"/>
      <c r="P5520" s="178" t="str">
        <f ca="1">IF(Proc[[#This Row],[DaysAgeing]]&gt;5,"yep","on track")</f>
        <v>yep</v>
      </c>
      <c r="Q5520" s="3">
        <f ca="1">IF(Proc[[#This Row],[DateClosed]]="",ABS(NETWORKDAYS(Proc[[#This Row],[DateOpened]],TODAY()))-1,ABS(NETWORKDAYS(Proc[[#This Row],[DateOpened]],Proc[[#This Row],[DateClosed]]))-1)</f>
        <v>14</v>
      </c>
      <c r="R5520" s="178" t="s">
        <v>5708</v>
      </c>
      <c r="S5520" s="150"/>
    </row>
    <row r="5521" spans="1:19" hidden="1">
      <c r="A5521" s="179" t="s">
        <v>7859</v>
      </c>
      <c r="B5521" s="150" t="str">
        <f>IFERROR(VLOOKUP(Proc[[#This Row],[App]],Table2[],3,0),"open")</f>
        <v>ok</v>
      </c>
      <c r="C5521" s="179" t="s">
        <v>369</v>
      </c>
      <c r="D5521" t="s">
        <v>7864</v>
      </c>
      <c r="E5521" s="179" t="s">
        <v>7865</v>
      </c>
      <c r="F5521" s="150" t="s">
        <v>7865</v>
      </c>
      <c r="G5521" s="179" t="s">
        <v>400</v>
      </c>
      <c r="H5521" s="150" t="str">
        <f>IF(Proc[[#This Row],[type]]="LFF (MDG-F)",MID(Proc[[#This Row],[Obj]],13,10),"")</f>
        <v/>
      </c>
      <c r="J5521" s="150" t="b">
        <f>Proc[[#This Row],[Requested]]=Proc[[#This Row],[CurrentParent]]</f>
        <v>1</v>
      </c>
      <c r="K5521" s="150" t="str">
        <f>IF(Proc[[#This Row],[Author]]="Marcela Urrego",VLOOKUP(LEFT(Proc[[#This Row],[Requested]],1),Table3[#All],2,0),VLOOKUP(Proc[[#This Row],[Author]],Table4[],2,0))</f>
        <v>EL</v>
      </c>
      <c r="L5521" s="186" t="s">
        <v>9921</v>
      </c>
      <c r="M5521" s="178">
        <v>46051</v>
      </c>
      <c r="N5521" s="178"/>
      <c r="O5521" s="178"/>
      <c r="P5521" s="178" t="str">
        <f ca="1">IF(Proc[[#This Row],[DaysAgeing]]&gt;5,"yep","on track")</f>
        <v>yep</v>
      </c>
      <c r="Q5521" s="3">
        <f ca="1">IF(Proc[[#This Row],[DateClosed]]="",ABS(NETWORKDAYS(Proc[[#This Row],[DateOpened]],TODAY()))-1,ABS(NETWORKDAYS(Proc[[#This Row],[DateOpened]],Proc[[#This Row],[DateClosed]]))-1)</f>
        <v>14</v>
      </c>
      <c r="R5521" s="178" t="s">
        <v>5708</v>
      </c>
      <c r="S5521" s="150"/>
    </row>
    <row r="5522" spans="1:19" hidden="1">
      <c r="A5522" t="s">
        <v>7881</v>
      </c>
      <c r="B5522" s="150" t="str">
        <f>IFERROR(VLOOKUP(Proc[[#This Row],[App]],Table2[],3,0),"open")</f>
        <v>ok</v>
      </c>
      <c r="C5522" s="179" t="s">
        <v>369</v>
      </c>
      <c r="D5522" t="s">
        <v>7891</v>
      </c>
      <c r="E5522" t="s">
        <v>7866</v>
      </c>
      <c r="F5522" s="150" t="s">
        <v>7866</v>
      </c>
      <c r="G5522" s="179" t="s">
        <v>400</v>
      </c>
      <c r="H5522" s="150" t="str">
        <f>IF(Proc[[#This Row],[type]]="LFF (MDG-F)",MID(Proc[[#This Row],[Obj]],13,10),"")</f>
        <v/>
      </c>
      <c r="J5522" s="150" t="b">
        <f>Proc[[#This Row],[Requested]]=Proc[[#This Row],[CurrentParent]]</f>
        <v>1</v>
      </c>
      <c r="K5522" s="150" t="e">
        <f>IF(Proc[[#This Row],[Author]]="Marcela Urrego",VLOOKUP(LEFT(Proc[[#This Row],[Requested]],1),Table3[#All],2,0),VLOOKUP(Proc[[#This Row],[Author]],Table4[],2,0))</f>
        <v>#N/A</v>
      </c>
      <c r="L5522" s="186" t="s">
        <v>9921</v>
      </c>
      <c r="M5522" s="178">
        <v>46052</v>
      </c>
      <c r="N5522" s="178"/>
      <c r="O5522" s="178"/>
      <c r="P5522" s="178" t="str">
        <f ca="1">IF(Proc[[#This Row],[DaysAgeing]]&gt;5,"yep","on track")</f>
        <v>yep</v>
      </c>
      <c r="Q5522" s="3">
        <f ca="1">IF(Proc[[#This Row],[DateClosed]]="",ABS(NETWORKDAYS(Proc[[#This Row],[DateOpened]],TODAY()))-1,ABS(NETWORKDAYS(Proc[[#This Row],[DateOpened]],Proc[[#This Row],[DateClosed]]))-1)</f>
        <v>13</v>
      </c>
      <c r="R5522" s="178" t="s">
        <v>7889</v>
      </c>
      <c r="S5522" s="150"/>
    </row>
    <row r="5523" spans="1:19" hidden="1">
      <c r="A5523" s="179" t="s">
        <v>7881</v>
      </c>
      <c r="B5523" s="150" t="str">
        <f>IFERROR(VLOOKUP(Proc[[#This Row],[App]],Table2[],3,0),"open")</f>
        <v>ok</v>
      </c>
      <c r="C5523" s="179" t="s">
        <v>369</v>
      </c>
      <c r="D5523" t="s">
        <v>7892</v>
      </c>
      <c r="E5523" t="s">
        <v>7866</v>
      </c>
      <c r="F5523" s="150" t="s">
        <v>7866</v>
      </c>
      <c r="G5523" s="179" t="s">
        <v>400</v>
      </c>
      <c r="H5523" s="150" t="str">
        <f>IF(Proc[[#This Row],[type]]="LFF (MDG-F)",MID(Proc[[#This Row],[Obj]],13,10),"")</f>
        <v/>
      </c>
      <c r="I5523" s="179"/>
      <c r="J5523" s="150" t="b">
        <f>Proc[[#This Row],[Requested]]=Proc[[#This Row],[CurrentParent]]</f>
        <v>1</v>
      </c>
      <c r="K5523" s="150" t="e">
        <f>IF(Proc[[#This Row],[Author]]="Marcela Urrego",VLOOKUP(LEFT(Proc[[#This Row],[Requested]],1),Table3[#All],2,0),VLOOKUP(Proc[[#This Row],[Author]],Table4[],2,0))</f>
        <v>#N/A</v>
      </c>
      <c r="L5523" s="186" t="s">
        <v>9921</v>
      </c>
      <c r="M5523" s="178">
        <v>46052</v>
      </c>
      <c r="N5523" s="178"/>
      <c r="O5523" s="178"/>
      <c r="P5523" s="178" t="str">
        <f ca="1">IF(Proc[[#This Row],[DaysAgeing]]&gt;5,"yep","on track")</f>
        <v>yep</v>
      </c>
      <c r="Q5523" s="3">
        <f ca="1">IF(Proc[[#This Row],[DateClosed]]="",ABS(NETWORKDAYS(Proc[[#This Row],[DateOpened]],TODAY()))-1,ABS(NETWORKDAYS(Proc[[#This Row],[DateOpened]],Proc[[#This Row],[DateClosed]]))-1)</f>
        <v>13</v>
      </c>
      <c r="R5523" s="178" t="s">
        <v>7889</v>
      </c>
      <c r="S5523" s="150"/>
    </row>
    <row r="5524" spans="1:19" hidden="1">
      <c r="A5524" s="179" t="s">
        <v>7881</v>
      </c>
      <c r="B5524" s="150" t="str">
        <f>IFERROR(VLOOKUP(Proc[[#This Row],[App]],Table2[],3,0),"open")</f>
        <v>ok</v>
      </c>
      <c r="C5524" s="179" t="s">
        <v>369</v>
      </c>
      <c r="D5524" t="s">
        <v>7893</v>
      </c>
      <c r="E5524" t="s">
        <v>7866</v>
      </c>
      <c r="F5524" s="150" t="s">
        <v>7866</v>
      </c>
      <c r="G5524" s="179" t="s">
        <v>400</v>
      </c>
      <c r="H5524" s="150" t="str">
        <f>IF(Proc[[#This Row],[type]]="LFF (MDG-F)",MID(Proc[[#This Row],[Obj]],13,10),"")</f>
        <v/>
      </c>
      <c r="I5524" s="179"/>
      <c r="J5524" s="150" t="b">
        <f>Proc[[#This Row],[Requested]]=Proc[[#This Row],[CurrentParent]]</f>
        <v>1</v>
      </c>
      <c r="K5524" s="150" t="e">
        <f>IF(Proc[[#This Row],[Author]]="Marcela Urrego",VLOOKUP(LEFT(Proc[[#This Row],[Requested]],1),Table3[#All],2,0),VLOOKUP(Proc[[#This Row],[Author]],Table4[],2,0))</f>
        <v>#N/A</v>
      </c>
      <c r="L5524" s="186" t="s">
        <v>9921</v>
      </c>
      <c r="M5524" s="178">
        <v>46052</v>
      </c>
      <c r="N5524" s="178"/>
      <c r="O5524" s="178"/>
      <c r="P5524" s="178" t="str">
        <f ca="1">IF(Proc[[#This Row],[DaysAgeing]]&gt;5,"yep","on track")</f>
        <v>yep</v>
      </c>
      <c r="Q5524" s="3">
        <f ca="1">IF(Proc[[#This Row],[DateClosed]]="",ABS(NETWORKDAYS(Proc[[#This Row],[DateOpened]],TODAY()))-1,ABS(NETWORKDAYS(Proc[[#This Row],[DateOpened]],Proc[[#This Row],[DateClosed]]))-1)</f>
        <v>13</v>
      </c>
      <c r="R5524" s="178" t="s">
        <v>7889</v>
      </c>
      <c r="S5524" s="150"/>
    </row>
    <row r="5525" spans="1:19" hidden="1">
      <c r="A5525" s="179" t="s">
        <v>7881</v>
      </c>
      <c r="B5525" s="150" t="str">
        <f>IFERROR(VLOOKUP(Proc[[#This Row],[App]],Table2[],3,0),"open")</f>
        <v>ok</v>
      </c>
      <c r="C5525" s="179" t="s">
        <v>369</v>
      </c>
      <c r="D5525" t="s">
        <v>7894</v>
      </c>
      <c r="E5525" t="s">
        <v>7866</v>
      </c>
      <c r="F5525" s="150" t="s">
        <v>7866</v>
      </c>
      <c r="G5525" s="179" t="s">
        <v>400</v>
      </c>
      <c r="H5525" s="150" t="str">
        <f>IF(Proc[[#This Row],[type]]="LFF (MDG-F)",MID(Proc[[#This Row],[Obj]],13,10),"")</f>
        <v/>
      </c>
      <c r="I5525" s="179"/>
      <c r="J5525" s="150" t="b">
        <f>Proc[[#This Row],[Requested]]=Proc[[#This Row],[CurrentParent]]</f>
        <v>1</v>
      </c>
      <c r="K5525" s="150" t="e">
        <f>IF(Proc[[#This Row],[Author]]="Marcela Urrego",VLOOKUP(LEFT(Proc[[#This Row],[Requested]],1),Table3[#All],2,0),VLOOKUP(Proc[[#This Row],[Author]],Table4[],2,0))</f>
        <v>#N/A</v>
      </c>
      <c r="L5525" s="186" t="s">
        <v>9921</v>
      </c>
      <c r="M5525" s="178">
        <v>46052</v>
      </c>
      <c r="N5525" s="178"/>
      <c r="O5525" s="178"/>
      <c r="P5525" s="178" t="str">
        <f ca="1">IF(Proc[[#This Row],[DaysAgeing]]&gt;5,"yep","on track")</f>
        <v>yep</v>
      </c>
      <c r="Q5525" s="3">
        <f ca="1">IF(Proc[[#This Row],[DateClosed]]="",ABS(NETWORKDAYS(Proc[[#This Row],[DateOpened]],TODAY()))-1,ABS(NETWORKDAYS(Proc[[#This Row],[DateOpened]],Proc[[#This Row],[DateClosed]]))-1)</f>
        <v>13</v>
      </c>
      <c r="R5525" s="178" t="s">
        <v>7889</v>
      </c>
      <c r="S5525" s="150"/>
    </row>
    <row r="5526" spans="1:19" hidden="1">
      <c r="A5526" s="179" t="s">
        <v>7881</v>
      </c>
      <c r="B5526" s="150" t="str">
        <f>IFERROR(VLOOKUP(Proc[[#This Row],[App]],Table2[],3,0),"open")</f>
        <v>ok</v>
      </c>
      <c r="C5526" s="179" t="s">
        <v>369</v>
      </c>
      <c r="D5526" t="s">
        <v>7895</v>
      </c>
      <c r="E5526" t="s">
        <v>7866</v>
      </c>
      <c r="F5526" s="150" t="s">
        <v>7866</v>
      </c>
      <c r="G5526" s="179" t="s">
        <v>400</v>
      </c>
      <c r="H5526" s="150" t="str">
        <f>IF(Proc[[#This Row],[type]]="LFF (MDG-F)",MID(Proc[[#This Row],[Obj]],13,10),"")</f>
        <v/>
      </c>
      <c r="I5526" s="179"/>
      <c r="J5526" s="150" t="b">
        <f>Proc[[#This Row],[Requested]]=Proc[[#This Row],[CurrentParent]]</f>
        <v>1</v>
      </c>
      <c r="K5526" s="150" t="e">
        <f>IF(Proc[[#This Row],[Author]]="Marcela Urrego",VLOOKUP(LEFT(Proc[[#This Row],[Requested]],1),Table3[#All],2,0),VLOOKUP(Proc[[#This Row],[Author]],Table4[],2,0))</f>
        <v>#N/A</v>
      </c>
      <c r="L5526" s="186" t="s">
        <v>9921</v>
      </c>
      <c r="M5526" s="178">
        <v>46052</v>
      </c>
      <c r="N5526" s="178"/>
      <c r="O5526" s="178"/>
      <c r="P5526" s="178" t="str">
        <f ca="1">IF(Proc[[#This Row],[DaysAgeing]]&gt;5,"yep","on track")</f>
        <v>yep</v>
      </c>
      <c r="Q5526" s="3">
        <f ca="1">IF(Proc[[#This Row],[DateClosed]]="",ABS(NETWORKDAYS(Proc[[#This Row],[DateOpened]],TODAY()))-1,ABS(NETWORKDAYS(Proc[[#This Row],[DateOpened]],Proc[[#This Row],[DateClosed]]))-1)</f>
        <v>13</v>
      </c>
      <c r="R5526" s="178" t="s">
        <v>7889</v>
      </c>
      <c r="S5526" s="150"/>
    </row>
    <row r="5527" spans="1:19" hidden="1">
      <c r="A5527" s="179" t="s">
        <v>7881</v>
      </c>
      <c r="B5527" s="150" t="str">
        <f>IFERROR(VLOOKUP(Proc[[#This Row],[App]],Table2[],3,0),"open")</f>
        <v>ok</v>
      </c>
      <c r="C5527" s="179" t="s">
        <v>369</v>
      </c>
      <c r="D5527" t="s">
        <v>7896</v>
      </c>
      <c r="E5527" t="s">
        <v>7866</v>
      </c>
      <c r="F5527" s="150" t="s">
        <v>7866</v>
      </c>
      <c r="G5527" s="179" t="s">
        <v>400</v>
      </c>
      <c r="H5527" s="150" t="str">
        <f>IF(Proc[[#This Row],[type]]="LFF (MDG-F)",MID(Proc[[#This Row],[Obj]],13,10),"")</f>
        <v/>
      </c>
      <c r="I5527" s="179"/>
      <c r="J5527" s="150" t="b">
        <f>Proc[[#This Row],[Requested]]=Proc[[#This Row],[CurrentParent]]</f>
        <v>1</v>
      </c>
      <c r="K5527" s="150" t="e">
        <f>IF(Proc[[#This Row],[Author]]="Marcela Urrego",VLOOKUP(LEFT(Proc[[#This Row],[Requested]],1),Table3[#All],2,0),VLOOKUP(Proc[[#This Row],[Author]],Table4[],2,0))</f>
        <v>#N/A</v>
      </c>
      <c r="L5527" s="186" t="s">
        <v>9921</v>
      </c>
      <c r="M5527" s="178">
        <v>46052</v>
      </c>
      <c r="N5527" s="178"/>
      <c r="O5527" s="178"/>
      <c r="P5527" s="178" t="str">
        <f ca="1">IF(Proc[[#This Row],[DaysAgeing]]&gt;5,"yep","on track")</f>
        <v>yep</v>
      </c>
      <c r="Q5527" s="3">
        <f ca="1">IF(Proc[[#This Row],[DateClosed]]="",ABS(NETWORKDAYS(Proc[[#This Row],[DateOpened]],TODAY()))-1,ABS(NETWORKDAYS(Proc[[#This Row],[DateOpened]],Proc[[#This Row],[DateClosed]]))-1)</f>
        <v>13</v>
      </c>
      <c r="R5527" s="178" t="s">
        <v>7889</v>
      </c>
      <c r="S5527" s="150"/>
    </row>
    <row r="5528" spans="1:19" hidden="1">
      <c r="A5528" s="179" t="s">
        <v>7881</v>
      </c>
      <c r="B5528" s="150" t="str">
        <f>IFERROR(VLOOKUP(Proc[[#This Row],[App]],Table2[],3,0),"open")</f>
        <v>ok</v>
      </c>
      <c r="C5528" s="179" t="s">
        <v>369</v>
      </c>
      <c r="D5528" t="s">
        <v>7897</v>
      </c>
      <c r="E5528" t="s">
        <v>7866</v>
      </c>
      <c r="F5528" s="150" t="s">
        <v>7866</v>
      </c>
      <c r="G5528" s="179" t="s">
        <v>400</v>
      </c>
      <c r="H5528" s="150" t="str">
        <f>IF(Proc[[#This Row],[type]]="LFF (MDG-F)",MID(Proc[[#This Row],[Obj]],13,10),"")</f>
        <v/>
      </c>
      <c r="I5528" s="179"/>
      <c r="J5528" s="150" t="b">
        <f>Proc[[#This Row],[Requested]]=Proc[[#This Row],[CurrentParent]]</f>
        <v>1</v>
      </c>
      <c r="K5528" s="150" t="e">
        <f>IF(Proc[[#This Row],[Author]]="Marcela Urrego",VLOOKUP(LEFT(Proc[[#This Row],[Requested]],1),Table3[#All],2,0),VLOOKUP(Proc[[#This Row],[Author]],Table4[],2,0))</f>
        <v>#N/A</v>
      </c>
      <c r="L5528" s="186" t="s">
        <v>9921</v>
      </c>
      <c r="M5528" s="178">
        <v>46052</v>
      </c>
      <c r="N5528" s="178"/>
      <c r="O5528" s="178"/>
      <c r="P5528" s="178" t="str">
        <f ca="1">IF(Proc[[#This Row],[DaysAgeing]]&gt;5,"yep","on track")</f>
        <v>yep</v>
      </c>
      <c r="Q5528" s="3">
        <f ca="1">IF(Proc[[#This Row],[DateClosed]]="",ABS(NETWORKDAYS(Proc[[#This Row],[DateOpened]],TODAY()))-1,ABS(NETWORKDAYS(Proc[[#This Row],[DateOpened]],Proc[[#This Row],[DateClosed]]))-1)</f>
        <v>13</v>
      </c>
      <c r="R5528" s="178" t="s">
        <v>7889</v>
      </c>
      <c r="S5528" s="150"/>
    </row>
    <row r="5529" spans="1:19" hidden="1">
      <c r="A5529" s="179" t="s">
        <v>7881</v>
      </c>
      <c r="B5529" s="150" t="str">
        <f>IFERROR(VLOOKUP(Proc[[#This Row],[App]],Table2[],3,0),"open")</f>
        <v>ok</v>
      </c>
      <c r="C5529" s="179" t="s">
        <v>369</v>
      </c>
      <c r="D5529" t="s">
        <v>7898</v>
      </c>
      <c r="E5529" t="s">
        <v>7866</v>
      </c>
      <c r="F5529" s="150" t="s">
        <v>7866</v>
      </c>
      <c r="G5529" s="179" t="s">
        <v>400</v>
      </c>
      <c r="H5529" s="150" t="str">
        <f>IF(Proc[[#This Row],[type]]="LFF (MDG-F)",MID(Proc[[#This Row],[Obj]],13,10),"")</f>
        <v/>
      </c>
      <c r="I5529" s="179"/>
      <c r="J5529" s="150" t="b">
        <f>Proc[[#This Row],[Requested]]=Proc[[#This Row],[CurrentParent]]</f>
        <v>1</v>
      </c>
      <c r="K5529" s="150" t="e">
        <f>IF(Proc[[#This Row],[Author]]="Marcela Urrego",VLOOKUP(LEFT(Proc[[#This Row],[Requested]],1),Table3[#All],2,0),VLOOKUP(Proc[[#This Row],[Author]],Table4[],2,0))</f>
        <v>#N/A</v>
      </c>
      <c r="L5529" s="186" t="s">
        <v>9921</v>
      </c>
      <c r="M5529" s="178">
        <v>46052</v>
      </c>
      <c r="N5529" s="178"/>
      <c r="O5529" s="178"/>
      <c r="P5529" s="178" t="str">
        <f ca="1">IF(Proc[[#This Row],[DaysAgeing]]&gt;5,"yep","on track")</f>
        <v>yep</v>
      </c>
      <c r="Q5529" s="3">
        <f ca="1">IF(Proc[[#This Row],[DateClosed]]="",ABS(NETWORKDAYS(Proc[[#This Row],[DateOpened]],TODAY()))-1,ABS(NETWORKDAYS(Proc[[#This Row],[DateOpened]],Proc[[#This Row],[DateClosed]]))-1)</f>
        <v>13</v>
      </c>
      <c r="R5529" s="178" t="s">
        <v>7889</v>
      </c>
      <c r="S5529" s="150"/>
    </row>
    <row r="5530" spans="1:19" hidden="1">
      <c r="A5530" s="179" t="s">
        <v>7881</v>
      </c>
      <c r="B5530" s="150" t="str">
        <f>IFERROR(VLOOKUP(Proc[[#This Row],[App]],Table2[],3,0),"open")</f>
        <v>ok</v>
      </c>
      <c r="C5530" s="179" t="s">
        <v>369</v>
      </c>
      <c r="D5530" t="s">
        <v>7899</v>
      </c>
      <c r="E5530" t="s">
        <v>7866</v>
      </c>
      <c r="F5530" s="150" t="s">
        <v>7866</v>
      </c>
      <c r="G5530" s="179" t="s">
        <v>400</v>
      </c>
      <c r="H5530" s="150" t="str">
        <f>IF(Proc[[#This Row],[type]]="LFF (MDG-F)",MID(Proc[[#This Row],[Obj]],13,10),"")</f>
        <v/>
      </c>
      <c r="I5530" s="179"/>
      <c r="J5530" s="150" t="b">
        <f>Proc[[#This Row],[Requested]]=Proc[[#This Row],[CurrentParent]]</f>
        <v>1</v>
      </c>
      <c r="K5530" s="150" t="e">
        <f>IF(Proc[[#This Row],[Author]]="Marcela Urrego",VLOOKUP(LEFT(Proc[[#This Row],[Requested]],1),Table3[#All],2,0),VLOOKUP(Proc[[#This Row],[Author]],Table4[],2,0))</f>
        <v>#N/A</v>
      </c>
      <c r="L5530" s="186" t="s">
        <v>9921</v>
      </c>
      <c r="M5530" s="178">
        <v>46052</v>
      </c>
      <c r="N5530" s="178"/>
      <c r="O5530" s="178"/>
      <c r="P5530" s="178" t="str">
        <f ca="1">IF(Proc[[#This Row],[DaysAgeing]]&gt;5,"yep","on track")</f>
        <v>yep</v>
      </c>
      <c r="Q5530" s="3">
        <f ca="1">IF(Proc[[#This Row],[DateClosed]]="",ABS(NETWORKDAYS(Proc[[#This Row],[DateOpened]],TODAY()))-1,ABS(NETWORKDAYS(Proc[[#This Row],[DateOpened]],Proc[[#This Row],[DateClosed]]))-1)</f>
        <v>13</v>
      </c>
      <c r="R5530" s="178" t="s">
        <v>7889</v>
      </c>
      <c r="S5530" s="150"/>
    </row>
    <row r="5531" spans="1:19" hidden="1">
      <c r="A5531" s="179" t="s">
        <v>7881</v>
      </c>
      <c r="B5531" s="150" t="str">
        <f>IFERROR(VLOOKUP(Proc[[#This Row],[App]],Table2[],3,0),"open")</f>
        <v>ok</v>
      </c>
      <c r="C5531" s="179" t="s">
        <v>369</v>
      </c>
      <c r="D5531" t="s">
        <v>7900</v>
      </c>
      <c r="E5531" t="s">
        <v>7866</v>
      </c>
      <c r="F5531" s="150" t="s">
        <v>7866</v>
      </c>
      <c r="G5531" s="179" t="s">
        <v>400</v>
      </c>
      <c r="H5531" s="150" t="str">
        <f>IF(Proc[[#This Row],[type]]="LFF (MDG-F)",MID(Proc[[#This Row],[Obj]],13,10),"")</f>
        <v/>
      </c>
      <c r="I5531" s="179"/>
      <c r="J5531" s="150" t="b">
        <f>Proc[[#This Row],[Requested]]=Proc[[#This Row],[CurrentParent]]</f>
        <v>1</v>
      </c>
      <c r="K5531" s="150" t="e">
        <f>IF(Proc[[#This Row],[Author]]="Marcela Urrego",VLOOKUP(LEFT(Proc[[#This Row],[Requested]],1),Table3[#All],2,0),VLOOKUP(Proc[[#This Row],[Author]],Table4[],2,0))</f>
        <v>#N/A</v>
      </c>
      <c r="L5531" s="186" t="s">
        <v>9921</v>
      </c>
      <c r="M5531" s="178">
        <v>46052</v>
      </c>
      <c r="N5531" s="178"/>
      <c r="O5531" s="178"/>
      <c r="P5531" s="178" t="str">
        <f ca="1">IF(Proc[[#This Row],[DaysAgeing]]&gt;5,"yep","on track")</f>
        <v>yep</v>
      </c>
      <c r="Q5531" s="3">
        <f ca="1">IF(Proc[[#This Row],[DateClosed]]="",ABS(NETWORKDAYS(Proc[[#This Row],[DateOpened]],TODAY()))-1,ABS(NETWORKDAYS(Proc[[#This Row],[DateOpened]],Proc[[#This Row],[DateClosed]]))-1)</f>
        <v>13</v>
      </c>
      <c r="R5531" s="178" t="s">
        <v>7889</v>
      </c>
      <c r="S5531" s="150"/>
    </row>
    <row r="5532" spans="1:19" hidden="1">
      <c r="A5532" s="179" t="s">
        <v>7881</v>
      </c>
      <c r="B5532" s="150" t="str">
        <f>IFERROR(VLOOKUP(Proc[[#This Row],[App]],Table2[],3,0),"open")</f>
        <v>ok</v>
      </c>
      <c r="C5532" s="179" t="s">
        <v>369</v>
      </c>
      <c r="D5532" t="s">
        <v>7901</v>
      </c>
      <c r="E5532" t="s">
        <v>7866</v>
      </c>
      <c r="F5532" s="150" t="s">
        <v>7866</v>
      </c>
      <c r="G5532" s="179" t="s">
        <v>400</v>
      </c>
      <c r="H5532" s="150" t="str">
        <f>IF(Proc[[#This Row],[type]]="LFF (MDG-F)",MID(Proc[[#This Row],[Obj]],13,10),"")</f>
        <v/>
      </c>
      <c r="I5532" s="179"/>
      <c r="J5532" s="150" t="b">
        <f>Proc[[#This Row],[Requested]]=Proc[[#This Row],[CurrentParent]]</f>
        <v>1</v>
      </c>
      <c r="K5532" s="150" t="e">
        <f>IF(Proc[[#This Row],[Author]]="Marcela Urrego",VLOOKUP(LEFT(Proc[[#This Row],[Requested]],1),Table3[#All],2,0),VLOOKUP(Proc[[#This Row],[Author]],Table4[],2,0))</f>
        <v>#N/A</v>
      </c>
      <c r="L5532" s="186" t="s">
        <v>9921</v>
      </c>
      <c r="M5532" s="178">
        <v>46052</v>
      </c>
      <c r="N5532" s="178"/>
      <c r="O5532" s="178"/>
      <c r="P5532" s="178" t="str">
        <f ca="1">IF(Proc[[#This Row],[DaysAgeing]]&gt;5,"yep","on track")</f>
        <v>yep</v>
      </c>
      <c r="Q5532" s="3">
        <f ca="1">IF(Proc[[#This Row],[DateClosed]]="",ABS(NETWORKDAYS(Proc[[#This Row],[DateOpened]],TODAY()))-1,ABS(NETWORKDAYS(Proc[[#This Row],[DateOpened]],Proc[[#This Row],[DateClosed]]))-1)</f>
        <v>13</v>
      </c>
      <c r="R5532" s="178" t="s">
        <v>7889</v>
      </c>
      <c r="S5532" s="150"/>
    </row>
    <row r="5533" spans="1:19" hidden="1">
      <c r="A5533" s="179" t="s">
        <v>7881</v>
      </c>
      <c r="B5533" s="150" t="str">
        <f>IFERROR(VLOOKUP(Proc[[#This Row],[App]],Table2[],3,0),"open")</f>
        <v>ok</v>
      </c>
      <c r="C5533" s="179" t="s">
        <v>369</v>
      </c>
      <c r="D5533" t="s">
        <v>7902</v>
      </c>
      <c r="E5533" t="s">
        <v>7866</v>
      </c>
      <c r="F5533" s="150" t="s">
        <v>7866</v>
      </c>
      <c r="G5533" s="179" t="s">
        <v>400</v>
      </c>
      <c r="H5533" s="150" t="str">
        <f>IF(Proc[[#This Row],[type]]="LFF (MDG-F)",MID(Proc[[#This Row],[Obj]],13,10),"")</f>
        <v/>
      </c>
      <c r="I5533" s="179"/>
      <c r="J5533" s="150" t="b">
        <f>Proc[[#This Row],[Requested]]=Proc[[#This Row],[CurrentParent]]</f>
        <v>1</v>
      </c>
      <c r="K5533" s="150" t="e">
        <f>IF(Proc[[#This Row],[Author]]="Marcela Urrego",VLOOKUP(LEFT(Proc[[#This Row],[Requested]],1),Table3[#All],2,0),VLOOKUP(Proc[[#This Row],[Author]],Table4[],2,0))</f>
        <v>#N/A</v>
      </c>
      <c r="L5533" s="186" t="s">
        <v>9921</v>
      </c>
      <c r="M5533" s="178">
        <v>46052</v>
      </c>
      <c r="N5533" s="178"/>
      <c r="O5533" s="178"/>
      <c r="P5533" s="178" t="str">
        <f ca="1">IF(Proc[[#This Row],[DaysAgeing]]&gt;5,"yep","on track")</f>
        <v>yep</v>
      </c>
      <c r="Q5533" s="3">
        <f ca="1">IF(Proc[[#This Row],[DateClosed]]="",ABS(NETWORKDAYS(Proc[[#This Row],[DateOpened]],TODAY()))-1,ABS(NETWORKDAYS(Proc[[#This Row],[DateOpened]],Proc[[#This Row],[DateClosed]]))-1)</f>
        <v>13</v>
      </c>
      <c r="R5533" s="178" t="s">
        <v>7889</v>
      </c>
      <c r="S5533" s="150"/>
    </row>
    <row r="5534" spans="1:19" hidden="1">
      <c r="A5534" s="179" t="s">
        <v>7881</v>
      </c>
      <c r="B5534" s="150" t="str">
        <f>IFERROR(VLOOKUP(Proc[[#This Row],[App]],Table2[],3,0),"open")</f>
        <v>ok</v>
      </c>
      <c r="C5534" s="179" t="s">
        <v>369</v>
      </c>
      <c r="D5534" t="s">
        <v>7903</v>
      </c>
      <c r="E5534" t="s">
        <v>7866</v>
      </c>
      <c r="F5534" s="150" t="s">
        <v>7866</v>
      </c>
      <c r="G5534" s="179" t="s">
        <v>400</v>
      </c>
      <c r="H5534" s="150" t="str">
        <f>IF(Proc[[#This Row],[type]]="LFF (MDG-F)",MID(Proc[[#This Row],[Obj]],13,10),"")</f>
        <v/>
      </c>
      <c r="I5534" s="179"/>
      <c r="J5534" s="150" t="b">
        <f>Proc[[#This Row],[Requested]]=Proc[[#This Row],[CurrentParent]]</f>
        <v>1</v>
      </c>
      <c r="K5534" s="150" t="e">
        <f>IF(Proc[[#This Row],[Author]]="Marcela Urrego",VLOOKUP(LEFT(Proc[[#This Row],[Requested]],1),Table3[#All],2,0),VLOOKUP(Proc[[#This Row],[Author]],Table4[],2,0))</f>
        <v>#N/A</v>
      </c>
      <c r="L5534" s="186" t="s">
        <v>9921</v>
      </c>
      <c r="M5534" s="178">
        <v>46052</v>
      </c>
      <c r="N5534" s="178"/>
      <c r="O5534" s="178"/>
      <c r="P5534" s="178" t="str">
        <f ca="1">IF(Proc[[#This Row],[DaysAgeing]]&gt;5,"yep","on track")</f>
        <v>yep</v>
      </c>
      <c r="Q5534" s="3">
        <f ca="1">IF(Proc[[#This Row],[DateClosed]]="",ABS(NETWORKDAYS(Proc[[#This Row],[DateOpened]],TODAY()))-1,ABS(NETWORKDAYS(Proc[[#This Row],[DateOpened]],Proc[[#This Row],[DateClosed]]))-1)</f>
        <v>13</v>
      </c>
      <c r="R5534" s="178" t="s">
        <v>7889</v>
      </c>
      <c r="S5534" s="150"/>
    </row>
    <row r="5535" spans="1:19" hidden="1">
      <c r="A5535" s="179" t="s">
        <v>7881</v>
      </c>
      <c r="B5535" s="150" t="str">
        <f>IFERROR(VLOOKUP(Proc[[#This Row],[App]],Table2[],3,0),"open")</f>
        <v>ok</v>
      </c>
      <c r="C5535" s="179" t="s">
        <v>369</v>
      </c>
      <c r="D5535" t="s">
        <v>7904</v>
      </c>
      <c r="E5535" t="s">
        <v>7866</v>
      </c>
      <c r="F5535" s="150" t="s">
        <v>7866</v>
      </c>
      <c r="G5535" s="179" t="s">
        <v>400</v>
      </c>
      <c r="H5535" s="150" t="str">
        <f>IF(Proc[[#This Row],[type]]="LFF (MDG-F)",MID(Proc[[#This Row],[Obj]],13,10),"")</f>
        <v/>
      </c>
      <c r="I5535" s="179"/>
      <c r="J5535" s="150" t="b">
        <f>Proc[[#This Row],[Requested]]=Proc[[#This Row],[CurrentParent]]</f>
        <v>1</v>
      </c>
      <c r="K5535" s="150" t="e">
        <f>IF(Proc[[#This Row],[Author]]="Marcela Urrego",VLOOKUP(LEFT(Proc[[#This Row],[Requested]],1),Table3[#All],2,0),VLOOKUP(Proc[[#This Row],[Author]],Table4[],2,0))</f>
        <v>#N/A</v>
      </c>
      <c r="L5535" s="186" t="s">
        <v>9921</v>
      </c>
      <c r="M5535" s="178">
        <v>46052</v>
      </c>
      <c r="N5535" s="178"/>
      <c r="O5535" s="178"/>
      <c r="P5535" s="178" t="str">
        <f ca="1">IF(Proc[[#This Row],[DaysAgeing]]&gt;5,"yep","on track")</f>
        <v>yep</v>
      </c>
      <c r="Q5535" s="3">
        <f ca="1">IF(Proc[[#This Row],[DateClosed]]="",ABS(NETWORKDAYS(Proc[[#This Row],[DateOpened]],TODAY()))-1,ABS(NETWORKDAYS(Proc[[#This Row],[DateOpened]],Proc[[#This Row],[DateClosed]]))-1)</f>
        <v>13</v>
      </c>
      <c r="R5535" s="178" t="s">
        <v>7889</v>
      </c>
      <c r="S5535" s="150"/>
    </row>
    <row r="5536" spans="1:19" hidden="1">
      <c r="A5536" s="179" t="s">
        <v>7881</v>
      </c>
      <c r="B5536" s="150" t="str">
        <f>IFERROR(VLOOKUP(Proc[[#This Row],[App]],Table2[],3,0),"open")</f>
        <v>ok</v>
      </c>
      <c r="C5536" s="179" t="s">
        <v>369</v>
      </c>
      <c r="D5536" t="s">
        <v>7905</v>
      </c>
      <c r="E5536" t="s">
        <v>7866</v>
      </c>
      <c r="F5536" s="150" t="s">
        <v>7866</v>
      </c>
      <c r="G5536" s="179" t="s">
        <v>400</v>
      </c>
      <c r="H5536" s="150" t="str">
        <f>IF(Proc[[#This Row],[type]]="LFF (MDG-F)",MID(Proc[[#This Row],[Obj]],13,10),"")</f>
        <v/>
      </c>
      <c r="I5536" s="179"/>
      <c r="J5536" s="150" t="b">
        <f>Proc[[#This Row],[Requested]]=Proc[[#This Row],[CurrentParent]]</f>
        <v>1</v>
      </c>
      <c r="K5536" s="150" t="e">
        <f>IF(Proc[[#This Row],[Author]]="Marcela Urrego",VLOOKUP(LEFT(Proc[[#This Row],[Requested]],1),Table3[#All],2,0),VLOOKUP(Proc[[#This Row],[Author]],Table4[],2,0))</f>
        <v>#N/A</v>
      </c>
      <c r="L5536" s="186" t="s">
        <v>9921</v>
      </c>
      <c r="M5536" s="178">
        <v>46052</v>
      </c>
      <c r="N5536" s="178"/>
      <c r="O5536" s="178"/>
      <c r="P5536" s="178" t="str">
        <f ca="1">IF(Proc[[#This Row],[DaysAgeing]]&gt;5,"yep","on track")</f>
        <v>yep</v>
      </c>
      <c r="Q5536" s="3">
        <f ca="1">IF(Proc[[#This Row],[DateClosed]]="",ABS(NETWORKDAYS(Proc[[#This Row],[DateOpened]],TODAY()))-1,ABS(NETWORKDAYS(Proc[[#This Row],[DateOpened]],Proc[[#This Row],[DateClosed]]))-1)</f>
        <v>13</v>
      </c>
      <c r="R5536" s="178" t="s">
        <v>7889</v>
      </c>
      <c r="S5536" s="150"/>
    </row>
    <row r="5537" spans="1:19" hidden="1">
      <c r="A5537" s="179" t="s">
        <v>7881</v>
      </c>
      <c r="B5537" s="150" t="str">
        <f>IFERROR(VLOOKUP(Proc[[#This Row],[App]],Table2[],3,0),"open")</f>
        <v>ok</v>
      </c>
      <c r="C5537" s="179" t="s">
        <v>369</v>
      </c>
      <c r="D5537" t="s">
        <v>7906</v>
      </c>
      <c r="E5537" t="s">
        <v>7866</v>
      </c>
      <c r="F5537" s="150" t="s">
        <v>7866</v>
      </c>
      <c r="G5537" s="179" t="s">
        <v>400</v>
      </c>
      <c r="H5537" s="150" t="str">
        <f>IF(Proc[[#This Row],[type]]="LFF (MDG-F)",MID(Proc[[#This Row],[Obj]],13,10),"")</f>
        <v/>
      </c>
      <c r="I5537" s="179"/>
      <c r="J5537" s="150" t="b">
        <f>Proc[[#This Row],[Requested]]=Proc[[#This Row],[CurrentParent]]</f>
        <v>1</v>
      </c>
      <c r="K5537" s="150" t="e">
        <f>IF(Proc[[#This Row],[Author]]="Marcela Urrego",VLOOKUP(LEFT(Proc[[#This Row],[Requested]],1),Table3[#All],2,0),VLOOKUP(Proc[[#This Row],[Author]],Table4[],2,0))</f>
        <v>#N/A</v>
      </c>
      <c r="L5537" s="186" t="s">
        <v>9921</v>
      </c>
      <c r="M5537" s="178">
        <v>46052</v>
      </c>
      <c r="N5537" s="178"/>
      <c r="O5537" s="178"/>
      <c r="P5537" s="178" t="str">
        <f ca="1">IF(Proc[[#This Row],[DaysAgeing]]&gt;5,"yep","on track")</f>
        <v>yep</v>
      </c>
      <c r="Q5537" s="3">
        <f ca="1">IF(Proc[[#This Row],[DateClosed]]="",ABS(NETWORKDAYS(Proc[[#This Row],[DateOpened]],TODAY()))-1,ABS(NETWORKDAYS(Proc[[#This Row],[DateOpened]],Proc[[#This Row],[DateClosed]]))-1)</f>
        <v>13</v>
      </c>
      <c r="R5537" s="178" t="s">
        <v>7889</v>
      </c>
      <c r="S5537" s="150"/>
    </row>
    <row r="5538" spans="1:19" hidden="1">
      <c r="A5538" s="179" t="s">
        <v>7881</v>
      </c>
      <c r="B5538" s="150" t="str">
        <f>IFERROR(VLOOKUP(Proc[[#This Row],[App]],Table2[],3,0),"open")</f>
        <v>ok</v>
      </c>
      <c r="C5538" s="179" t="s">
        <v>369</v>
      </c>
      <c r="D5538" t="s">
        <v>7907</v>
      </c>
      <c r="E5538" t="s">
        <v>7866</v>
      </c>
      <c r="F5538" s="150" t="s">
        <v>7866</v>
      </c>
      <c r="G5538" s="179" t="s">
        <v>400</v>
      </c>
      <c r="H5538" s="150" t="str">
        <f>IF(Proc[[#This Row],[type]]="LFF (MDG-F)",MID(Proc[[#This Row],[Obj]],13,10),"")</f>
        <v/>
      </c>
      <c r="I5538" s="179"/>
      <c r="J5538" s="150" t="b">
        <f>Proc[[#This Row],[Requested]]=Proc[[#This Row],[CurrentParent]]</f>
        <v>1</v>
      </c>
      <c r="K5538" s="150" t="e">
        <f>IF(Proc[[#This Row],[Author]]="Marcela Urrego",VLOOKUP(LEFT(Proc[[#This Row],[Requested]],1),Table3[#All],2,0),VLOOKUP(Proc[[#This Row],[Author]],Table4[],2,0))</f>
        <v>#N/A</v>
      </c>
      <c r="L5538" s="186" t="s">
        <v>9921</v>
      </c>
      <c r="M5538" s="178">
        <v>46052</v>
      </c>
      <c r="N5538" s="178"/>
      <c r="O5538" s="178"/>
      <c r="P5538" s="178" t="str">
        <f ca="1">IF(Proc[[#This Row],[DaysAgeing]]&gt;5,"yep","on track")</f>
        <v>yep</v>
      </c>
      <c r="Q5538" s="3">
        <f ca="1">IF(Proc[[#This Row],[DateClosed]]="",ABS(NETWORKDAYS(Proc[[#This Row],[DateOpened]],TODAY()))-1,ABS(NETWORKDAYS(Proc[[#This Row],[DateOpened]],Proc[[#This Row],[DateClosed]]))-1)</f>
        <v>13</v>
      </c>
      <c r="R5538" s="178" t="s">
        <v>7889</v>
      </c>
      <c r="S5538" s="150"/>
    </row>
    <row r="5539" spans="1:19" hidden="1">
      <c r="A5539" s="179" t="s">
        <v>7881</v>
      </c>
      <c r="B5539" s="150" t="str">
        <f>IFERROR(VLOOKUP(Proc[[#This Row],[App]],Table2[],3,0),"open")</f>
        <v>ok</v>
      </c>
      <c r="C5539" s="179" t="s">
        <v>369</v>
      </c>
      <c r="D5539" t="s">
        <v>7908</v>
      </c>
      <c r="E5539" t="s">
        <v>7866</v>
      </c>
      <c r="F5539" s="150" t="s">
        <v>7866</v>
      </c>
      <c r="G5539" s="179" t="s">
        <v>400</v>
      </c>
      <c r="H5539" s="150" t="str">
        <f>IF(Proc[[#This Row],[type]]="LFF (MDG-F)",MID(Proc[[#This Row],[Obj]],13,10),"")</f>
        <v/>
      </c>
      <c r="I5539" s="179"/>
      <c r="J5539" s="150" t="b">
        <f>Proc[[#This Row],[Requested]]=Proc[[#This Row],[CurrentParent]]</f>
        <v>1</v>
      </c>
      <c r="K5539" s="150" t="e">
        <f>IF(Proc[[#This Row],[Author]]="Marcela Urrego",VLOOKUP(LEFT(Proc[[#This Row],[Requested]],1),Table3[#All],2,0),VLOOKUP(Proc[[#This Row],[Author]],Table4[],2,0))</f>
        <v>#N/A</v>
      </c>
      <c r="L5539" s="186" t="s">
        <v>9921</v>
      </c>
      <c r="M5539" s="178">
        <v>46052</v>
      </c>
      <c r="N5539" s="178"/>
      <c r="O5539" s="178"/>
      <c r="P5539" s="178" t="str">
        <f ca="1">IF(Proc[[#This Row],[DaysAgeing]]&gt;5,"yep","on track")</f>
        <v>yep</v>
      </c>
      <c r="Q5539" s="3">
        <f ca="1">IF(Proc[[#This Row],[DateClosed]]="",ABS(NETWORKDAYS(Proc[[#This Row],[DateOpened]],TODAY()))-1,ABS(NETWORKDAYS(Proc[[#This Row],[DateOpened]],Proc[[#This Row],[DateClosed]]))-1)</f>
        <v>13</v>
      </c>
      <c r="R5539" s="178" t="s">
        <v>7889</v>
      </c>
      <c r="S5539" s="150"/>
    </row>
    <row r="5540" spans="1:19" hidden="1">
      <c r="A5540" s="179" t="s">
        <v>7881</v>
      </c>
      <c r="B5540" s="150" t="str">
        <f>IFERROR(VLOOKUP(Proc[[#This Row],[App]],Table2[],3,0),"open")</f>
        <v>ok</v>
      </c>
      <c r="C5540" s="179" t="s">
        <v>369</v>
      </c>
      <c r="D5540" t="s">
        <v>7909</v>
      </c>
      <c r="E5540" t="s">
        <v>7866</v>
      </c>
      <c r="F5540" s="150" t="s">
        <v>7866</v>
      </c>
      <c r="G5540" s="179" t="s">
        <v>400</v>
      </c>
      <c r="H5540" s="150" t="str">
        <f>IF(Proc[[#This Row],[type]]="LFF (MDG-F)",MID(Proc[[#This Row],[Obj]],13,10),"")</f>
        <v/>
      </c>
      <c r="I5540" s="179"/>
      <c r="J5540" s="150" t="b">
        <f>Proc[[#This Row],[Requested]]=Proc[[#This Row],[CurrentParent]]</f>
        <v>1</v>
      </c>
      <c r="K5540" s="150" t="e">
        <f>IF(Proc[[#This Row],[Author]]="Marcela Urrego",VLOOKUP(LEFT(Proc[[#This Row],[Requested]],1),Table3[#All],2,0),VLOOKUP(Proc[[#This Row],[Author]],Table4[],2,0))</f>
        <v>#N/A</v>
      </c>
      <c r="L5540" s="186" t="s">
        <v>9921</v>
      </c>
      <c r="M5540" s="178">
        <v>46052</v>
      </c>
      <c r="N5540" s="178"/>
      <c r="O5540" s="178"/>
      <c r="P5540" s="178" t="str">
        <f ca="1">IF(Proc[[#This Row],[DaysAgeing]]&gt;5,"yep","on track")</f>
        <v>yep</v>
      </c>
      <c r="Q5540" s="3">
        <f ca="1">IF(Proc[[#This Row],[DateClosed]]="",ABS(NETWORKDAYS(Proc[[#This Row],[DateOpened]],TODAY()))-1,ABS(NETWORKDAYS(Proc[[#This Row],[DateOpened]],Proc[[#This Row],[DateClosed]]))-1)</f>
        <v>13</v>
      </c>
      <c r="R5540" s="178" t="s">
        <v>7889</v>
      </c>
      <c r="S5540" s="150"/>
    </row>
    <row r="5541" spans="1:19" hidden="1">
      <c r="A5541" s="179" t="s">
        <v>7881</v>
      </c>
      <c r="B5541" s="150" t="str">
        <f>IFERROR(VLOOKUP(Proc[[#This Row],[App]],Table2[],3,0),"open")</f>
        <v>ok</v>
      </c>
      <c r="C5541" s="179" t="s">
        <v>369</v>
      </c>
      <c r="D5541" t="s">
        <v>7910</v>
      </c>
      <c r="E5541" t="s">
        <v>7866</v>
      </c>
      <c r="F5541" s="150" t="s">
        <v>7866</v>
      </c>
      <c r="G5541" s="179" t="s">
        <v>400</v>
      </c>
      <c r="H5541" s="150" t="str">
        <f>IF(Proc[[#This Row],[type]]="LFF (MDG-F)",MID(Proc[[#This Row],[Obj]],13,10),"")</f>
        <v/>
      </c>
      <c r="I5541" s="179"/>
      <c r="J5541" s="150" t="b">
        <f>Proc[[#This Row],[Requested]]=Proc[[#This Row],[CurrentParent]]</f>
        <v>1</v>
      </c>
      <c r="K5541" s="150" t="e">
        <f>IF(Proc[[#This Row],[Author]]="Marcela Urrego",VLOOKUP(LEFT(Proc[[#This Row],[Requested]],1),Table3[#All],2,0),VLOOKUP(Proc[[#This Row],[Author]],Table4[],2,0))</f>
        <v>#N/A</v>
      </c>
      <c r="L5541" s="186" t="s">
        <v>9921</v>
      </c>
      <c r="M5541" s="178">
        <v>46052</v>
      </c>
      <c r="N5541" s="178"/>
      <c r="O5541" s="178"/>
      <c r="P5541" s="178" t="str">
        <f ca="1">IF(Proc[[#This Row],[DaysAgeing]]&gt;5,"yep","on track")</f>
        <v>yep</v>
      </c>
      <c r="Q5541" s="3">
        <f ca="1">IF(Proc[[#This Row],[DateClosed]]="",ABS(NETWORKDAYS(Proc[[#This Row],[DateOpened]],TODAY()))-1,ABS(NETWORKDAYS(Proc[[#This Row],[DateOpened]],Proc[[#This Row],[DateClosed]]))-1)</f>
        <v>13</v>
      </c>
      <c r="R5541" s="178" t="s">
        <v>7889</v>
      </c>
      <c r="S5541" s="150"/>
    </row>
    <row r="5542" spans="1:19" hidden="1">
      <c r="A5542" s="179" t="s">
        <v>7881</v>
      </c>
      <c r="B5542" s="150" t="str">
        <f>IFERROR(VLOOKUP(Proc[[#This Row],[App]],Table2[],3,0),"open")</f>
        <v>ok</v>
      </c>
      <c r="C5542" s="179" t="s">
        <v>369</v>
      </c>
      <c r="D5542" t="s">
        <v>7911</v>
      </c>
      <c r="E5542" t="s">
        <v>7866</v>
      </c>
      <c r="F5542" s="150" t="s">
        <v>7866</v>
      </c>
      <c r="G5542" s="179" t="s">
        <v>400</v>
      </c>
      <c r="H5542" s="150" t="str">
        <f>IF(Proc[[#This Row],[type]]="LFF (MDG-F)",MID(Proc[[#This Row],[Obj]],13,10),"")</f>
        <v/>
      </c>
      <c r="I5542" s="179"/>
      <c r="J5542" s="150" t="b">
        <f>Proc[[#This Row],[Requested]]=Proc[[#This Row],[CurrentParent]]</f>
        <v>1</v>
      </c>
      <c r="K5542" s="150" t="e">
        <f>IF(Proc[[#This Row],[Author]]="Marcela Urrego",VLOOKUP(LEFT(Proc[[#This Row],[Requested]],1),Table3[#All],2,0),VLOOKUP(Proc[[#This Row],[Author]],Table4[],2,0))</f>
        <v>#N/A</v>
      </c>
      <c r="L5542" s="186" t="s">
        <v>9921</v>
      </c>
      <c r="M5542" s="178">
        <v>46052</v>
      </c>
      <c r="N5542" s="178"/>
      <c r="O5542" s="178"/>
      <c r="P5542" s="178" t="str">
        <f ca="1">IF(Proc[[#This Row],[DaysAgeing]]&gt;5,"yep","on track")</f>
        <v>yep</v>
      </c>
      <c r="Q5542" s="3">
        <f ca="1">IF(Proc[[#This Row],[DateClosed]]="",ABS(NETWORKDAYS(Proc[[#This Row],[DateOpened]],TODAY()))-1,ABS(NETWORKDAYS(Proc[[#This Row],[DateOpened]],Proc[[#This Row],[DateClosed]]))-1)</f>
        <v>13</v>
      </c>
      <c r="R5542" s="178" t="s">
        <v>7889</v>
      </c>
      <c r="S5542" s="150"/>
    </row>
    <row r="5543" spans="1:19" hidden="1">
      <c r="A5543" s="179" t="s">
        <v>7881</v>
      </c>
      <c r="B5543" s="150" t="str">
        <f>IFERROR(VLOOKUP(Proc[[#This Row],[App]],Table2[],3,0),"open")</f>
        <v>ok</v>
      </c>
      <c r="C5543" s="179" t="s">
        <v>369</v>
      </c>
      <c r="D5543" t="s">
        <v>7912</v>
      </c>
      <c r="E5543" t="s">
        <v>7866</v>
      </c>
      <c r="F5543" s="150" t="s">
        <v>7866</v>
      </c>
      <c r="G5543" s="179" t="s">
        <v>400</v>
      </c>
      <c r="H5543" s="150" t="str">
        <f>IF(Proc[[#This Row],[type]]="LFF (MDG-F)",MID(Proc[[#This Row],[Obj]],13,10),"")</f>
        <v/>
      </c>
      <c r="I5543" s="179"/>
      <c r="J5543" s="150" t="b">
        <f>Proc[[#This Row],[Requested]]=Proc[[#This Row],[CurrentParent]]</f>
        <v>1</v>
      </c>
      <c r="K5543" s="150" t="e">
        <f>IF(Proc[[#This Row],[Author]]="Marcela Urrego",VLOOKUP(LEFT(Proc[[#This Row],[Requested]],1),Table3[#All],2,0),VLOOKUP(Proc[[#This Row],[Author]],Table4[],2,0))</f>
        <v>#N/A</v>
      </c>
      <c r="L5543" s="186" t="s">
        <v>9921</v>
      </c>
      <c r="M5543" s="178">
        <v>46052</v>
      </c>
      <c r="N5543" s="178"/>
      <c r="O5543" s="178"/>
      <c r="P5543" s="178" t="str">
        <f ca="1">IF(Proc[[#This Row],[DaysAgeing]]&gt;5,"yep","on track")</f>
        <v>yep</v>
      </c>
      <c r="Q5543" s="3">
        <f ca="1">IF(Proc[[#This Row],[DateClosed]]="",ABS(NETWORKDAYS(Proc[[#This Row],[DateOpened]],TODAY()))-1,ABS(NETWORKDAYS(Proc[[#This Row],[DateOpened]],Proc[[#This Row],[DateClosed]]))-1)</f>
        <v>13</v>
      </c>
      <c r="R5543" s="178" t="s">
        <v>7889</v>
      </c>
      <c r="S5543" s="150"/>
    </row>
    <row r="5544" spans="1:19" hidden="1">
      <c r="A5544" s="179" t="s">
        <v>7881</v>
      </c>
      <c r="B5544" s="150" t="str">
        <f>IFERROR(VLOOKUP(Proc[[#This Row],[App]],Table2[],3,0),"open")</f>
        <v>ok</v>
      </c>
      <c r="C5544" s="179" t="s">
        <v>369</v>
      </c>
      <c r="D5544" t="s">
        <v>7913</v>
      </c>
      <c r="E5544" t="s">
        <v>7866</v>
      </c>
      <c r="F5544" s="150" t="s">
        <v>7866</v>
      </c>
      <c r="G5544" s="179" t="s">
        <v>400</v>
      </c>
      <c r="H5544" s="150" t="str">
        <f>IF(Proc[[#This Row],[type]]="LFF (MDG-F)",MID(Proc[[#This Row],[Obj]],13,10),"")</f>
        <v/>
      </c>
      <c r="I5544" s="179"/>
      <c r="J5544" s="150" t="b">
        <f>Proc[[#This Row],[Requested]]=Proc[[#This Row],[CurrentParent]]</f>
        <v>1</v>
      </c>
      <c r="K5544" s="150" t="e">
        <f>IF(Proc[[#This Row],[Author]]="Marcela Urrego",VLOOKUP(LEFT(Proc[[#This Row],[Requested]],1),Table3[#All],2,0),VLOOKUP(Proc[[#This Row],[Author]],Table4[],2,0))</f>
        <v>#N/A</v>
      </c>
      <c r="L5544" s="186" t="s">
        <v>9921</v>
      </c>
      <c r="M5544" s="178">
        <v>46052</v>
      </c>
      <c r="N5544" s="178"/>
      <c r="O5544" s="178"/>
      <c r="P5544" s="178" t="str">
        <f ca="1">IF(Proc[[#This Row],[DaysAgeing]]&gt;5,"yep","on track")</f>
        <v>yep</v>
      </c>
      <c r="Q5544" s="3">
        <f ca="1">IF(Proc[[#This Row],[DateClosed]]="",ABS(NETWORKDAYS(Proc[[#This Row],[DateOpened]],TODAY()))-1,ABS(NETWORKDAYS(Proc[[#This Row],[DateOpened]],Proc[[#This Row],[DateClosed]]))-1)</f>
        <v>13</v>
      </c>
      <c r="R5544" s="178" t="s">
        <v>7889</v>
      </c>
      <c r="S5544" s="150"/>
    </row>
    <row r="5545" spans="1:19" hidden="1">
      <c r="A5545" s="179" t="s">
        <v>7881</v>
      </c>
      <c r="B5545" s="150" t="str">
        <f>IFERROR(VLOOKUP(Proc[[#This Row],[App]],Table2[],3,0),"open")</f>
        <v>ok</v>
      </c>
      <c r="C5545" s="179" t="s">
        <v>369</v>
      </c>
      <c r="D5545" t="s">
        <v>7914</v>
      </c>
      <c r="E5545" t="s">
        <v>7866</v>
      </c>
      <c r="F5545" s="150" t="s">
        <v>7866</v>
      </c>
      <c r="G5545" s="179" t="s">
        <v>400</v>
      </c>
      <c r="H5545" s="150" t="str">
        <f>IF(Proc[[#This Row],[type]]="LFF (MDG-F)",MID(Proc[[#This Row],[Obj]],13,10),"")</f>
        <v/>
      </c>
      <c r="I5545" s="179"/>
      <c r="J5545" s="150" t="b">
        <f>Proc[[#This Row],[Requested]]=Proc[[#This Row],[CurrentParent]]</f>
        <v>1</v>
      </c>
      <c r="K5545" s="150" t="e">
        <f>IF(Proc[[#This Row],[Author]]="Marcela Urrego",VLOOKUP(LEFT(Proc[[#This Row],[Requested]],1),Table3[#All],2,0),VLOOKUP(Proc[[#This Row],[Author]],Table4[],2,0))</f>
        <v>#N/A</v>
      </c>
      <c r="L5545" s="186" t="s">
        <v>9921</v>
      </c>
      <c r="M5545" s="178">
        <v>46052</v>
      </c>
      <c r="N5545" s="178"/>
      <c r="O5545" s="178"/>
      <c r="P5545" s="178" t="str">
        <f ca="1">IF(Proc[[#This Row],[DaysAgeing]]&gt;5,"yep","on track")</f>
        <v>yep</v>
      </c>
      <c r="Q5545" s="3">
        <f ca="1">IF(Proc[[#This Row],[DateClosed]]="",ABS(NETWORKDAYS(Proc[[#This Row],[DateOpened]],TODAY()))-1,ABS(NETWORKDAYS(Proc[[#This Row],[DateOpened]],Proc[[#This Row],[DateClosed]]))-1)</f>
        <v>13</v>
      </c>
      <c r="R5545" s="178" t="s">
        <v>7889</v>
      </c>
      <c r="S5545" s="150"/>
    </row>
    <row r="5546" spans="1:19" hidden="1">
      <c r="A5546" s="179" t="s">
        <v>7881</v>
      </c>
      <c r="B5546" s="150" t="str">
        <f>IFERROR(VLOOKUP(Proc[[#This Row],[App]],Table2[],3,0),"open")</f>
        <v>ok</v>
      </c>
      <c r="C5546" s="179" t="s">
        <v>369</v>
      </c>
      <c r="D5546" t="s">
        <v>7915</v>
      </c>
      <c r="E5546" t="s">
        <v>7866</v>
      </c>
      <c r="F5546" s="150" t="s">
        <v>7866</v>
      </c>
      <c r="G5546" s="179" t="s">
        <v>400</v>
      </c>
      <c r="H5546" s="150" t="str">
        <f>IF(Proc[[#This Row],[type]]="LFF (MDG-F)",MID(Proc[[#This Row],[Obj]],13,10),"")</f>
        <v/>
      </c>
      <c r="I5546" s="179"/>
      <c r="J5546" s="150" t="b">
        <f>Proc[[#This Row],[Requested]]=Proc[[#This Row],[CurrentParent]]</f>
        <v>1</v>
      </c>
      <c r="K5546" s="150" t="e">
        <f>IF(Proc[[#This Row],[Author]]="Marcela Urrego",VLOOKUP(LEFT(Proc[[#This Row],[Requested]],1),Table3[#All],2,0),VLOOKUP(Proc[[#This Row],[Author]],Table4[],2,0))</f>
        <v>#N/A</v>
      </c>
      <c r="L5546" s="186" t="s">
        <v>9921</v>
      </c>
      <c r="M5546" s="178">
        <v>46052</v>
      </c>
      <c r="N5546" s="178"/>
      <c r="O5546" s="178"/>
      <c r="P5546" s="178" t="str">
        <f ca="1">IF(Proc[[#This Row],[DaysAgeing]]&gt;5,"yep","on track")</f>
        <v>yep</v>
      </c>
      <c r="Q5546" s="3">
        <f ca="1">IF(Proc[[#This Row],[DateClosed]]="",ABS(NETWORKDAYS(Proc[[#This Row],[DateOpened]],TODAY()))-1,ABS(NETWORKDAYS(Proc[[#This Row],[DateOpened]],Proc[[#This Row],[DateClosed]]))-1)</f>
        <v>13</v>
      </c>
      <c r="R5546" s="178" t="s">
        <v>7889</v>
      </c>
      <c r="S5546" s="150"/>
    </row>
    <row r="5547" spans="1:19" hidden="1">
      <c r="A5547" s="179" t="s">
        <v>7881</v>
      </c>
      <c r="B5547" s="150" t="str">
        <f>IFERROR(VLOOKUP(Proc[[#This Row],[App]],Table2[],3,0),"open")</f>
        <v>ok</v>
      </c>
      <c r="C5547" s="179" t="s">
        <v>369</v>
      </c>
      <c r="D5547" t="s">
        <v>7916</v>
      </c>
      <c r="E5547" t="s">
        <v>7866</v>
      </c>
      <c r="F5547" s="150" t="s">
        <v>7866</v>
      </c>
      <c r="G5547" s="179" t="s">
        <v>400</v>
      </c>
      <c r="H5547" s="150" t="str">
        <f>IF(Proc[[#This Row],[type]]="LFF (MDG-F)",MID(Proc[[#This Row],[Obj]],13,10),"")</f>
        <v/>
      </c>
      <c r="I5547" s="179"/>
      <c r="J5547" s="150" t="b">
        <f>Proc[[#This Row],[Requested]]=Proc[[#This Row],[CurrentParent]]</f>
        <v>1</v>
      </c>
      <c r="K5547" s="150" t="e">
        <f>IF(Proc[[#This Row],[Author]]="Marcela Urrego",VLOOKUP(LEFT(Proc[[#This Row],[Requested]],1),Table3[#All],2,0),VLOOKUP(Proc[[#This Row],[Author]],Table4[],2,0))</f>
        <v>#N/A</v>
      </c>
      <c r="L5547" s="186" t="s">
        <v>9921</v>
      </c>
      <c r="M5547" s="178">
        <v>46052</v>
      </c>
      <c r="N5547" s="178"/>
      <c r="O5547" s="178"/>
      <c r="P5547" s="178" t="str">
        <f ca="1">IF(Proc[[#This Row],[DaysAgeing]]&gt;5,"yep","on track")</f>
        <v>yep</v>
      </c>
      <c r="Q5547" s="3">
        <f ca="1">IF(Proc[[#This Row],[DateClosed]]="",ABS(NETWORKDAYS(Proc[[#This Row],[DateOpened]],TODAY()))-1,ABS(NETWORKDAYS(Proc[[#This Row],[DateOpened]],Proc[[#This Row],[DateClosed]]))-1)</f>
        <v>13</v>
      </c>
      <c r="R5547" s="178" t="s">
        <v>7889</v>
      </c>
      <c r="S5547" s="150"/>
    </row>
    <row r="5548" spans="1:19" hidden="1">
      <c r="A5548" s="179" t="s">
        <v>7881</v>
      </c>
      <c r="B5548" s="150" t="str">
        <f>IFERROR(VLOOKUP(Proc[[#This Row],[App]],Table2[],3,0),"open")</f>
        <v>ok</v>
      </c>
      <c r="C5548" s="179" t="s">
        <v>369</v>
      </c>
      <c r="D5548" t="s">
        <v>7890</v>
      </c>
      <c r="E5548" t="s">
        <v>7867</v>
      </c>
      <c r="F5548" s="150" t="s">
        <v>7867</v>
      </c>
      <c r="G5548" s="179" t="s">
        <v>400</v>
      </c>
      <c r="H5548" s="150" t="str">
        <f>IF(Proc[[#This Row],[type]]="LFF (MDG-F)",MID(Proc[[#This Row],[Obj]],13,10),"")</f>
        <v/>
      </c>
      <c r="I5548" s="179"/>
      <c r="J5548" s="150" t="b">
        <f>Proc[[#This Row],[Requested]]=Proc[[#This Row],[CurrentParent]]</f>
        <v>1</v>
      </c>
      <c r="K5548" s="150" t="e">
        <f>IF(Proc[[#This Row],[Author]]="Marcela Urrego",VLOOKUP(LEFT(Proc[[#This Row],[Requested]],1),Table3[#All],2,0),VLOOKUP(Proc[[#This Row],[Author]],Table4[],2,0))</f>
        <v>#N/A</v>
      </c>
      <c r="L5548" s="186" t="s">
        <v>9921</v>
      </c>
      <c r="M5548" s="178">
        <v>46052</v>
      </c>
      <c r="N5548" s="178"/>
      <c r="O5548" s="178"/>
      <c r="P5548" s="178" t="str">
        <f ca="1">IF(Proc[[#This Row],[DaysAgeing]]&gt;5,"yep","on track")</f>
        <v>yep</v>
      </c>
      <c r="Q5548" s="3">
        <f ca="1">IF(Proc[[#This Row],[DateClosed]]="",ABS(NETWORKDAYS(Proc[[#This Row],[DateOpened]],TODAY()))-1,ABS(NETWORKDAYS(Proc[[#This Row],[DateOpened]],Proc[[#This Row],[DateClosed]]))-1)</f>
        <v>13</v>
      </c>
      <c r="R5548" s="178" t="s">
        <v>7889</v>
      </c>
      <c r="S5548" s="150"/>
    </row>
    <row r="5549" spans="1:19" hidden="1">
      <c r="A5549" s="179" t="s">
        <v>7881</v>
      </c>
      <c r="B5549" s="150" t="str">
        <f>IFERROR(VLOOKUP(Proc[[#This Row],[App]],Table2[],3,0),"open")</f>
        <v>ok</v>
      </c>
      <c r="C5549" s="179" t="s">
        <v>369</v>
      </c>
      <c r="D5549" t="s">
        <v>7917</v>
      </c>
      <c r="E5549" t="s">
        <v>7867</v>
      </c>
      <c r="F5549" s="150" t="s">
        <v>7867</v>
      </c>
      <c r="G5549" s="179" t="s">
        <v>400</v>
      </c>
      <c r="H5549" s="150" t="str">
        <f>IF(Proc[[#This Row],[type]]="LFF (MDG-F)",MID(Proc[[#This Row],[Obj]],13,10),"")</f>
        <v/>
      </c>
      <c r="I5549" s="179"/>
      <c r="J5549" s="150" t="b">
        <f>Proc[[#This Row],[Requested]]=Proc[[#This Row],[CurrentParent]]</f>
        <v>1</v>
      </c>
      <c r="K5549" s="150" t="e">
        <f>IF(Proc[[#This Row],[Author]]="Marcela Urrego",VLOOKUP(LEFT(Proc[[#This Row],[Requested]],1),Table3[#All],2,0),VLOOKUP(Proc[[#This Row],[Author]],Table4[],2,0))</f>
        <v>#N/A</v>
      </c>
      <c r="L5549" s="186" t="s">
        <v>9921</v>
      </c>
      <c r="M5549" s="178">
        <v>46052</v>
      </c>
      <c r="N5549" s="178"/>
      <c r="O5549" s="178"/>
      <c r="P5549" s="178" t="str">
        <f ca="1">IF(Proc[[#This Row],[DaysAgeing]]&gt;5,"yep","on track")</f>
        <v>yep</v>
      </c>
      <c r="Q5549" s="3">
        <f ca="1">IF(Proc[[#This Row],[DateClosed]]="",ABS(NETWORKDAYS(Proc[[#This Row],[DateOpened]],TODAY()))-1,ABS(NETWORKDAYS(Proc[[#This Row],[DateOpened]],Proc[[#This Row],[DateClosed]]))-1)</f>
        <v>13</v>
      </c>
      <c r="R5549" s="178" t="s">
        <v>7889</v>
      </c>
      <c r="S5549" s="150"/>
    </row>
    <row r="5550" spans="1:19" hidden="1">
      <c r="A5550" s="179" t="s">
        <v>7881</v>
      </c>
      <c r="B5550" s="150" t="str">
        <f>IFERROR(VLOOKUP(Proc[[#This Row],[App]],Table2[],3,0),"open")</f>
        <v>ok</v>
      </c>
      <c r="C5550" s="179" t="s">
        <v>369</v>
      </c>
      <c r="D5550" t="s">
        <v>7918</v>
      </c>
      <c r="E5550" t="s">
        <v>7868</v>
      </c>
      <c r="F5550" s="150" t="s">
        <v>7868</v>
      </c>
      <c r="G5550" s="179" t="s">
        <v>400</v>
      </c>
      <c r="H5550" s="150" t="str">
        <f>IF(Proc[[#This Row],[type]]="LFF (MDG-F)",MID(Proc[[#This Row],[Obj]],13,10),"")</f>
        <v/>
      </c>
      <c r="I5550" s="179"/>
      <c r="J5550" s="150" t="b">
        <f>Proc[[#This Row],[Requested]]=Proc[[#This Row],[CurrentParent]]</f>
        <v>1</v>
      </c>
      <c r="K5550" s="150" t="e">
        <f>IF(Proc[[#This Row],[Author]]="Marcela Urrego",VLOOKUP(LEFT(Proc[[#This Row],[Requested]],1),Table3[#All],2,0),VLOOKUP(Proc[[#This Row],[Author]],Table4[],2,0))</f>
        <v>#N/A</v>
      </c>
      <c r="L5550" s="186" t="s">
        <v>9921</v>
      </c>
      <c r="M5550" s="178">
        <v>46052</v>
      </c>
      <c r="N5550" s="178"/>
      <c r="O5550" s="178"/>
      <c r="P5550" s="178" t="str">
        <f ca="1">IF(Proc[[#This Row],[DaysAgeing]]&gt;5,"yep","on track")</f>
        <v>yep</v>
      </c>
      <c r="Q5550" s="3">
        <f ca="1">IF(Proc[[#This Row],[DateClosed]]="",ABS(NETWORKDAYS(Proc[[#This Row],[DateOpened]],TODAY()))-1,ABS(NETWORKDAYS(Proc[[#This Row],[DateOpened]],Proc[[#This Row],[DateClosed]]))-1)</f>
        <v>13</v>
      </c>
      <c r="R5550" s="178" t="s">
        <v>7889</v>
      </c>
      <c r="S5550" s="150"/>
    </row>
    <row r="5551" spans="1:19" hidden="1">
      <c r="A5551" s="179" t="s">
        <v>7881</v>
      </c>
      <c r="B5551" s="150" t="str">
        <f>IFERROR(VLOOKUP(Proc[[#This Row],[App]],Table2[],3,0),"open")</f>
        <v>ok</v>
      </c>
      <c r="C5551" s="179" t="s">
        <v>369</v>
      </c>
      <c r="D5551" t="s">
        <v>7919</v>
      </c>
      <c r="E5551" t="s">
        <v>7869</v>
      </c>
      <c r="F5551" s="150" t="s">
        <v>7869</v>
      </c>
      <c r="G5551" s="179" t="s">
        <v>400</v>
      </c>
      <c r="H5551" s="150" t="str">
        <f>IF(Proc[[#This Row],[type]]="LFF (MDG-F)",MID(Proc[[#This Row],[Obj]],13,10),"")</f>
        <v/>
      </c>
      <c r="I5551" s="179"/>
      <c r="J5551" s="150" t="b">
        <f>Proc[[#This Row],[Requested]]=Proc[[#This Row],[CurrentParent]]</f>
        <v>1</v>
      </c>
      <c r="K5551" s="150" t="e">
        <f>IF(Proc[[#This Row],[Author]]="Marcela Urrego",VLOOKUP(LEFT(Proc[[#This Row],[Requested]],1),Table3[#All],2,0),VLOOKUP(Proc[[#This Row],[Author]],Table4[],2,0))</f>
        <v>#N/A</v>
      </c>
      <c r="L5551" s="186" t="s">
        <v>9921</v>
      </c>
      <c r="M5551" s="178">
        <v>46052</v>
      </c>
      <c r="N5551" s="178"/>
      <c r="O5551" s="178"/>
      <c r="P5551" s="178" t="str">
        <f ca="1">IF(Proc[[#This Row],[DaysAgeing]]&gt;5,"yep","on track")</f>
        <v>yep</v>
      </c>
      <c r="Q5551" s="3">
        <f ca="1">IF(Proc[[#This Row],[DateClosed]]="",ABS(NETWORKDAYS(Proc[[#This Row],[DateOpened]],TODAY()))-1,ABS(NETWORKDAYS(Proc[[#This Row],[DateOpened]],Proc[[#This Row],[DateClosed]]))-1)</f>
        <v>13</v>
      </c>
      <c r="R5551" s="178" t="s">
        <v>7889</v>
      </c>
      <c r="S5551" s="150"/>
    </row>
    <row r="5552" spans="1:19" hidden="1">
      <c r="A5552" s="179" t="s">
        <v>7881</v>
      </c>
      <c r="B5552" s="150" t="str">
        <f>IFERROR(VLOOKUP(Proc[[#This Row],[App]],Table2[],3,0),"open")</f>
        <v>ok</v>
      </c>
      <c r="C5552" s="179" t="s">
        <v>369</v>
      </c>
      <c r="D5552" t="s">
        <v>7920</v>
      </c>
      <c r="E5552" t="s">
        <v>7870</v>
      </c>
      <c r="F5552" s="150" t="s">
        <v>7870</v>
      </c>
      <c r="G5552" s="179" t="s">
        <v>400</v>
      </c>
      <c r="H5552" s="150" t="str">
        <f>IF(Proc[[#This Row],[type]]="LFF (MDG-F)",MID(Proc[[#This Row],[Obj]],13,10),"")</f>
        <v/>
      </c>
      <c r="I5552" s="179"/>
      <c r="J5552" s="150" t="b">
        <f>Proc[[#This Row],[Requested]]=Proc[[#This Row],[CurrentParent]]</f>
        <v>1</v>
      </c>
      <c r="K5552" s="150" t="e">
        <f>IF(Proc[[#This Row],[Author]]="Marcela Urrego",VLOOKUP(LEFT(Proc[[#This Row],[Requested]],1),Table3[#All],2,0),VLOOKUP(Proc[[#This Row],[Author]],Table4[],2,0))</f>
        <v>#N/A</v>
      </c>
      <c r="L5552" s="186" t="s">
        <v>9921</v>
      </c>
      <c r="M5552" s="178">
        <v>46052</v>
      </c>
      <c r="N5552" s="178"/>
      <c r="O5552" s="178"/>
      <c r="P5552" s="178" t="str">
        <f ca="1">IF(Proc[[#This Row],[DaysAgeing]]&gt;5,"yep","on track")</f>
        <v>yep</v>
      </c>
      <c r="Q5552" s="3">
        <f ca="1">IF(Proc[[#This Row],[DateClosed]]="",ABS(NETWORKDAYS(Proc[[#This Row],[DateOpened]],TODAY()))-1,ABS(NETWORKDAYS(Proc[[#This Row],[DateOpened]],Proc[[#This Row],[DateClosed]]))-1)</f>
        <v>13</v>
      </c>
      <c r="R5552" s="178" t="s">
        <v>7889</v>
      </c>
      <c r="S5552" s="150"/>
    </row>
    <row r="5553" spans="1:19" hidden="1">
      <c r="A5553" s="179" t="s">
        <v>7881</v>
      </c>
      <c r="B5553" s="150" t="str">
        <f>IFERROR(VLOOKUP(Proc[[#This Row],[App]],Table2[],3,0),"open")</f>
        <v>ok</v>
      </c>
      <c r="C5553" s="179" t="s">
        <v>369</v>
      </c>
      <c r="D5553" t="s">
        <v>7921</v>
      </c>
      <c r="E5553" t="s">
        <v>7871</v>
      </c>
      <c r="F5553" s="150" t="s">
        <v>7871</v>
      </c>
      <c r="G5553" s="179" t="s">
        <v>400</v>
      </c>
      <c r="H5553" s="150" t="str">
        <f>IF(Proc[[#This Row],[type]]="LFF (MDG-F)",MID(Proc[[#This Row],[Obj]],13,10),"")</f>
        <v/>
      </c>
      <c r="I5553" s="179"/>
      <c r="J5553" s="150" t="b">
        <f>Proc[[#This Row],[Requested]]=Proc[[#This Row],[CurrentParent]]</f>
        <v>1</v>
      </c>
      <c r="K5553" s="150" t="e">
        <f>IF(Proc[[#This Row],[Author]]="Marcela Urrego",VLOOKUP(LEFT(Proc[[#This Row],[Requested]],1),Table3[#All],2,0),VLOOKUP(Proc[[#This Row],[Author]],Table4[],2,0))</f>
        <v>#N/A</v>
      </c>
      <c r="L5553" s="186" t="s">
        <v>9921</v>
      </c>
      <c r="M5553" s="178">
        <v>46052</v>
      </c>
      <c r="N5553" s="178"/>
      <c r="O5553" s="178"/>
      <c r="P5553" s="178" t="str">
        <f ca="1">IF(Proc[[#This Row],[DaysAgeing]]&gt;5,"yep","on track")</f>
        <v>yep</v>
      </c>
      <c r="Q5553" s="3">
        <f ca="1">IF(Proc[[#This Row],[DateClosed]]="",ABS(NETWORKDAYS(Proc[[#This Row],[DateOpened]],TODAY()))-1,ABS(NETWORKDAYS(Proc[[#This Row],[DateOpened]],Proc[[#This Row],[DateClosed]]))-1)</f>
        <v>13</v>
      </c>
      <c r="R5553" s="178" t="s">
        <v>7889</v>
      </c>
      <c r="S5553" s="150"/>
    </row>
    <row r="5554" spans="1:19" hidden="1">
      <c r="A5554" s="179" t="s">
        <v>7881</v>
      </c>
      <c r="B5554" s="150" t="str">
        <f>IFERROR(VLOOKUP(Proc[[#This Row],[App]],Table2[],3,0),"open")</f>
        <v>ok</v>
      </c>
      <c r="C5554" s="179" t="s">
        <v>369</v>
      </c>
      <c r="D5554" t="s">
        <v>7922</v>
      </c>
      <c r="E5554" t="s">
        <v>7871</v>
      </c>
      <c r="F5554" s="150" t="s">
        <v>7871</v>
      </c>
      <c r="G5554" s="179" t="s">
        <v>400</v>
      </c>
      <c r="H5554" s="150" t="str">
        <f>IF(Proc[[#This Row],[type]]="LFF (MDG-F)",MID(Proc[[#This Row],[Obj]],13,10),"")</f>
        <v/>
      </c>
      <c r="I5554" s="179"/>
      <c r="J5554" s="150" t="b">
        <f>Proc[[#This Row],[Requested]]=Proc[[#This Row],[CurrentParent]]</f>
        <v>1</v>
      </c>
      <c r="K5554" s="150" t="e">
        <f>IF(Proc[[#This Row],[Author]]="Marcela Urrego",VLOOKUP(LEFT(Proc[[#This Row],[Requested]],1),Table3[#All],2,0),VLOOKUP(Proc[[#This Row],[Author]],Table4[],2,0))</f>
        <v>#N/A</v>
      </c>
      <c r="L5554" s="186" t="s">
        <v>9921</v>
      </c>
      <c r="M5554" s="178">
        <v>46052</v>
      </c>
      <c r="N5554" s="178"/>
      <c r="O5554" s="178"/>
      <c r="P5554" s="178" t="str">
        <f ca="1">IF(Proc[[#This Row],[DaysAgeing]]&gt;5,"yep","on track")</f>
        <v>yep</v>
      </c>
      <c r="Q5554" s="3">
        <f ca="1">IF(Proc[[#This Row],[DateClosed]]="",ABS(NETWORKDAYS(Proc[[#This Row],[DateOpened]],TODAY()))-1,ABS(NETWORKDAYS(Proc[[#This Row],[DateOpened]],Proc[[#This Row],[DateClosed]]))-1)</f>
        <v>13</v>
      </c>
      <c r="R5554" s="178" t="s">
        <v>7889</v>
      </c>
      <c r="S5554" s="150"/>
    </row>
    <row r="5555" spans="1:19" hidden="1">
      <c r="A5555" s="179" t="s">
        <v>7881</v>
      </c>
      <c r="B5555" s="150" t="str">
        <f>IFERROR(VLOOKUP(Proc[[#This Row],[App]],Table2[],3,0),"open")</f>
        <v>ok</v>
      </c>
      <c r="C5555" s="179" t="s">
        <v>369</v>
      </c>
      <c r="D5555" t="s">
        <v>7923</v>
      </c>
      <c r="E5555" t="s">
        <v>7871</v>
      </c>
      <c r="F5555" s="150" t="s">
        <v>7871</v>
      </c>
      <c r="G5555" s="179" t="s">
        <v>400</v>
      </c>
      <c r="H5555" s="150" t="str">
        <f>IF(Proc[[#This Row],[type]]="LFF (MDG-F)",MID(Proc[[#This Row],[Obj]],13,10),"")</f>
        <v/>
      </c>
      <c r="I5555" s="179"/>
      <c r="J5555" s="150" t="b">
        <f>Proc[[#This Row],[Requested]]=Proc[[#This Row],[CurrentParent]]</f>
        <v>1</v>
      </c>
      <c r="K5555" s="150" t="e">
        <f>IF(Proc[[#This Row],[Author]]="Marcela Urrego",VLOOKUP(LEFT(Proc[[#This Row],[Requested]],1),Table3[#All],2,0),VLOOKUP(Proc[[#This Row],[Author]],Table4[],2,0))</f>
        <v>#N/A</v>
      </c>
      <c r="L5555" s="186" t="s">
        <v>9921</v>
      </c>
      <c r="M5555" s="178">
        <v>46052</v>
      </c>
      <c r="N5555" s="178"/>
      <c r="O5555" s="178"/>
      <c r="P5555" s="178" t="str">
        <f ca="1">IF(Proc[[#This Row],[DaysAgeing]]&gt;5,"yep","on track")</f>
        <v>yep</v>
      </c>
      <c r="Q5555" s="3">
        <f ca="1">IF(Proc[[#This Row],[DateClosed]]="",ABS(NETWORKDAYS(Proc[[#This Row],[DateOpened]],TODAY()))-1,ABS(NETWORKDAYS(Proc[[#This Row],[DateOpened]],Proc[[#This Row],[DateClosed]]))-1)</f>
        <v>13</v>
      </c>
      <c r="R5555" s="178" t="s">
        <v>7889</v>
      </c>
      <c r="S5555" s="150"/>
    </row>
    <row r="5556" spans="1:19" hidden="1">
      <c r="A5556" s="179" t="s">
        <v>7881</v>
      </c>
      <c r="B5556" s="150" t="str">
        <f>IFERROR(VLOOKUP(Proc[[#This Row],[App]],Table2[],3,0),"open")</f>
        <v>ok</v>
      </c>
      <c r="C5556" s="179" t="s">
        <v>369</v>
      </c>
      <c r="D5556" t="s">
        <v>7924</v>
      </c>
      <c r="E5556" t="s">
        <v>7871</v>
      </c>
      <c r="F5556" s="150" t="s">
        <v>7871</v>
      </c>
      <c r="G5556" s="179" t="s">
        <v>400</v>
      </c>
      <c r="H5556" s="150" t="str">
        <f>IF(Proc[[#This Row],[type]]="LFF (MDG-F)",MID(Proc[[#This Row],[Obj]],13,10),"")</f>
        <v/>
      </c>
      <c r="I5556" s="179"/>
      <c r="J5556" s="150" t="b">
        <f>Proc[[#This Row],[Requested]]=Proc[[#This Row],[CurrentParent]]</f>
        <v>1</v>
      </c>
      <c r="K5556" s="150" t="e">
        <f>IF(Proc[[#This Row],[Author]]="Marcela Urrego",VLOOKUP(LEFT(Proc[[#This Row],[Requested]],1),Table3[#All],2,0),VLOOKUP(Proc[[#This Row],[Author]],Table4[],2,0))</f>
        <v>#N/A</v>
      </c>
      <c r="L5556" s="186" t="s">
        <v>9921</v>
      </c>
      <c r="M5556" s="178">
        <v>46052</v>
      </c>
      <c r="N5556" s="178"/>
      <c r="O5556" s="178"/>
      <c r="P5556" s="178" t="str">
        <f ca="1">IF(Proc[[#This Row],[DaysAgeing]]&gt;5,"yep","on track")</f>
        <v>yep</v>
      </c>
      <c r="Q5556" s="3">
        <f ca="1">IF(Proc[[#This Row],[DateClosed]]="",ABS(NETWORKDAYS(Proc[[#This Row],[DateOpened]],TODAY()))-1,ABS(NETWORKDAYS(Proc[[#This Row],[DateOpened]],Proc[[#This Row],[DateClosed]]))-1)</f>
        <v>13</v>
      </c>
      <c r="R5556" s="178" t="s">
        <v>7889</v>
      </c>
      <c r="S5556" s="150"/>
    </row>
    <row r="5557" spans="1:19" hidden="1">
      <c r="A5557" s="179" t="s">
        <v>7881</v>
      </c>
      <c r="B5557" s="150" t="str">
        <f>IFERROR(VLOOKUP(Proc[[#This Row],[App]],Table2[],3,0),"open")</f>
        <v>ok</v>
      </c>
      <c r="C5557" s="179" t="s">
        <v>369</v>
      </c>
      <c r="D5557" t="s">
        <v>7925</v>
      </c>
      <c r="E5557" t="s">
        <v>7871</v>
      </c>
      <c r="F5557" s="150" t="s">
        <v>7871</v>
      </c>
      <c r="G5557" s="179" t="s">
        <v>400</v>
      </c>
      <c r="H5557" s="150" t="str">
        <f>IF(Proc[[#This Row],[type]]="LFF (MDG-F)",MID(Proc[[#This Row],[Obj]],13,10),"")</f>
        <v/>
      </c>
      <c r="I5557" s="179"/>
      <c r="J5557" s="150" t="b">
        <f>Proc[[#This Row],[Requested]]=Proc[[#This Row],[CurrentParent]]</f>
        <v>1</v>
      </c>
      <c r="K5557" s="150" t="e">
        <f>IF(Proc[[#This Row],[Author]]="Marcela Urrego",VLOOKUP(LEFT(Proc[[#This Row],[Requested]],1),Table3[#All],2,0),VLOOKUP(Proc[[#This Row],[Author]],Table4[],2,0))</f>
        <v>#N/A</v>
      </c>
      <c r="L5557" s="186" t="s">
        <v>9921</v>
      </c>
      <c r="M5557" s="178">
        <v>46052</v>
      </c>
      <c r="N5557" s="178"/>
      <c r="O5557" s="178"/>
      <c r="P5557" s="178" t="str">
        <f ca="1">IF(Proc[[#This Row],[DaysAgeing]]&gt;5,"yep","on track")</f>
        <v>yep</v>
      </c>
      <c r="Q5557" s="3">
        <f ca="1">IF(Proc[[#This Row],[DateClosed]]="",ABS(NETWORKDAYS(Proc[[#This Row],[DateOpened]],TODAY()))-1,ABS(NETWORKDAYS(Proc[[#This Row],[DateOpened]],Proc[[#This Row],[DateClosed]]))-1)</f>
        <v>13</v>
      </c>
      <c r="R5557" s="178" t="s">
        <v>7889</v>
      </c>
      <c r="S5557" s="150"/>
    </row>
    <row r="5558" spans="1:19" hidden="1">
      <c r="A5558" s="179" t="s">
        <v>7881</v>
      </c>
      <c r="B5558" s="150" t="str">
        <f>IFERROR(VLOOKUP(Proc[[#This Row],[App]],Table2[],3,0),"open")</f>
        <v>ok</v>
      </c>
      <c r="C5558" s="179" t="s">
        <v>369</v>
      </c>
      <c r="D5558" t="s">
        <v>7926</v>
      </c>
      <c r="E5558" t="s">
        <v>7871</v>
      </c>
      <c r="F5558" s="150" t="s">
        <v>7871</v>
      </c>
      <c r="G5558" s="179" t="s">
        <v>400</v>
      </c>
      <c r="H5558" s="150" t="str">
        <f>IF(Proc[[#This Row],[type]]="LFF (MDG-F)",MID(Proc[[#This Row],[Obj]],13,10),"")</f>
        <v/>
      </c>
      <c r="I5558" s="179"/>
      <c r="J5558" s="150" t="b">
        <f>Proc[[#This Row],[Requested]]=Proc[[#This Row],[CurrentParent]]</f>
        <v>1</v>
      </c>
      <c r="K5558" s="150" t="e">
        <f>IF(Proc[[#This Row],[Author]]="Marcela Urrego",VLOOKUP(LEFT(Proc[[#This Row],[Requested]],1),Table3[#All],2,0),VLOOKUP(Proc[[#This Row],[Author]],Table4[],2,0))</f>
        <v>#N/A</v>
      </c>
      <c r="L5558" s="186" t="s">
        <v>9921</v>
      </c>
      <c r="M5558" s="178">
        <v>46052</v>
      </c>
      <c r="N5558" s="178"/>
      <c r="O5558" s="178"/>
      <c r="P5558" s="178" t="str">
        <f ca="1">IF(Proc[[#This Row],[DaysAgeing]]&gt;5,"yep","on track")</f>
        <v>yep</v>
      </c>
      <c r="Q5558" s="3">
        <f ca="1">IF(Proc[[#This Row],[DateClosed]]="",ABS(NETWORKDAYS(Proc[[#This Row],[DateOpened]],TODAY()))-1,ABS(NETWORKDAYS(Proc[[#This Row],[DateOpened]],Proc[[#This Row],[DateClosed]]))-1)</f>
        <v>13</v>
      </c>
      <c r="R5558" s="178" t="s">
        <v>7889</v>
      </c>
      <c r="S5558" s="150"/>
    </row>
    <row r="5559" spans="1:19" hidden="1">
      <c r="A5559" s="179" t="s">
        <v>7881</v>
      </c>
      <c r="B5559" s="150" t="str">
        <f>IFERROR(VLOOKUP(Proc[[#This Row],[App]],Table2[],3,0),"open")</f>
        <v>ok</v>
      </c>
      <c r="C5559" s="179" t="s">
        <v>369</v>
      </c>
      <c r="D5559" t="s">
        <v>7927</v>
      </c>
      <c r="E5559" t="s">
        <v>7871</v>
      </c>
      <c r="F5559" s="150" t="s">
        <v>7871</v>
      </c>
      <c r="G5559" s="179" t="s">
        <v>400</v>
      </c>
      <c r="H5559" s="150" t="str">
        <f>IF(Proc[[#This Row],[type]]="LFF (MDG-F)",MID(Proc[[#This Row],[Obj]],13,10),"")</f>
        <v/>
      </c>
      <c r="I5559" s="179"/>
      <c r="J5559" s="150" t="b">
        <f>Proc[[#This Row],[Requested]]=Proc[[#This Row],[CurrentParent]]</f>
        <v>1</v>
      </c>
      <c r="K5559" s="150" t="e">
        <f>IF(Proc[[#This Row],[Author]]="Marcela Urrego",VLOOKUP(LEFT(Proc[[#This Row],[Requested]],1),Table3[#All],2,0),VLOOKUP(Proc[[#This Row],[Author]],Table4[],2,0))</f>
        <v>#N/A</v>
      </c>
      <c r="L5559" s="186" t="s">
        <v>9921</v>
      </c>
      <c r="M5559" s="178">
        <v>46052</v>
      </c>
      <c r="N5559" s="178"/>
      <c r="O5559" s="178"/>
      <c r="P5559" s="178" t="str">
        <f ca="1">IF(Proc[[#This Row],[DaysAgeing]]&gt;5,"yep","on track")</f>
        <v>yep</v>
      </c>
      <c r="Q5559" s="3">
        <f ca="1">IF(Proc[[#This Row],[DateClosed]]="",ABS(NETWORKDAYS(Proc[[#This Row],[DateOpened]],TODAY()))-1,ABS(NETWORKDAYS(Proc[[#This Row],[DateOpened]],Proc[[#This Row],[DateClosed]]))-1)</f>
        <v>13</v>
      </c>
      <c r="R5559" s="178" t="s">
        <v>7889</v>
      </c>
      <c r="S5559" s="150"/>
    </row>
    <row r="5560" spans="1:19" hidden="1">
      <c r="A5560" s="179" t="s">
        <v>7881</v>
      </c>
      <c r="B5560" s="150" t="str">
        <f>IFERROR(VLOOKUP(Proc[[#This Row],[App]],Table2[],3,0),"open")</f>
        <v>ok</v>
      </c>
      <c r="C5560" s="179" t="s">
        <v>369</v>
      </c>
      <c r="D5560" t="s">
        <v>7928</v>
      </c>
      <c r="E5560" t="s">
        <v>7871</v>
      </c>
      <c r="F5560" s="150" t="s">
        <v>7871</v>
      </c>
      <c r="G5560" s="179" t="s">
        <v>400</v>
      </c>
      <c r="H5560" s="150" t="str">
        <f>IF(Proc[[#This Row],[type]]="LFF (MDG-F)",MID(Proc[[#This Row],[Obj]],13,10),"")</f>
        <v/>
      </c>
      <c r="I5560" s="179"/>
      <c r="J5560" s="150" t="b">
        <f>Proc[[#This Row],[Requested]]=Proc[[#This Row],[CurrentParent]]</f>
        <v>1</v>
      </c>
      <c r="K5560" s="150" t="e">
        <f>IF(Proc[[#This Row],[Author]]="Marcela Urrego",VLOOKUP(LEFT(Proc[[#This Row],[Requested]],1),Table3[#All],2,0),VLOOKUP(Proc[[#This Row],[Author]],Table4[],2,0))</f>
        <v>#N/A</v>
      </c>
      <c r="L5560" s="186" t="s">
        <v>9921</v>
      </c>
      <c r="M5560" s="178">
        <v>46052</v>
      </c>
      <c r="N5560" s="178"/>
      <c r="O5560" s="178"/>
      <c r="P5560" s="178" t="str">
        <f ca="1">IF(Proc[[#This Row],[DaysAgeing]]&gt;5,"yep","on track")</f>
        <v>yep</v>
      </c>
      <c r="Q5560" s="3">
        <f ca="1">IF(Proc[[#This Row],[DateClosed]]="",ABS(NETWORKDAYS(Proc[[#This Row],[DateOpened]],TODAY()))-1,ABS(NETWORKDAYS(Proc[[#This Row],[DateOpened]],Proc[[#This Row],[DateClosed]]))-1)</f>
        <v>13</v>
      </c>
      <c r="R5560" s="178" t="s">
        <v>7889</v>
      </c>
      <c r="S5560" s="150"/>
    </row>
    <row r="5561" spans="1:19" hidden="1">
      <c r="A5561" s="179" t="s">
        <v>7881</v>
      </c>
      <c r="B5561" s="150" t="str">
        <f>IFERROR(VLOOKUP(Proc[[#This Row],[App]],Table2[],3,0),"open")</f>
        <v>ok</v>
      </c>
      <c r="C5561" s="179" t="s">
        <v>369</v>
      </c>
      <c r="D5561" t="s">
        <v>7929</v>
      </c>
      <c r="E5561" t="s">
        <v>7871</v>
      </c>
      <c r="F5561" s="150" t="s">
        <v>7871</v>
      </c>
      <c r="G5561" s="179" t="s">
        <v>400</v>
      </c>
      <c r="H5561" s="150" t="str">
        <f>IF(Proc[[#This Row],[type]]="LFF (MDG-F)",MID(Proc[[#This Row],[Obj]],13,10),"")</f>
        <v/>
      </c>
      <c r="I5561" s="179"/>
      <c r="J5561" s="150" t="b">
        <f>Proc[[#This Row],[Requested]]=Proc[[#This Row],[CurrentParent]]</f>
        <v>1</v>
      </c>
      <c r="K5561" s="150" t="e">
        <f>IF(Proc[[#This Row],[Author]]="Marcela Urrego",VLOOKUP(LEFT(Proc[[#This Row],[Requested]],1),Table3[#All],2,0),VLOOKUP(Proc[[#This Row],[Author]],Table4[],2,0))</f>
        <v>#N/A</v>
      </c>
      <c r="L5561" s="186" t="s">
        <v>9921</v>
      </c>
      <c r="M5561" s="178">
        <v>46052</v>
      </c>
      <c r="N5561" s="178"/>
      <c r="O5561" s="178"/>
      <c r="P5561" s="178" t="str">
        <f ca="1">IF(Proc[[#This Row],[DaysAgeing]]&gt;5,"yep","on track")</f>
        <v>yep</v>
      </c>
      <c r="Q5561" s="3">
        <f ca="1">IF(Proc[[#This Row],[DateClosed]]="",ABS(NETWORKDAYS(Proc[[#This Row],[DateOpened]],TODAY()))-1,ABS(NETWORKDAYS(Proc[[#This Row],[DateOpened]],Proc[[#This Row],[DateClosed]]))-1)</f>
        <v>13</v>
      </c>
      <c r="R5561" s="178" t="s">
        <v>7889</v>
      </c>
      <c r="S5561" s="150"/>
    </row>
    <row r="5562" spans="1:19" hidden="1">
      <c r="A5562" s="179" t="s">
        <v>7881</v>
      </c>
      <c r="B5562" s="150" t="str">
        <f>IFERROR(VLOOKUP(Proc[[#This Row],[App]],Table2[],3,0),"open")</f>
        <v>ok</v>
      </c>
      <c r="C5562" s="179" t="s">
        <v>369</v>
      </c>
      <c r="D5562" t="s">
        <v>7930</v>
      </c>
      <c r="E5562" t="s">
        <v>7871</v>
      </c>
      <c r="F5562" s="150" t="s">
        <v>7871</v>
      </c>
      <c r="G5562" s="179" t="s">
        <v>400</v>
      </c>
      <c r="H5562" s="150" t="str">
        <f>IF(Proc[[#This Row],[type]]="LFF (MDG-F)",MID(Proc[[#This Row],[Obj]],13,10),"")</f>
        <v/>
      </c>
      <c r="I5562" s="179"/>
      <c r="J5562" s="150" t="b">
        <f>Proc[[#This Row],[Requested]]=Proc[[#This Row],[CurrentParent]]</f>
        <v>1</v>
      </c>
      <c r="K5562" s="150" t="e">
        <f>IF(Proc[[#This Row],[Author]]="Marcela Urrego",VLOOKUP(LEFT(Proc[[#This Row],[Requested]],1),Table3[#All],2,0),VLOOKUP(Proc[[#This Row],[Author]],Table4[],2,0))</f>
        <v>#N/A</v>
      </c>
      <c r="L5562" s="186" t="s">
        <v>9921</v>
      </c>
      <c r="M5562" s="178">
        <v>46052</v>
      </c>
      <c r="N5562" s="178"/>
      <c r="O5562" s="178"/>
      <c r="P5562" s="178" t="str">
        <f ca="1">IF(Proc[[#This Row],[DaysAgeing]]&gt;5,"yep","on track")</f>
        <v>yep</v>
      </c>
      <c r="Q5562" s="3">
        <f ca="1">IF(Proc[[#This Row],[DateClosed]]="",ABS(NETWORKDAYS(Proc[[#This Row],[DateOpened]],TODAY()))-1,ABS(NETWORKDAYS(Proc[[#This Row],[DateOpened]],Proc[[#This Row],[DateClosed]]))-1)</f>
        <v>13</v>
      </c>
      <c r="R5562" s="178" t="s">
        <v>7889</v>
      </c>
      <c r="S5562" s="150"/>
    </row>
    <row r="5563" spans="1:19" hidden="1">
      <c r="A5563" s="179" t="s">
        <v>7881</v>
      </c>
      <c r="B5563" s="150" t="str">
        <f>IFERROR(VLOOKUP(Proc[[#This Row],[App]],Table2[],3,0),"open")</f>
        <v>ok</v>
      </c>
      <c r="C5563" s="179" t="s">
        <v>369</v>
      </c>
      <c r="D5563" t="s">
        <v>7931</v>
      </c>
      <c r="E5563" t="s">
        <v>7871</v>
      </c>
      <c r="F5563" s="150" t="s">
        <v>7871</v>
      </c>
      <c r="G5563" s="179" t="s">
        <v>400</v>
      </c>
      <c r="H5563" s="150" t="str">
        <f>IF(Proc[[#This Row],[type]]="LFF (MDG-F)",MID(Proc[[#This Row],[Obj]],13,10),"")</f>
        <v/>
      </c>
      <c r="I5563" s="179"/>
      <c r="J5563" s="150" t="b">
        <f>Proc[[#This Row],[Requested]]=Proc[[#This Row],[CurrentParent]]</f>
        <v>1</v>
      </c>
      <c r="K5563" s="150" t="e">
        <f>IF(Proc[[#This Row],[Author]]="Marcela Urrego",VLOOKUP(LEFT(Proc[[#This Row],[Requested]],1),Table3[#All],2,0),VLOOKUP(Proc[[#This Row],[Author]],Table4[],2,0))</f>
        <v>#N/A</v>
      </c>
      <c r="L5563" s="186" t="s">
        <v>9921</v>
      </c>
      <c r="M5563" s="178">
        <v>46052</v>
      </c>
      <c r="N5563" s="178"/>
      <c r="O5563" s="178"/>
      <c r="P5563" s="178" t="str">
        <f ca="1">IF(Proc[[#This Row],[DaysAgeing]]&gt;5,"yep","on track")</f>
        <v>yep</v>
      </c>
      <c r="Q5563" s="3">
        <f ca="1">IF(Proc[[#This Row],[DateClosed]]="",ABS(NETWORKDAYS(Proc[[#This Row],[DateOpened]],TODAY()))-1,ABS(NETWORKDAYS(Proc[[#This Row],[DateOpened]],Proc[[#This Row],[DateClosed]]))-1)</f>
        <v>13</v>
      </c>
      <c r="R5563" s="178" t="s">
        <v>7889</v>
      </c>
      <c r="S5563" s="150"/>
    </row>
    <row r="5564" spans="1:19" hidden="1">
      <c r="A5564" s="179" t="s">
        <v>7881</v>
      </c>
      <c r="B5564" s="150" t="str">
        <f>IFERROR(VLOOKUP(Proc[[#This Row],[App]],Table2[],3,0),"open")</f>
        <v>ok</v>
      </c>
      <c r="C5564" s="179" t="s">
        <v>369</v>
      </c>
      <c r="D5564" t="s">
        <v>7932</v>
      </c>
      <c r="E5564" t="s">
        <v>7871</v>
      </c>
      <c r="F5564" s="150" t="s">
        <v>7871</v>
      </c>
      <c r="G5564" s="179" t="s">
        <v>400</v>
      </c>
      <c r="H5564" s="150" t="str">
        <f>IF(Proc[[#This Row],[type]]="LFF (MDG-F)",MID(Proc[[#This Row],[Obj]],13,10),"")</f>
        <v/>
      </c>
      <c r="I5564" s="179"/>
      <c r="J5564" s="150" t="b">
        <f>Proc[[#This Row],[Requested]]=Proc[[#This Row],[CurrentParent]]</f>
        <v>1</v>
      </c>
      <c r="K5564" s="150" t="e">
        <f>IF(Proc[[#This Row],[Author]]="Marcela Urrego",VLOOKUP(LEFT(Proc[[#This Row],[Requested]],1),Table3[#All],2,0),VLOOKUP(Proc[[#This Row],[Author]],Table4[],2,0))</f>
        <v>#N/A</v>
      </c>
      <c r="L5564" s="186" t="s">
        <v>9921</v>
      </c>
      <c r="M5564" s="178">
        <v>46052</v>
      </c>
      <c r="N5564" s="178"/>
      <c r="O5564" s="178"/>
      <c r="P5564" s="178" t="str">
        <f ca="1">IF(Proc[[#This Row],[DaysAgeing]]&gt;5,"yep","on track")</f>
        <v>yep</v>
      </c>
      <c r="Q5564" s="3">
        <f ca="1">IF(Proc[[#This Row],[DateClosed]]="",ABS(NETWORKDAYS(Proc[[#This Row],[DateOpened]],TODAY()))-1,ABS(NETWORKDAYS(Proc[[#This Row],[DateOpened]],Proc[[#This Row],[DateClosed]]))-1)</f>
        <v>13</v>
      </c>
      <c r="R5564" s="178" t="s">
        <v>7889</v>
      </c>
      <c r="S5564" s="150"/>
    </row>
    <row r="5565" spans="1:19" hidden="1">
      <c r="A5565" s="179" t="s">
        <v>7881</v>
      </c>
      <c r="B5565" s="150" t="str">
        <f>IFERROR(VLOOKUP(Proc[[#This Row],[App]],Table2[],3,0),"open")</f>
        <v>ok</v>
      </c>
      <c r="C5565" s="179" t="s">
        <v>369</v>
      </c>
      <c r="D5565" t="s">
        <v>7933</v>
      </c>
      <c r="E5565" t="s">
        <v>7871</v>
      </c>
      <c r="F5565" s="150" t="s">
        <v>7871</v>
      </c>
      <c r="G5565" s="179" t="s">
        <v>400</v>
      </c>
      <c r="H5565" s="150" t="str">
        <f>IF(Proc[[#This Row],[type]]="LFF (MDG-F)",MID(Proc[[#This Row],[Obj]],13,10),"")</f>
        <v/>
      </c>
      <c r="I5565" s="179"/>
      <c r="J5565" s="150" t="b">
        <f>Proc[[#This Row],[Requested]]=Proc[[#This Row],[CurrentParent]]</f>
        <v>1</v>
      </c>
      <c r="K5565" s="150" t="e">
        <f>IF(Proc[[#This Row],[Author]]="Marcela Urrego",VLOOKUP(LEFT(Proc[[#This Row],[Requested]],1),Table3[#All],2,0),VLOOKUP(Proc[[#This Row],[Author]],Table4[],2,0))</f>
        <v>#N/A</v>
      </c>
      <c r="L5565" s="186" t="s">
        <v>9921</v>
      </c>
      <c r="M5565" s="178">
        <v>46052</v>
      </c>
      <c r="N5565" s="178"/>
      <c r="O5565" s="178"/>
      <c r="P5565" s="178" t="str">
        <f ca="1">IF(Proc[[#This Row],[DaysAgeing]]&gt;5,"yep","on track")</f>
        <v>yep</v>
      </c>
      <c r="Q5565" s="3">
        <f ca="1">IF(Proc[[#This Row],[DateClosed]]="",ABS(NETWORKDAYS(Proc[[#This Row],[DateOpened]],TODAY()))-1,ABS(NETWORKDAYS(Proc[[#This Row],[DateOpened]],Proc[[#This Row],[DateClosed]]))-1)</f>
        <v>13</v>
      </c>
      <c r="R5565" s="178" t="s">
        <v>7889</v>
      </c>
      <c r="S5565" s="150"/>
    </row>
    <row r="5566" spans="1:19" hidden="1">
      <c r="A5566" s="179" t="s">
        <v>7881</v>
      </c>
      <c r="B5566" s="150" t="str">
        <f>IFERROR(VLOOKUP(Proc[[#This Row],[App]],Table2[],3,0),"open")</f>
        <v>ok</v>
      </c>
      <c r="C5566" s="179" t="s">
        <v>369</v>
      </c>
      <c r="D5566" t="s">
        <v>7934</v>
      </c>
      <c r="E5566" t="s">
        <v>7871</v>
      </c>
      <c r="F5566" s="150" t="s">
        <v>7871</v>
      </c>
      <c r="G5566" s="179" t="s">
        <v>400</v>
      </c>
      <c r="H5566" s="150" t="str">
        <f>IF(Proc[[#This Row],[type]]="LFF (MDG-F)",MID(Proc[[#This Row],[Obj]],13,10),"")</f>
        <v/>
      </c>
      <c r="I5566" s="179"/>
      <c r="J5566" s="150" t="b">
        <f>Proc[[#This Row],[Requested]]=Proc[[#This Row],[CurrentParent]]</f>
        <v>1</v>
      </c>
      <c r="K5566" s="150" t="e">
        <f>IF(Proc[[#This Row],[Author]]="Marcela Urrego",VLOOKUP(LEFT(Proc[[#This Row],[Requested]],1),Table3[#All],2,0),VLOOKUP(Proc[[#This Row],[Author]],Table4[],2,0))</f>
        <v>#N/A</v>
      </c>
      <c r="L5566" s="186" t="s">
        <v>9921</v>
      </c>
      <c r="M5566" s="178">
        <v>46052</v>
      </c>
      <c r="N5566" s="178"/>
      <c r="O5566" s="178"/>
      <c r="P5566" s="178" t="str">
        <f ca="1">IF(Proc[[#This Row],[DaysAgeing]]&gt;5,"yep","on track")</f>
        <v>yep</v>
      </c>
      <c r="Q5566" s="3">
        <f ca="1">IF(Proc[[#This Row],[DateClosed]]="",ABS(NETWORKDAYS(Proc[[#This Row],[DateOpened]],TODAY()))-1,ABS(NETWORKDAYS(Proc[[#This Row],[DateOpened]],Proc[[#This Row],[DateClosed]]))-1)</f>
        <v>13</v>
      </c>
      <c r="R5566" s="178" t="s">
        <v>7889</v>
      </c>
      <c r="S5566" s="150"/>
    </row>
    <row r="5567" spans="1:19" hidden="1">
      <c r="A5567" s="179" t="s">
        <v>7881</v>
      </c>
      <c r="B5567" s="150" t="str">
        <f>IFERROR(VLOOKUP(Proc[[#This Row],[App]],Table2[],3,0),"open")</f>
        <v>ok</v>
      </c>
      <c r="C5567" s="179" t="s">
        <v>369</v>
      </c>
      <c r="D5567" t="s">
        <v>7935</v>
      </c>
      <c r="E5567" t="s">
        <v>7871</v>
      </c>
      <c r="F5567" s="150" t="s">
        <v>7871</v>
      </c>
      <c r="G5567" s="179" t="s">
        <v>400</v>
      </c>
      <c r="H5567" s="150" t="str">
        <f>IF(Proc[[#This Row],[type]]="LFF (MDG-F)",MID(Proc[[#This Row],[Obj]],13,10),"")</f>
        <v/>
      </c>
      <c r="I5567" s="179"/>
      <c r="J5567" s="150" t="b">
        <f>Proc[[#This Row],[Requested]]=Proc[[#This Row],[CurrentParent]]</f>
        <v>1</v>
      </c>
      <c r="K5567" s="150" t="e">
        <f>IF(Proc[[#This Row],[Author]]="Marcela Urrego",VLOOKUP(LEFT(Proc[[#This Row],[Requested]],1),Table3[#All],2,0),VLOOKUP(Proc[[#This Row],[Author]],Table4[],2,0))</f>
        <v>#N/A</v>
      </c>
      <c r="L5567" s="186" t="s">
        <v>9921</v>
      </c>
      <c r="M5567" s="178">
        <v>46052</v>
      </c>
      <c r="N5567" s="178"/>
      <c r="O5567" s="178"/>
      <c r="P5567" s="178" t="str">
        <f ca="1">IF(Proc[[#This Row],[DaysAgeing]]&gt;5,"yep","on track")</f>
        <v>yep</v>
      </c>
      <c r="Q5567" s="3">
        <f ca="1">IF(Proc[[#This Row],[DateClosed]]="",ABS(NETWORKDAYS(Proc[[#This Row],[DateOpened]],TODAY()))-1,ABS(NETWORKDAYS(Proc[[#This Row],[DateOpened]],Proc[[#This Row],[DateClosed]]))-1)</f>
        <v>13</v>
      </c>
      <c r="R5567" s="178" t="s">
        <v>7889</v>
      </c>
      <c r="S5567" s="150"/>
    </row>
    <row r="5568" spans="1:19" hidden="1">
      <c r="A5568" s="179" t="s">
        <v>7881</v>
      </c>
      <c r="B5568" s="150" t="str">
        <f>IFERROR(VLOOKUP(Proc[[#This Row],[App]],Table2[],3,0),"open")</f>
        <v>ok</v>
      </c>
      <c r="C5568" s="179" t="s">
        <v>369</v>
      </c>
      <c r="D5568" t="s">
        <v>7936</v>
      </c>
      <c r="E5568" t="s">
        <v>7870</v>
      </c>
      <c r="F5568" s="150" t="s">
        <v>7870</v>
      </c>
      <c r="G5568" s="179" t="s">
        <v>400</v>
      </c>
      <c r="H5568" s="150" t="str">
        <f>IF(Proc[[#This Row],[type]]="LFF (MDG-F)",MID(Proc[[#This Row],[Obj]],13,10),"")</f>
        <v/>
      </c>
      <c r="I5568" s="179"/>
      <c r="J5568" s="150" t="b">
        <f>Proc[[#This Row],[Requested]]=Proc[[#This Row],[CurrentParent]]</f>
        <v>1</v>
      </c>
      <c r="K5568" s="150" t="e">
        <f>IF(Proc[[#This Row],[Author]]="Marcela Urrego",VLOOKUP(LEFT(Proc[[#This Row],[Requested]],1),Table3[#All],2,0),VLOOKUP(Proc[[#This Row],[Author]],Table4[],2,0))</f>
        <v>#N/A</v>
      </c>
      <c r="L5568" s="186" t="s">
        <v>9921</v>
      </c>
      <c r="M5568" s="178">
        <v>46052</v>
      </c>
      <c r="N5568" s="178"/>
      <c r="O5568" s="178"/>
      <c r="P5568" s="178" t="str">
        <f ca="1">IF(Proc[[#This Row],[DaysAgeing]]&gt;5,"yep","on track")</f>
        <v>yep</v>
      </c>
      <c r="Q5568" s="3">
        <f ca="1">IF(Proc[[#This Row],[DateClosed]]="",ABS(NETWORKDAYS(Proc[[#This Row],[DateOpened]],TODAY()))-1,ABS(NETWORKDAYS(Proc[[#This Row],[DateOpened]],Proc[[#This Row],[DateClosed]]))-1)</f>
        <v>13</v>
      </c>
      <c r="R5568" s="178" t="s">
        <v>7889</v>
      </c>
      <c r="S5568" s="150"/>
    </row>
    <row r="5569" spans="1:19" hidden="1">
      <c r="A5569" s="179" t="s">
        <v>7881</v>
      </c>
      <c r="B5569" s="150" t="str">
        <f>IFERROR(VLOOKUP(Proc[[#This Row],[App]],Table2[],3,0),"open")</f>
        <v>ok</v>
      </c>
      <c r="C5569" s="179" t="s">
        <v>369</v>
      </c>
      <c r="D5569" t="s">
        <v>7937</v>
      </c>
      <c r="E5569" t="s">
        <v>7872</v>
      </c>
      <c r="F5569" s="150" t="s">
        <v>7872</v>
      </c>
      <c r="G5569" s="179" t="s">
        <v>400</v>
      </c>
      <c r="H5569" s="150" t="str">
        <f>IF(Proc[[#This Row],[type]]="LFF (MDG-F)",MID(Proc[[#This Row],[Obj]],13,10),"")</f>
        <v/>
      </c>
      <c r="I5569" s="179"/>
      <c r="J5569" s="150" t="b">
        <f>Proc[[#This Row],[Requested]]=Proc[[#This Row],[CurrentParent]]</f>
        <v>1</v>
      </c>
      <c r="K5569" s="150" t="e">
        <f>IF(Proc[[#This Row],[Author]]="Marcela Urrego",VLOOKUP(LEFT(Proc[[#This Row],[Requested]],1),Table3[#All],2,0),VLOOKUP(Proc[[#This Row],[Author]],Table4[],2,0))</f>
        <v>#N/A</v>
      </c>
      <c r="L5569" s="186" t="s">
        <v>9921</v>
      </c>
      <c r="M5569" s="178">
        <v>46052</v>
      </c>
      <c r="N5569" s="178"/>
      <c r="O5569" s="178"/>
      <c r="P5569" s="178" t="str">
        <f ca="1">IF(Proc[[#This Row],[DaysAgeing]]&gt;5,"yep","on track")</f>
        <v>yep</v>
      </c>
      <c r="Q5569" s="3">
        <f ca="1">IF(Proc[[#This Row],[DateClosed]]="",ABS(NETWORKDAYS(Proc[[#This Row],[DateOpened]],TODAY()))-1,ABS(NETWORKDAYS(Proc[[#This Row],[DateOpened]],Proc[[#This Row],[DateClosed]]))-1)</f>
        <v>13</v>
      </c>
      <c r="R5569" s="178" t="s">
        <v>7889</v>
      </c>
      <c r="S5569" s="150"/>
    </row>
    <row r="5570" spans="1:19" hidden="1">
      <c r="A5570" s="179" t="s">
        <v>7881</v>
      </c>
      <c r="B5570" s="150" t="str">
        <f>IFERROR(VLOOKUP(Proc[[#This Row],[App]],Table2[],3,0),"open")</f>
        <v>ok</v>
      </c>
      <c r="C5570" s="179" t="s">
        <v>369</v>
      </c>
      <c r="D5570" t="s">
        <v>7938</v>
      </c>
      <c r="E5570" t="s">
        <v>7873</v>
      </c>
      <c r="F5570" s="150" t="s">
        <v>7873</v>
      </c>
      <c r="G5570" s="179" t="s">
        <v>400</v>
      </c>
      <c r="H5570" s="150" t="str">
        <f>IF(Proc[[#This Row],[type]]="LFF (MDG-F)",MID(Proc[[#This Row],[Obj]],13,10),"")</f>
        <v/>
      </c>
      <c r="I5570" s="179"/>
      <c r="J5570" s="150" t="b">
        <f>Proc[[#This Row],[Requested]]=Proc[[#This Row],[CurrentParent]]</f>
        <v>1</v>
      </c>
      <c r="K5570" s="150" t="e">
        <f>IF(Proc[[#This Row],[Author]]="Marcela Urrego",VLOOKUP(LEFT(Proc[[#This Row],[Requested]],1),Table3[#All],2,0),VLOOKUP(Proc[[#This Row],[Author]],Table4[],2,0))</f>
        <v>#N/A</v>
      </c>
      <c r="L5570" s="186" t="s">
        <v>9921</v>
      </c>
      <c r="M5570" s="178">
        <v>46052</v>
      </c>
      <c r="N5570" s="178"/>
      <c r="O5570" s="178"/>
      <c r="P5570" s="178" t="str">
        <f ca="1">IF(Proc[[#This Row],[DaysAgeing]]&gt;5,"yep","on track")</f>
        <v>yep</v>
      </c>
      <c r="Q5570" s="3">
        <f ca="1">IF(Proc[[#This Row],[DateClosed]]="",ABS(NETWORKDAYS(Proc[[#This Row],[DateOpened]],TODAY()))-1,ABS(NETWORKDAYS(Proc[[#This Row],[DateOpened]],Proc[[#This Row],[DateClosed]]))-1)</f>
        <v>13</v>
      </c>
      <c r="R5570" s="178" t="s">
        <v>7889</v>
      </c>
      <c r="S5570" s="150"/>
    </row>
    <row r="5571" spans="1:19" hidden="1">
      <c r="A5571" s="179" t="s">
        <v>7881</v>
      </c>
      <c r="B5571" s="150" t="str">
        <f>IFERROR(VLOOKUP(Proc[[#This Row],[App]],Table2[],3,0),"open")</f>
        <v>ok</v>
      </c>
      <c r="C5571" s="179" t="s">
        <v>369</v>
      </c>
      <c r="D5571" t="s">
        <v>7939</v>
      </c>
      <c r="E5571" t="s">
        <v>7874</v>
      </c>
      <c r="F5571" s="150" t="s">
        <v>7874</v>
      </c>
      <c r="G5571" s="179" t="s">
        <v>400</v>
      </c>
      <c r="H5571" s="150" t="str">
        <f>IF(Proc[[#This Row],[type]]="LFF (MDG-F)",MID(Proc[[#This Row],[Obj]],13,10),"")</f>
        <v/>
      </c>
      <c r="I5571" s="179"/>
      <c r="J5571" s="150" t="b">
        <f>Proc[[#This Row],[Requested]]=Proc[[#This Row],[CurrentParent]]</f>
        <v>1</v>
      </c>
      <c r="K5571" s="150" t="e">
        <f>IF(Proc[[#This Row],[Author]]="Marcela Urrego",VLOOKUP(LEFT(Proc[[#This Row],[Requested]],1),Table3[#All],2,0),VLOOKUP(Proc[[#This Row],[Author]],Table4[],2,0))</f>
        <v>#N/A</v>
      </c>
      <c r="L5571" s="186" t="s">
        <v>9921</v>
      </c>
      <c r="M5571" s="178">
        <v>46052</v>
      </c>
      <c r="N5571" s="178"/>
      <c r="O5571" s="178"/>
      <c r="P5571" s="178" t="str">
        <f ca="1">IF(Proc[[#This Row],[DaysAgeing]]&gt;5,"yep","on track")</f>
        <v>yep</v>
      </c>
      <c r="Q5571" s="3">
        <f ca="1">IF(Proc[[#This Row],[DateClosed]]="",ABS(NETWORKDAYS(Proc[[#This Row],[DateOpened]],TODAY()))-1,ABS(NETWORKDAYS(Proc[[#This Row],[DateOpened]],Proc[[#This Row],[DateClosed]]))-1)</f>
        <v>13</v>
      </c>
      <c r="R5571" s="178" t="s">
        <v>7889</v>
      </c>
      <c r="S5571" s="150"/>
    </row>
    <row r="5572" spans="1:19" hidden="1">
      <c r="A5572" s="179" t="s">
        <v>7881</v>
      </c>
      <c r="B5572" s="150" t="str">
        <f>IFERROR(VLOOKUP(Proc[[#This Row],[App]],Table2[],3,0),"open")</f>
        <v>ok</v>
      </c>
      <c r="C5572" s="179" t="s">
        <v>369</v>
      </c>
      <c r="D5572" t="s">
        <v>7940</v>
      </c>
      <c r="E5572" t="s">
        <v>7874</v>
      </c>
      <c r="F5572" s="150" t="s">
        <v>7874</v>
      </c>
      <c r="G5572" s="179" t="s">
        <v>400</v>
      </c>
      <c r="H5572" s="150" t="str">
        <f>IF(Proc[[#This Row],[type]]="LFF (MDG-F)",MID(Proc[[#This Row],[Obj]],13,10),"")</f>
        <v/>
      </c>
      <c r="I5572" s="179"/>
      <c r="J5572" s="150" t="b">
        <f>Proc[[#This Row],[Requested]]=Proc[[#This Row],[CurrentParent]]</f>
        <v>1</v>
      </c>
      <c r="K5572" s="150" t="e">
        <f>IF(Proc[[#This Row],[Author]]="Marcela Urrego",VLOOKUP(LEFT(Proc[[#This Row],[Requested]],1),Table3[#All],2,0),VLOOKUP(Proc[[#This Row],[Author]],Table4[],2,0))</f>
        <v>#N/A</v>
      </c>
      <c r="L5572" s="186" t="s">
        <v>9921</v>
      </c>
      <c r="M5572" s="178">
        <v>46052</v>
      </c>
      <c r="N5572" s="178"/>
      <c r="O5572" s="178"/>
      <c r="P5572" s="178" t="str">
        <f ca="1">IF(Proc[[#This Row],[DaysAgeing]]&gt;5,"yep","on track")</f>
        <v>yep</v>
      </c>
      <c r="Q5572" s="3">
        <f ca="1">IF(Proc[[#This Row],[DateClosed]]="",ABS(NETWORKDAYS(Proc[[#This Row],[DateOpened]],TODAY()))-1,ABS(NETWORKDAYS(Proc[[#This Row],[DateOpened]],Proc[[#This Row],[DateClosed]]))-1)</f>
        <v>13</v>
      </c>
      <c r="R5572" s="178" t="s">
        <v>7889</v>
      </c>
      <c r="S5572" s="150"/>
    </row>
    <row r="5573" spans="1:19" hidden="1">
      <c r="A5573" s="179" t="s">
        <v>7881</v>
      </c>
      <c r="B5573" s="150" t="str">
        <f>IFERROR(VLOOKUP(Proc[[#This Row],[App]],Table2[],3,0),"open")</f>
        <v>ok</v>
      </c>
      <c r="C5573" s="179" t="s">
        <v>369</v>
      </c>
      <c r="D5573" t="s">
        <v>7941</v>
      </c>
      <c r="E5573" t="s">
        <v>7874</v>
      </c>
      <c r="F5573" s="150" t="s">
        <v>7874</v>
      </c>
      <c r="G5573" s="179" t="s">
        <v>400</v>
      </c>
      <c r="H5573" s="150" t="str">
        <f>IF(Proc[[#This Row],[type]]="LFF (MDG-F)",MID(Proc[[#This Row],[Obj]],13,10),"")</f>
        <v/>
      </c>
      <c r="I5573" s="179"/>
      <c r="J5573" s="150" t="b">
        <f>Proc[[#This Row],[Requested]]=Proc[[#This Row],[CurrentParent]]</f>
        <v>1</v>
      </c>
      <c r="K5573" s="150" t="e">
        <f>IF(Proc[[#This Row],[Author]]="Marcela Urrego",VLOOKUP(LEFT(Proc[[#This Row],[Requested]],1),Table3[#All],2,0),VLOOKUP(Proc[[#This Row],[Author]],Table4[],2,0))</f>
        <v>#N/A</v>
      </c>
      <c r="L5573" s="186" t="s">
        <v>9921</v>
      </c>
      <c r="M5573" s="178">
        <v>46052</v>
      </c>
      <c r="N5573" s="178"/>
      <c r="O5573" s="178"/>
      <c r="P5573" s="178" t="str">
        <f ca="1">IF(Proc[[#This Row],[DaysAgeing]]&gt;5,"yep","on track")</f>
        <v>yep</v>
      </c>
      <c r="Q5573" s="3">
        <f ca="1">IF(Proc[[#This Row],[DateClosed]]="",ABS(NETWORKDAYS(Proc[[#This Row],[DateOpened]],TODAY()))-1,ABS(NETWORKDAYS(Proc[[#This Row],[DateOpened]],Proc[[#This Row],[DateClosed]]))-1)</f>
        <v>13</v>
      </c>
      <c r="R5573" s="178" t="s">
        <v>7889</v>
      </c>
      <c r="S5573" s="150"/>
    </row>
    <row r="5574" spans="1:19" hidden="1">
      <c r="A5574" s="179" t="s">
        <v>7881</v>
      </c>
      <c r="B5574" s="150" t="str">
        <f>IFERROR(VLOOKUP(Proc[[#This Row],[App]],Table2[],3,0),"open")</f>
        <v>ok</v>
      </c>
      <c r="C5574" s="179" t="s">
        <v>369</v>
      </c>
      <c r="D5574" t="s">
        <v>7942</v>
      </c>
      <c r="E5574" t="s">
        <v>7875</v>
      </c>
      <c r="F5574" s="150" t="s">
        <v>7875</v>
      </c>
      <c r="G5574" s="179" t="s">
        <v>400</v>
      </c>
      <c r="H5574" s="150" t="str">
        <f>IF(Proc[[#This Row],[type]]="LFF (MDG-F)",MID(Proc[[#This Row],[Obj]],13,10),"")</f>
        <v/>
      </c>
      <c r="I5574" s="179"/>
      <c r="J5574" s="150" t="b">
        <f>Proc[[#This Row],[Requested]]=Proc[[#This Row],[CurrentParent]]</f>
        <v>1</v>
      </c>
      <c r="K5574" s="150" t="e">
        <f>IF(Proc[[#This Row],[Author]]="Marcela Urrego",VLOOKUP(LEFT(Proc[[#This Row],[Requested]],1),Table3[#All],2,0),VLOOKUP(Proc[[#This Row],[Author]],Table4[],2,0))</f>
        <v>#N/A</v>
      </c>
      <c r="L5574" s="186" t="s">
        <v>9921</v>
      </c>
      <c r="M5574" s="178">
        <v>46052</v>
      </c>
      <c r="N5574" s="178"/>
      <c r="O5574" s="178"/>
      <c r="P5574" s="178" t="str">
        <f ca="1">IF(Proc[[#This Row],[DaysAgeing]]&gt;5,"yep","on track")</f>
        <v>yep</v>
      </c>
      <c r="Q5574" s="3">
        <f ca="1">IF(Proc[[#This Row],[DateClosed]]="",ABS(NETWORKDAYS(Proc[[#This Row],[DateOpened]],TODAY()))-1,ABS(NETWORKDAYS(Proc[[#This Row],[DateOpened]],Proc[[#This Row],[DateClosed]]))-1)</f>
        <v>13</v>
      </c>
      <c r="R5574" s="178" t="s">
        <v>7889</v>
      </c>
      <c r="S5574" s="150"/>
    </row>
    <row r="5575" spans="1:19" hidden="1">
      <c r="A5575" s="179" t="s">
        <v>7881</v>
      </c>
      <c r="B5575" s="150" t="str">
        <f>IFERROR(VLOOKUP(Proc[[#This Row],[App]],Table2[],3,0),"open")</f>
        <v>ok</v>
      </c>
      <c r="C5575" s="179" t="s">
        <v>369</v>
      </c>
      <c r="D5575" t="s">
        <v>7943</v>
      </c>
      <c r="E5575" t="s">
        <v>7875</v>
      </c>
      <c r="F5575" s="150" t="s">
        <v>7875</v>
      </c>
      <c r="G5575" s="179" t="s">
        <v>400</v>
      </c>
      <c r="H5575" s="150" t="str">
        <f>IF(Proc[[#This Row],[type]]="LFF (MDG-F)",MID(Proc[[#This Row],[Obj]],13,10),"")</f>
        <v/>
      </c>
      <c r="I5575" s="179"/>
      <c r="J5575" s="150" t="b">
        <f>Proc[[#This Row],[Requested]]=Proc[[#This Row],[CurrentParent]]</f>
        <v>1</v>
      </c>
      <c r="K5575" s="150" t="e">
        <f>IF(Proc[[#This Row],[Author]]="Marcela Urrego",VLOOKUP(LEFT(Proc[[#This Row],[Requested]],1),Table3[#All],2,0),VLOOKUP(Proc[[#This Row],[Author]],Table4[],2,0))</f>
        <v>#N/A</v>
      </c>
      <c r="L5575" s="186" t="s">
        <v>9921</v>
      </c>
      <c r="M5575" s="178">
        <v>46052</v>
      </c>
      <c r="N5575" s="178"/>
      <c r="O5575" s="178"/>
      <c r="P5575" s="178" t="str">
        <f ca="1">IF(Proc[[#This Row],[DaysAgeing]]&gt;5,"yep","on track")</f>
        <v>yep</v>
      </c>
      <c r="Q5575" s="3">
        <f ca="1">IF(Proc[[#This Row],[DateClosed]]="",ABS(NETWORKDAYS(Proc[[#This Row],[DateOpened]],TODAY()))-1,ABS(NETWORKDAYS(Proc[[#This Row],[DateOpened]],Proc[[#This Row],[DateClosed]]))-1)</f>
        <v>13</v>
      </c>
      <c r="R5575" s="178" t="s">
        <v>7889</v>
      </c>
      <c r="S5575" s="150"/>
    </row>
    <row r="5576" spans="1:19" hidden="1">
      <c r="A5576" s="179" t="s">
        <v>7881</v>
      </c>
      <c r="B5576" s="150" t="str">
        <f>IFERROR(VLOOKUP(Proc[[#This Row],[App]],Table2[],3,0),"open")</f>
        <v>ok</v>
      </c>
      <c r="C5576" s="179" t="s">
        <v>369</v>
      </c>
      <c r="D5576" t="s">
        <v>7944</v>
      </c>
      <c r="E5576" t="s">
        <v>7875</v>
      </c>
      <c r="F5576" s="150" t="s">
        <v>7875</v>
      </c>
      <c r="G5576" s="179" t="s">
        <v>400</v>
      </c>
      <c r="H5576" s="150" t="str">
        <f>IF(Proc[[#This Row],[type]]="LFF (MDG-F)",MID(Proc[[#This Row],[Obj]],13,10),"")</f>
        <v/>
      </c>
      <c r="I5576" s="179"/>
      <c r="J5576" s="150" t="b">
        <f>Proc[[#This Row],[Requested]]=Proc[[#This Row],[CurrentParent]]</f>
        <v>1</v>
      </c>
      <c r="K5576" s="150" t="e">
        <f>IF(Proc[[#This Row],[Author]]="Marcela Urrego",VLOOKUP(LEFT(Proc[[#This Row],[Requested]],1),Table3[#All],2,0),VLOOKUP(Proc[[#This Row],[Author]],Table4[],2,0))</f>
        <v>#N/A</v>
      </c>
      <c r="L5576" s="186" t="s">
        <v>9921</v>
      </c>
      <c r="M5576" s="178">
        <v>46052</v>
      </c>
      <c r="N5576" s="178"/>
      <c r="O5576" s="178"/>
      <c r="P5576" s="178" t="str">
        <f ca="1">IF(Proc[[#This Row],[DaysAgeing]]&gt;5,"yep","on track")</f>
        <v>yep</v>
      </c>
      <c r="Q5576" s="3">
        <f ca="1">IF(Proc[[#This Row],[DateClosed]]="",ABS(NETWORKDAYS(Proc[[#This Row],[DateOpened]],TODAY()))-1,ABS(NETWORKDAYS(Proc[[#This Row],[DateOpened]],Proc[[#This Row],[DateClosed]]))-1)</f>
        <v>13</v>
      </c>
      <c r="R5576" s="178" t="s">
        <v>7889</v>
      </c>
      <c r="S5576" s="150"/>
    </row>
    <row r="5577" spans="1:19" hidden="1">
      <c r="A5577" s="179" t="s">
        <v>7881</v>
      </c>
      <c r="B5577" s="150" t="str">
        <f>IFERROR(VLOOKUP(Proc[[#This Row],[App]],Table2[],3,0),"open")</f>
        <v>ok</v>
      </c>
      <c r="C5577" s="179" t="s">
        <v>369</v>
      </c>
      <c r="D5577" t="s">
        <v>7945</v>
      </c>
      <c r="E5577" t="s">
        <v>7876</v>
      </c>
      <c r="F5577" s="150" t="s">
        <v>7876</v>
      </c>
      <c r="G5577" s="179" t="s">
        <v>400</v>
      </c>
      <c r="H5577" s="150" t="str">
        <f>IF(Proc[[#This Row],[type]]="LFF (MDG-F)",MID(Proc[[#This Row],[Obj]],13,10),"")</f>
        <v/>
      </c>
      <c r="I5577" s="179"/>
      <c r="J5577" s="150" t="b">
        <f>Proc[[#This Row],[Requested]]=Proc[[#This Row],[CurrentParent]]</f>
        <v>1</v>
      </c>
      <c r="K5577" s="150" t="e">
        <f>IF(Proc[[#This Row],[Author]]="Marcela Urrego",VLOOKUP(LEFT(Proc[[#This Row],[Requested]],1),Table3[#All],2,0),VLOOKUP(Proc[[#This Row],[Author]],Table4[],2,0))</f>
        <v>#N/A</v>
      </c>
      <c r="L5577" s="186" t="s">
        <v>9921</v>
      </c>
      <c r="M5577" s="178">
        <v>46052</v>
      </c>
      <c r="N5577" s="178"/>
      <c r="O5577" s="178"/>
      <c r="P5577" s="178" t="str">
        <f ca="1">IF(Proc[[#This Row],[DaysAgeing]]&gt;5,"yep","on track")</f>
        <v>yep</v>
      </c>
      <c r="Q5577" s="3">
        <f ca="1">IF(Proc[[#This Row],[DateClosed]]="",ABS(NETWORKDAYS(Proc[[#This Row],[DateOpened]],TODAY()))-1,ABS(NETWORKDAYS(Proc[[#This Row],[DateOpened]],Proc[[#This Row],[DateClosed]]))-1)</f>
        <v>13</v>
      </c>
      <c r="R5577" s="178" t="s">
        <v>7889</v>
      </c>
      <c r="S5577" s="150"/>
    </row>
    <row r="5578" spans="1:19" hidden="1">
      <c r="A5578" s="179" t="s">
        <v>7881</v>
      </c>
      <c r="B5578" s="150" t="str">
        <f>IFERROR(VLOOKUP(Proc[[#This Row],[App]],Table2[],3,0),"open")</f>
        <v>ok</v>
      </c>
      <c r="C5578" s="179" t="s">
        <v>369</v>
      </c>
      <c r="D5578" t="s">
        <v>7946</v>
      </c>
      <c r="E5578" t="s">
        <v>7876</v>
      </c>
      <c r="F5578" s="150" t="s">
        <v>7876</v>
      </c>
      <c r="G5578" s="179" t="s">
        <v>400</v>
      </c>
      <c r="H5578" s="150" t="str">
        <f>IF(Proc[[#This Row],[type]]="LFF (MDG-F)",MID(Proc[[#This Row],[Obj]],13,10),"")</f>
        <v/>
      </c>
      <c r="I5578" s="179"/>
      <c r="J5578" s="150" t="b">
        <f>Proc[[#This Row],[Requested]]=Proc[[#This Row],[CurrentParent]]</f>
        <v>1</v>
      </c>
      <c r="K5578" s="150" t="e">
        <f>IF(Proc[[#This Row],[Author]]="Marcela Urrego",VLOOKUP(LEFT(Proc[[#This Row],[Requested]],1),Table3[#All],2,0),VLOOKUP(Proc[[#This Row],[Author]],Table4[],2,0))</f>
        <v>#N/A</v>
      </c>
      <c r="L5578" s="186" t="s">
        <v>9921</v>
      </c>
      <c r="M5578" s="178">
        <v>46052</v>
      </c>
      <c r="N5578" s="178"/>
      <c r="O5578" s="178"/>
      <c r="P5578" s="178" t="str">
        <f ca="1">IF(Proc[[#This Row],[DaysAgeing]]&gt;5,"yep","on track")</f>
        <v>yep</v>
      </c>
      <c r="Q5578" s="3">
        <f ca="1">IF(Proc[[#This Row],[DateClosed]]="",ABS(NETWORKDAYS(Proc[[#This Row],[DateOpened]],TODAY()))-1,ABS(NETWORKDAYS(Proc[[#This Row],[DateOpened]],Proc[[#This Row],[DateClosed]]))-1)</f>
        <v>13</v>
      </c>
      <c r="R5578" s="178" t="s">
        <v>7889</v>
      </c>
      <c r="S5578" s="150"/>
    </row>
    <row r="5579" spans="1:19" hidden="1">
      <c r="A5579" s="179" t="s">
        <v>7881</v>
      </c>
      <c r="B5579" s="150" t="str">
        <f>IFERROR(VLOOKUP(Proc[[#This Row],[App]],Table2[],3,0),"open")</f>
        <v>ok</v>
      </c>
      <c r="C5579" s="179" t="s">
        <v>369</v>
      </c>
      <c r="D5579" t="s">
        <v>7947</v>
      </c>
      <c r="E5579" t="s">
        <v>7876</v>
      </c>
      <c r="F5579" s="150" t="s">
        <v>7876</v>
      </c>
      <c r="G5579" s="179" t="s">
        <v>400</v>
      </c>
      <c r="H5579" s="150" t="str">
        <f>IF(Proc[[#This Row],[type]]="LFF (MDG-F)",MID(Proc[[#This Row],[Obj]],13,10),"")</f>
        <v/>
      </c>
      <c r="I5579" s="179"/>
      <c r="J5579" s="150" t="b">
        <f>Proc[[#This Row],[Requested]]=Proc[[#This Row],[CurrentParent]]</f>
        <v>1</v>
      </c>
      <c r="K5579" s="150" t="e">
        <f>IF(Proc[[#This Row],[Author]]="Marcela Urrego",VLOOKUP(LEFT(Proc[[#This Row],[Requested]],1),Table3[#All],2,0),VLOOKUP(Proc[[#This Row],[Author]],Table4[],2,0))</f>
        <v>#N/A</v>
      </c>
      <c r="L5579" s="186" t="s">
        <v>9921</v>
      </c>
      <c r="M5579" s="178">
        <v>46052</v>
      </c>
      <c r="N5579" s="178"/>
      <c r="O5579" s="178"/>
      <c r="P5579" s="178" t="str">
        <f ca="1">IF(Proc[[#This Row],[DaysAgeing]]&gt;5,"yep","on track")</f>
        <v>yep</v>
      </c>
      <c r="Q5579" s="3">
        <f ca="1">IF(Proc[[#This Row],[DateClosed]]="",ABS(NETWORKDAYS(Proc[[#This Row],[DateOpened]],TODAY()))-1,ABS(NETWORKDAYS(Proc[[#This Row],[DateOpened]],Proc[[#This Row],[DateClosed]]))-1)</f>
        <v>13</v>
      </c>
      <c r="R5579" s="178" t="s">
        <v>7889</v>
      </c>
      <c r="S5579" s="150"/>
    </row>
    <row r="5580" spans="1:19" hidden="1">
      <c r="A5580" s="179" t="s">
        <v>7881</v>
      </c>
      <c r="B5580" s="150" t="str">
        <f>IFERROR(VLOOKUP(Proc[[#This Row],[App]],Table2[],3,0),"open")</f>
        <v>ok</v>
      </c>
      <c r="C5580" s="179" t="s">
        <v>369</v>
      </c>
      <c r="D5580" t="s">
        <v>7948</v>
      </c>
      <c r="E5580" t="s">
        <v>7877</v>
      </c>
      <c r="F5580" s="150" t="s">
        <v>7877</v>
      </c>
      <c r="G5580" s="179" t="s">
        <v>400</v>
      </c>
      <c r="H5580" s="150" t="str">
        <f>IF(Proc[[#This Row],[type]]="LFF (MDG-F)",MID(Proc[[#This Row],[Obj]],13,10),"")</f>
        <v/>
      </c>
      <c r="I5580" s="179"/>
      <c r="J5580" s="150" t="b">
        <f>Proc[[#This Row],[Requested]]=Proc[[#This Row],[CurrentParent]]</f>
        <v>1</v>
      </c>
      <c r="K5580" s="150" t="e">
        <f>IF(Proc[[#This Row],[Author]]="Marcela Urrego",VLOOKUP(LEFT(Proc[[#This Row],[Requested]],1),Table3[#All],2,0),VLOOKUP(Proc[[#This Row],[Author]],Table4[],2,0))</f>
        <v>#N/A</v>
      </c>
      <c r="L5580" s="186" t="s">
        <v>9921</v>
      </c>
      <c r="M5580" s="178">
        <v>46052</v>
      </c>
      <c r="N5580" s="178"/>
      <c r="O5580" s="178"/>
      <c r="P5580" s="178" t="str">
        <f ca="1">IF(Proc[[#This Row],[DaysAgeing]]&gt;5,"yep","on track")</f>
        <v>yep</v>
      </c>
      <c r="Q5580" s="3">
        <f ca="1">IF(Proc[[#This Row],[DateClosed]]="",ABS(NETWORKDAYS(Proc[[#This Row],[DateOpened]],TODAY()))-1,ABS(NETWORKDAYS(Proc[[#This Row],[DateOpened]],Proc[[#This Row],[DateClosed]]))-1)</f>
        <v>13</v>
      </c>
      <c r="R5580" s="178" t="s">
        <v>7889</v>
      </c>
      <c r="S5580" s="150"/>
    </row>
    <row r="5581" spans="1:19" hidden="1">
      <c r="A5581" s="179" t="s">
        <v>7881</v>
      </c>
      <c r="B5581" s="150" t="str">
        <f>IFERROR(VLOOKUP(Proc[[#This Row],[App]],Table2[],3,0),"open")</f>
        <v>ok</v>
      </c>
      <c r="C5581" s="179" t="s">
        <v>369</v>
      </c>
      <c r="D5581" t="s">
        <v>7949</v>
      </c>
      <c r="E5581" t="s">
        <v>7877</v>
      </c>
      <c r="F5581" s="150" t="s">
        <v>7877</v>
      </c>
      <c r="G5581" s="179" t="s">
        <v>400</v>
      </c>
      <c r="H5581" s="150" t="str">
        <f>IF(Proc[[#This Row],[type]]="LFF (MDG-F)",MID(Proc[[#This Row],[Obj]],13,10),"")</f>
        <v/>
      </c>
      <c r="I5581" s="179"/>
      <c r="J5581" s="150" t="b">
        <f>Proc[[#This Row],[Requested]]=Proc[[#This Row],[CurrentParent]]</f>
        <v>1</v>
      </c>
      <c r="K5581" s="150" t="e">
        <f>IF(Proc[[#This Row],[Author]]="Marcela Urrego",VLOOKUP(LEFT(Proc[[#This Row],[Requested]],1),Table3[#All],2,0),VLOOKUP(Proc[[#This Row],[Author]],Table4[],2,0))</f>
        <v>#N/A</v>
      </c>
      <c r="L5581" s="186" t="s">
        <v>9921</v>
      </c>
      <c r="M5581" s="178">
        <v>46052</v>
      </c>
      <c r="N5581" s="178"/>
      <c r="O5581" s="178"/>
      <c r="P5581" s="178" t="str">
        <f ca="1">IF(Proc[[#This Row],[DaysAgeing]]&gt;5,"yep","on track")</f>
        <v>yep</v>
      </c>
      <c r="Q5581" s="3">
        <f ca="1">IF(Proc[[#This Row],[DateClosed]]="",ABS(NETWORKDAYS(Proc[[#This Row],[DateOpened]],TODAY()))-1,ABS(NETWORKDAYS(Proc[[#This Row],[DateOpened]],Proc[[#This Row],[DateClosed]]))-1)</f>
        <v>13</v>
      </c>
      <c r="R5581" s="178" t="s">
        <v>7889</v>
      </c>
      <c r="S5581" s="150"/>
    </row>
    <row r="5582" spans="1:19" hidden="1">
      <c r="A5582" s="179" t="s">
        <v>7881</v>
      </c>
      <c r="B5582" s="150" t="str">
        <f>IFERROR(VLOOKUP(Proc[[#This Row],[App]],Table2[],3,0),"open")</f>
        <v>ok</v>
      </c>
      <c r="C5582" s="179" t="s">
        <v>369</v>
      </c>
      <c r="D5582" t="s">
        <v>7950</v>
      </c>
      <c r="E5582" t="s">
        <v>7878</v>
      </c>
      <c r="F5582" s="150" t="s">
        <v>7878</v>
      </c>
      <c r="G5582" s="179" t="s">
        <v>400</v>
      </c>
      <c r="H5582" s="150" t="str">
        <f>IF(Proc[[#This Row],[type]]="LFF (MDG-F)",MID(Proc[[#This Row],[Obj]],13,10),"")</f>
        <v/>
      </c>
      <c r="I5582" s="179"/>
      <c r="J5582" s="150" t="b">
        <f>Proc[[#This Row],[Requested]]=Proc[[#This Row],[CurrentParent]]</f>
        <v>1</v>
      </c>
      <c r="K5582" s="150" t="e">
        <f>IF(Proc[[#This Row],[Author]]="Marcela Urrego",VLOOKUP(LEFT(Proc[[#This Row],[Requested]],1),Table3[#All],2,0),VLOOKUP(Proc[[#This Row],[Author]],Table4[],2,0))</f>
        <v>#N/A</v>
      </c>
      <c r="L5582" s="186" t="s">
        <v>9921</v>
      </c>
      <c r="M5582" s="178">
        <v>46052</v>
      </c>
      <c r="N5582" s="178"/>
      <c r="O5582" s="178"/>
      <c r="P5582" s="178" t="str">
        <f ca="1">IF(Proc[[#This Row],[DaysAgeing]]&gt;5,"yep","on track")</f>
        <v>yep</v>
      </c>
      <c r="Q5582" s="3">
        <f ca="1">IF(Proc[[#This Row],[DateClosed]]="",ABS(NETWORKDAYS(Proc[[#This Row],[DateOpened]],TODAY()))-1,ABS(NETWORKDAYS(Proc[[#This Row],[DateOpened]],Proc[[#This Row],[DateClosed]]))-1)</f>
        <v>13</v>
      </c>
      <c r="R5582" s="178" t="s">
        <v>7889</v>
      </c>
      <c r="S5582" s="150"/>
    </row>
    <row r="5583" spans="1:19" hidden="1">
      <c r="A5583" s="179" t="s">
        <v>7881</v>
      </c>
      <c r="B5583" s="150" t="str">
        <f>IFERROR(VLOOKUP(Proc[[#This Row],[App]],Table2[],3,0),"open")</f>
        <v>ok</v>
      </c>
      <c r="C5583" s="179" t="s">
        <v>369</v>
      </c>
      <c r="D5583" t="s">
        <v>7951</v>
      </c>
      <c r="E5583" t="s">
        <v>7879</v>
      </c>
      <c r="F5583" s="150" t="s">
        <v>7879</v>
      </c>
      <c r="G5583" s="179" t="s">
        <v>400</v>
      </c>
      <c r="H5583" s="150" t="str">
        <f>IF(Proc[[#This Row],[type]]="LFF (MDG-F)",MID(Proc[[#This Row],[Obj]],13,10),"")</f>
        <v/>
      </c>
      <c r="I5583" s="179"/>
      <c r="J5583" s="150" t="b">
        <f>Proc[[#This Row],[Requested]]=Proc[[#This Row],[CurrentParent]]</f>
        <v>1</v>
      </c>
      <c r="K5583" s="150" t="e">
        <f>IF(Proc[[#This Row],[Author]]="Marcela Urrego",VLOOKUP(LEFT(Proc[[#This Row],[Requested]],1),Table3[#All],2,0),VLOOKUP(Proc[[#This Row],[Author]],Table4[],2,0))</f>
        <v>#N/A</v>
      </c>
      <c r="L5583" s="186" t="s">
        <v>9921</v>
      </c>
      <c r="M5583" s="178">
        <v>46052</v>
      </c>
      <c r="N5583" s="178"/>
      <c r="O5583" s="178"/>
      <c r="P5583" s="178" t="str">
        <f ca="1">IF(Proc[[#This Row],[DaysAgeing]]&gt;5,"yep","on track")</f>
        <v>yep</v>
      </c>
      <c r="Q5583" s="3">
        <f ca="1">IF(Proc[[#This Row],[DateClosed]]="",ABS(NETWORKDAYS(Proc[[#This Row],[DateOpened]],TODAY()))-1,ABS(NETWORKDAYS(Proc[[#This Row],[DateOpened]],Proc[[#This Row],[DateClosed]]))-1)</f>
        <v>13</v>
      </c>
      <c r="R5583" s="178" t="s">
        <v>7889</v>
      </c>
      <c r="S5583" s="150"/>
    </row>
    <row r="5584" spans="1:19" hidden="1">
      <c r="A5584" s="179" t="s">
        <v>7881</v>
      </c>
      <c r="B5584" s="150" t="str">
        <f>IFERROR(VLOOKUP(Proc[[#This Row],[App]],Table2[],3,0),"open")</f>
        <v>ok</v>
      </c>
      <c r="C5584" s="179" t="s">
        <v>369</v>
      </c>
      <c r="D5584" t="s">
        <v>7952</v>
      </c>
      <c r="E5584" t="s">
        <v>7879</v>
      </c>
      <c r="F5584" s="150" t="s">
        <v>7879</v>
      </c>
      <c r="G5584" s="179" t="s">
        <v>400</v>
      </c>
      <c r="H5584" s="150" t="str">
        <f>IF(Proc[[#This Row],[type]]="LFF (MDG-F)",MID(Proc[[#This Row],[Obj]],13,10),"")</f>
        <v/>
      </c>
      <c r="I5584" s="179"/>
      <c r="J5584" s="150" t="b">
        <f>Proc[[#This Row],[Requested]]=Proc[[#This Row],[CurrentParent]]</f>
        <v>1</v>
      </c>
      <c r="K5584" s="150" t="e">
        <f>IF(Proc[[#This Row],[Author]]="Marcela Urrego",VLOOKUP(LEFT(Proc[[#This Row],[Requested]],1),Table3[#All],2,0),VLOOKUP(Proc[[#This Row],[Author]],Table4[],2,0))</f>
        <v>#N/A</v>
      </c>
      <c r="L5584" s="186" t="s">
        <v>9921</v>
      </c>
      <c r="M5584" s="178">
        <v>46052</v>
      </c>
      <c r="N5584" s="178"/>
      <c r="O5584" s="178"/>
      <c r="P5584" s="178" t="str">
        <f ca="1">IF(Proc[[#This Row],[DaysAgeing]]&gt;5,"yep","on track")</f>
        <v>yep</v>
      </c>
      <c r="Q5584" s="3">
        <f ca="1">IF(Proc[[#This Row],[DateClosed]]="",ABS(NETWORKDAYS(Proc[[#This Row],[DateOpened]],TODAY()))-1,ABS(NETWORKDAYS(Proc[[#This Row],[DateOpened]],Proc[[#This Row],[DateClosed]]))-1)</f>
        <v>13</v>
      </c>
      <c r="R5584" s="178" t="s">
        <v>7889</v>
      </c>
      <c r="S5584" s="150"/>
    </row>
    <row r="5585" spans="1:19" hidden="1">
      <c r="A5585" s="179" t="s">
        <v>7881</v>
      </c>
      <c r="B5585" s="150" t="str">
        <f>IFERROR(VLOOKUP(Proc[[#This Row],[App]],Table2[],3,0),"open")</f>
        <v>ok</v>
      </c>
      <c r="C5585" s="179" t="s">
        <v>369</v>
      </c>
      <c r="D5585" t="s">
        <v>7953</v>
      </c>
      <c r="E5585" t="s">
        <v>7880</v>
      </c>
      <c r="F5585" s="150" t="s">
        <v>7880</v>
      </c>
      <c r="G5585" s="179" t="s">
        <v>400</v>
      </c>
      <c r="H5585" s="150" t="str">
        <f>IF(Proc[[#This Row],[type]]="LFF (MDG-F)",MID(Proc[[#This Row],[Obj]],13,10),"")</f>
        <v/>
      </c>
      <c r="I5585" s="179"/>
      <c r="J5585" s="150" t="b">
        <f>Proc[[#This Row],[Requested]]=Proc[[#This Row],[CurrentParent]]</f>
        <v>1</v>
      </c>
      <c r="K5585" s="150" t="e">
        <f>IF(Proc[[#This Row],[Author]]="Marcela Urrego",VLOOKUP(LEFT(Proc[[#This Row],[Requested]],1),Table3[#All],2,0),VLOOKUP(Proc[[#This Row],[Author]],Table4[],2,0))</f>
        <v>#N/A</v>
      </c>
      <c r="L5585" s="186" t="s">
        <v>9921</v>
      </c>
      <c r="M5585" s="178">
        <v>46052</v>
      </c>
      <c r="N5585" s="178"/>
      <c r="O5585" s="178"/>
      <c r="P5585" s="178" t="str">
        <f ca="1">IF(Proc[[#This Row],[DaysAgeing]]&gt;5,"yep","on track")</f>
        <v>yep</v>
      </c>
      <c r="Q5585" s="3">
        <f ca="1">IF(Proc[[#This Row],[DateClosed]]="",ABS(NETWORKDAYS(Proc[[#This Row],[DateOpened]],TODAY()))-1,ABS(NETWORKDAYS(Proc[[#This Row],[DateOpened]],Proc[[#This Row],[DateClosed]]))-1)</f>
        <v>13</v>
      </c>
      <c r="R5585" s="178" t="s">
        <v>7889</v>
      </c>
      <c r="S5585" s="150"/>
    </row>
    <row r="5586" spans="1:19" hidden="1">
      <c r="A5586" s="179" t="s">
        <v>7881</v>
      </c>
      <c r="B5586" s="150" t="str">
        <f>IFERROR(VLOOKUP(Proc[[#This Row],[App]],Table2[],3,0),"open")</f>
        <v>ok</v>
      </c>
      <c r="C5586" s="179" t="s">
        <v>369</v>
      </c>
      <c r="D5586" t="s">
        <v>7954</v>
      </c>
      <c r="E5586" t="s">
        <v>7880</v>
      </c>
      <c r="F5586" s="150" t="s">
        <v>7880</v>
      </c>
      <c r="G5586" s="179" t="s">
        <v>400</v>
      </c>
      <c r="H5586" s="150" t="str">
        <f>IF(Proc[[#This Row],[type]]="LFF (MDG-F)",MID(Proc[[#This Row],[Obj]],13,10),"")</f>
        <v/>
      </c>
      <c r="I5586" s="179"/>
      <c r="J5586" s="150" t="b">
        <f>Proc[[#This Row],[Requested]]=Proc[[#This Row],[CurrentParent]]</f>
        <v>1</v>
      </c>
      <c r="K5586" s="150" t="e">
        <f>IF(Proc[[#This Row],[Author]]="Marcela Urrego",VLOOKUP(LEFT(Proc[[#This Row],[Requested]],1),Table3[#All],2,0),VLOOKUP(Proc[[#This Row],[Author]],Table4[],2,0))</f>
        <v>#N/A</v>
      </c>
      <c r="L5586" s="186" t="s">
        <v>9921</v>
      </c>
      <c r="M5586" s="178">
        <v>46052</v>
      </c>
      <c r="N5586" s="178"/>
      <c r="O5586" s="178"/>
      <c r="P5586" s="178" t="str">
        <f ca="1">IF(Proc[[#This Row],[DaysAgeing]]&gt;5,"yep","on track")</f>
        <v>yep</v>
      </c>
      <c r="Q5586" s="3">
        <f ca="1">IF(Proc[[#This Row],[DateClosed]]="",ABS(NETWORKDAYS(Proc[[#This Row],[DateOpened]],TODAY()))-1,ABS(NETWORKDAYS(Proc[[#This Row],[DateOpened]],Proc[[#This Row],[DateClosed]]))-1)</f>
        <v>13</v>
      </c>
      <c r="R5586" s="178" t="s">
        <v>7889</v>
      </c>
      <c r="S5586" s="150"/>
    </row>
    <row r="5587" spans="1:19" hidden="1">
      <c r="A5587" s="179" t="s">
        <v>7881</v>
      </c>
      <c r="B5587" s="150" t="str">
        <f>IFERROR(VLOOKUP(Proc[[#This Row],[App]],Table2[],3,0),"open")</f>
        <v>ok</v>
      </c>
      <c r="C5587" s="179" t="s">
        <v>369</v>
      </c>
      <c r="D5587" t="s">
        <v>7955</v>
      </c>
      <c r="E5587" t="s">
        <v>7880</v>
      </c>
      <c r="F5587" s="150" t="s">
        <v>7880</v>
      </c>
      <c r="G5587" s="179" t="s">
        <v>400</v>
      </c>
      <c r="H5587" s="150" t="str">
        <f>IF(Proc[[#This Row],[type]]="LFF (MDG-F)",MID(Proc[[#This Row],[Obj]],13,10),"")</f>
        <v/>
      </c>
      <c r="I5587" s="179"/>
      <c r="J5587" s="150" t="b">
        <f>Proc[[#This Row],[Requested]]=Proc[[#This Row],[CurrentParent]]</f>
        <v>1</v>
      </c>
      <c r="K5587" s="150" t="e">
        <f>IF(Proc[[#This Row],[Author]]="Marcela Urrego",VLOOKUP(LEFT(Proc[[#This Row],[Requested]],1),Table3[#All],2,0),VLOOKUP(Proc[[#This Row],[Author]],Table4[],2,0))</f>
        <v>#N/A</v>
      </c>
      <c r="L5587" s="186" t="s">
        <v>9921</v>
      </c>
      <c r="M5587" s="178">
        <v>46052</v>
      </c>
      <c r="N5587" s="178"/>
      <c r="O5587" s="178"/>
      <c r="P5587" s="178" t="str">
        <f ca="1">IF(Proc[[#This Row],[DaysAgeing]]&gt;5,"yep","on track")</f>
        <v>yep</v>
      </c>
      <c r="Q5587" s="3">
        <f ca="1">IF(Proc[[#This Row],[DateClosed]]="",ABS(NETWORKDAYS(Proc[[#This Row],[DateOpened]],TODAY()))-1,ABS(NETWORKDAYS(Proc[[#This Row],[DateOpened]],Proc[[#This Row],[DateClosed]]))-1)</f>
        <v>13</v>
      </c>
      <c r="R5587" s="178" t="s">
        <v>7889</v>
      </c>
      <c r="S5587" s="150"/>
    </row>
    <row r="5588" spans="1:19" hidden="1">
      <c r="A5588" s="179" t="s">
        <v>7881</v>
      </c>
      <c r="B5588" s="150" t="str">
        <f>IFERROR(VLOOKUP(Proc[[#This Row],[App]],Table2[],3,0),"open")</f>
        <v>ok</v>
      </c>
      <c r="C5588" s="179" t="s">
        <v>369</v>
      </c>
      <c r="D5588" t="s">
        <v>7956</v>
      </c>
      <c r="E5588" t="s">
        <v>7880</v>
      </c>
      <c r="F5588" s="150" t="s">
        <v>7880</v>
      </c>
      <c r="G5588" s="179" t="s">
        <v>400</v>
      </c>
      <c r="H5588" s="150" t="str">
        <f>IF(Proc[[#This Row],[type]]="LFF (MDG-F)",MID(Proc[[#This Row],[Obj]],13,10),"")</f>
        <v/>
      </c>
      <c r="I5588" s="179"/>
      <c r="J5588" s="150" t="b">
        <f>Proc[[#This Row],[Requested]]=Proc[[#This Row],[CurrentParent]]</f>
        <v>1</v>
      </c>
      <c r="K5588" s="150" t="e">
        <f>IF(Proc[[#This Row],[Author]]="Marcela Urrego",VLOOKUP(LEFT(Proc[[#This Row],[Requested]],1),Table3[#All],2,0),VLOOKUP(Proc[[#This Row],[Author]],Table4[],2,0))</f>
        <v>#N/A</v>
      </c>
      <c r="L5588" s="186" t="s">
        <v>9921</v>
      </c>
      <c r="M5588" s="178">
        <v>46052</v>
      </c>
      <c r="N5588" s="178"/>
      <c r="O5588" s="178"/>
      <c r="P5588" s="178" t="str">
        <f ca="1">IF(Proc[[#This Row],[DaysAgeing]]&gt;5,"yep","on track")</f>
        <v>yep</v>
      </c>
      <c r="Q5588" s="3">
        <f ca="1">IF(Proc[[#This Row],[DateClosed]]="",ABS(NETWORKDAYS(Proc[[#This Row],[DateOpened]],TODAY()))-1,ABS(NETWORKDAYS(Proc[[#This Row],[DateOpened]],Proc[[#This Row],[DateClosed]]))-1)</f>
        <v>13</v>
      </c>
      <c r="R5588" s="178" t="s">
        <v>7889</v>
      </c>
      <c r="S5588" s="150"/>
    </row>
    <row r="5589" spans="1:19" hidden="1">
      <c r="A5589" s="179" t="s">
        <v>7881</v>
      </c>
      <c r="B5589" s="150" t="str">
        <f>IFERROR(VLOOKUP(Proc[[#This Row],[App]],Table2[],3,0),"open")</f>
        <v>ok</v>
      </c>
      <c r="C5589" s="179" t="s">
        <v>369</v>
      </c>
      <c r="D5589" t="s">
        <v>7957</v>
      </c>
      <c r="E5589" t="s">
        <v>7880</v>
      </c>
      <c r="F5589" s="150" t="s">
        <v>7880</v>
      </c>
      <c r="G5589" s="179" t="s">
        <v>400</v>
      </c>
      <c r="H5589" s="150" t="str">
        <f>IF(Proc[[#This Row],[type]]="LFF (MDG-F)",MID(Proc[[#This Row],[Obj]],13,10),"")</f>
        <v/>
      </c>
      <c r="I5589" s="179"/>
      <c r="J5589" s="150" t="b">
        <f>Proc[[#This Row],[Requested]]=Proc[[#This Row],[CurrentParent]]</f>
        <v>1</v>
      </c>
      <c r="K5589" s="150" t="e">
        <f>IF(Proc[[#This Row],[Author]]="Marcela Urrego",VLOOKUP(LEFT(Proc[[#This Row],[Requested]],1),Table3[#All],2,0),VLOOKUP(Proc[[#This Row],[Author]],Table4[],2,0))</f>
        <v>#N/A</v>
      </c>
      <c r="L5589" s="186" t="s">
        <v>9921</v>
      </c>
      <c r="M5589" s="178">
        <v>46052</v>
      </c>
      <c r="N5589" s="178"/>
      <c r="O5589" s="178"/>
      <c r="P5589" s="178" t="str">
        <f ca="1">IF(Proc[[#This Row],[DaysAgeing]]&gt;5,"yep","on track")</f>
        <v>yep</v>
      </c>
      <c r="Q5589" s="3">
        <f ca="1">IF(Proc[[#This Row],[DateClosed]]="",ABS(NETWORKDAYS(Proc[[#This Row],[DateOpened]],TODAY()))-1,ABS(NETWORKDAYS(Proc[[#This Row],[DateOpened]],Proc[[#This Row],[DateClosed]]))-1)</f>
        <v>13</v>
      </c>
      <c r="R5589" s="178" t="s">
        <v>7889</v>
      </c>
      <c r="S5589" s="150"/>
    </row>
    <row r="5590" spans="1:19" hidden="1">
      <c r="A5590" s="179" t="s">
        <v>7881</v>
      </c>
      <c r="B5590" s="150" t="str">
        <f>IFERROR(VLOOKUP(Proc[[#This Row],[App]],Table2[],3,0),"open")</f>
        <v>ok</v>
      </c>
      <c r="C5590" s="179" t="s">
        <v>369</v>
      </c>
      <c r="D5590" t="s">
        <v>7958</v>
      </c>
      <c r="E5590" t="s">
        <v>7880</v>
      </c>
      <c r="F5590" s="150" t="s">
        <v>7880</v>
      </c>
      <c r="G5590" s="179" t="s">
        <v>400</v>
      </c>
      <c r="H5590" s="150" t="str">
        <f>IF(Proc[[#This Row],[type]]="LFF (MDG-F)",MID(Proc[[#This Row],[Obj]],13,10),"")</f>
        <v/>
      </c>
      <c r="I5590" s="179"/>
      <c r="J5590" s="150" t="b">
        <f>Proc[[#This Row],[Requested]]=Proc[[#This Row],[CurrentParent]]</f>
        <v>1</v>
      </c>
      <c r="K5590" s="150" t="e">
        <f>IF(Proc[[#This Row],[Author]]="Marcela Urrego",VLOOKUP(LEFT(Proc[[#This Row],[Requested]],1),Table3[#All],2,0),VLOOKUP(Proc[[#This Row],[Author]],Table4[],2,0))</f>
        <v>#N/A</v>
      </c>
      <c r="L5590" s="186" t="s">
        <v>9921</v>
      </c>
      <c r="M5590" s="178">
        <v>46052</v>
      </c>
      <c r="N5590" s="178"/>
      <c r="O5590" s="178"/>
      <c r="P5590" s="178" t="str">
        <f ca="1">IF(Proc[[#This Row],[DaysAgeing]]&gt;5,"yep","on track")</f>
        <v>yep</v>
      </c>
      <c r="Q5590" s="3">
        <f ca="1">IF(Proc[[#This Row],[DateClosed]]="",ABS(NETWORKDAYS(Proc[[#This Row],[DateOpened]],TODAY()))-1,ABS(NETWORKDAYS(Proc[[#This Row],[DateOpened]],Proc[[#This Row],[DateClosed]]))-1)</f>
        <v>13</v>
      </c>
      <c r="R5590" s="178" t="s">
        <v>7889</v>
      </c>
      <c r="S5590" s="150"/>
    </row>
    <row r="5591" spans="1:19" hidden="1">
      <c r="A5591" s="179" t="s">
        <v>7881</v>
      </c>
      <c r="B5591" s="150" t="str">
        <f>IFERROR(VLOOKUP(Proc[[#This Row],[App]],Table2[],3,0),"open")</f>
        <v>ok</v>
      </c>
      <c r="C5591" s="179" t="s">
        <v>369</v>
      </c>
      <c r="D5591" t="s">
        <v>7959</v>
      </c>
      <c r="E5591" t="s">
        <v>7880</v>
      </c>
      <c r="F5591" s="150" t="s">
        <v>7880</v>
      </c>
      <c r="G5591" s="179" t="s">
        <v>400</v>
      </c>
      <c r="H5591" s="150" t="str">
        <f>IF(Proc[[#This Row],[type]]="LFF (MDG-F)",MID(Proc[[#This Row],[Obj]],13,10),"")</f>
        <v/>
      </c>
      <c r="I5591" s="179"/>
      <c r="J5591" s="150" t="b">
        <f>Proc[[#This Row],[Requested]]=Proc[[#This Row],[CurrentParent]]</f>
        <v>1</v>
      </c>
      <c r="K5591" s="150" t="e">
        <f>IF(Proc[[#This Row],[Author]]="Marcela Urrego",VLOOKUP(LEFT(Proc[[#This Row],[Requested]],1),Table3[#All],2,0),VLOOKUP(Proc[[#This Row],[Author]],Table4[],2,0))</f>
        <v>#N/A</v>
      </c>
      <c r="L5591" s="186" t="s">
        <v>9921</v>
      </c>
      <c r="M5591" s="178">
        <v>46052</v>
      </c>
      <c r="N5591" s="178"/>
      <c r="O5591" s="178"/>
      <c r="P5591" s="178" t="str">
        <f ca="1">IF(Proc[[#This Row],[DaysAgeing]]&gt;5,"yep","on track")</f>
        <v>yep</v>
      </c>
      <c r="Q5591" s="3">
        <f ca="1">IF(Proc[[#This Row],[DateClosed]]="",ABS(NETWORKDAYS(Proc[[#This Row],[DateOpened]],TODAY()))-1,ABS(NETWORKDAYS(Proc[[#This Row],[DateOpened]],Proc[[#This Row],[DateClosed]]))-1)</f>
        <v>13</v>
      </c>
      <c r="R5591" s="178" t="s">
        <v>7889</v>
      </c>
      <c r="S5591" s="150"/>
    </row>
    <row r="5592" spans="1:19" hidden="1">
      <c r="A5592" s="179" t="s">
        <v>7881</v>
      </c>
      <c r="B5592" s="150" t="str">
        <f>IFERROR(VLOOKUP(Proc[[#This Row],[App]],Table2[],3,0),"open")</f>
        <v>ok</v>
      </c>
      <c r="C5592" s="179" t="s">
        <v>369</v>
      </c>
      <c r="D5592" t="s">
        <v>7960</v>
      </c>
      <c r="E5592" t="s">
        <v>7880</v>
      </c>
      <c r="F5592" s="150" t="s">
        <v>7880</v>
      </c>
      <c r="G5592" s="179" t="s">
        <v>400</v>
      </c>
      <c r="H5592" s="150" t="str">
        <f>IF(Proc[[#This Row],[type]]="LFF (MDG-F)",MID(Proc[[#This Row],[Obj]],13,10),"")</f>
        <v/>
      </c>
      <c r="I5592" s="179"/>
      <c r="J5592" s="150" t="b">
        <f>Proc[[#This Row],[Requested]]=Proc[[#This Row],[CurrentParent]]</f>
        <v>1</v>
      </c>
      <c r="K5592" s="150" t="e">
        <f>IF(Proc[[#This Row],[Author]]="Marcela Urrego",VLOOKUP(LEFT(Proc[[#This Row],[Requested]],1),Table3[#All],2,0),VLOOKUP(Proc[[#This Row],[Author]],Table4[],2,0))</f>
        <v>#N/A</v>
      </c>
      <c r="L5592" s="186" t="s">
        <v>9921</v>
      </c>
      <c r="M5592" s="178">
        <v>46052</v>
      </c>
      <c r="N5592" s="178"/>
      <c r="O5592" s="178"/>
      <c r="P5592" s="178" t="str">
        <f ca="1">IF(Proc[[#This Row],[DaysAgeing]]&gt;5,"yep","on track")</f>
        <v>yep</v>
      </c>
      <c r="Q5592" s="3">
        <f ca="1">IF(Proc[[#This Row],[DateClosed]]="",ABS(NETWORKDAYS(Proc[[#This Row],[DateOpened]],TODAY()))-1,ABS(NETWORKDAYS(Proc[[#This Row],[DateOpened]],Proc[[#This Row],[DateClosed]]))-1)</f>
        <v>13</v>
      </c>
      <c r="R5592" s="178" t="s">
        <v>7889</v>
      </c>
      <c r="S5592" s="150"/>
    </row>
    <row r="5593" spans="1:19" hidden="1">
      <c r="A5593" s="179" t="s">
        <v>7881</v>
      </c>
      <c r="B5593" s="150" t="str">
        <f>IFERROR(VLOOKUP(Proc[[#This Row],[App]],Table2[],3,0),"open")</f>
        <v>ok</v>
      </c>
      <c r="C5593" s="179" t="s">
        <v>369</v>
      </c>
      <c r="D5593" t="s">
        <v>7961</v>
      </c>
      <c r="E5593" t="s">
        <v>7880</v>
      </c>
      <c r="F5593" s="150" t="s">
        <v>7880</v>
      </c>
      <c r="G5593" s="179" t="s">
        <v>400</v>
      </c>
      <c r="H5593" s="150" t="str">
        <f>IF(Proc[[#This Row],[type]]="LFF (MDG-F)",MID(Proc[[#This Row],[Obj]],13,10),"")</f>
        <v/>
      </c>
      <c r="I5593" s="179"/>
      <c r="J5593" s="150" t="b">
        <f>Proc[[#This Row],[Requested]]=Proc[[#This Row],[CurrentParent]]</f>
        <v>1</v>
      </c>
      <c r="K5593" s="150" t="e">
        <f>IF(Proc[[#This Row],[Author]]="Marcela Urrego",VLOOKUP(LEFT(Proc[[#This Row],[Requested]],1),Table3[#All],2,0),VLOOKUP(Proc[[#This Row],[Author]],Table4[],2,0))</f>
        <v>#N/A</v>
      </c>
      <c r="L5593" s="186" t="s">
        <v>9921</v>
      </c>
      <c r="M5593" s="178">
        <v>46052</v>
      </c>
      <c r="N5593" s="178"/>
      <c r="O5593" s="178"/>
      <c r="P5593" s="178" t="str">
        <f ca="1">IF(Proc[[#This Row],[DaysAgeing]]&gt;5,"yep","on track")</f>
        <v>yep</v>
      </c>
      <c r="Q5593" s="3">
        <f ca="1">IF(Proc[[#This Row],[DateClosed]]="",ABS(NETWORKDAYS(Proc[[#This Row],[DateOpened]],TODAY()))-1,ABS(NETWORKDAYS(Proc[[#This Row],[DateOpened]],Proc[[#This Row],[DateClosed]]))-1)</f>
        <v>13</v>
      </c>
      <c r="R5593" s="178" t="s">
        <v>7889</v>
      </c>
      <c r="S5593" s="150"/>
    </row>
    <row r="5594" spans="1:19" hidden="1">
      <c r="A5594" s="179" t="s">
        <v>7881</v>
      </c>
      <c r="B5594" s="150" t="str">
        <f>IFERROR(VLOOKUP(Proc[[#This Row],[App]],Table2[],3,0),"open")</f>
        <v>ok</v>
      </c>
      <c r="C5594" s="179" t="s">
        <v>369</v>
      </c>
      <c r="D5594" t="s">
        <v>7962</v>
      </c>
      <c r="E5594" t="s">
        <v>7880</v>
      </c>
      <c r="F5594" s="150" t="s">
        <v>7880</v>
      </c>
      <c r="G5594" s="179" t="s">
        <v>400</v>
      </c>
      <c r="H5594" s="150" t="str">
        <f>IF(Proc[[#This Row],[type]]="LFF (MDG-F)",MID(Proc[[#This Row],[Obj]],13,10),"")</f>
        <v/>
      </c>
      <c r="I5594" s="179"/>
      <c r="J5594" s="150" t="b">
        <f>Proc[[#This Row],[Requested]]=Proc[[#This Row],[CurrentParent]]</f>
        <v>1</v>
      </c>
      <c r="K5594" s="150" t="e">
        <f>IF(Proc[[#This Row],[Author]]="Marcela Urrego",VLOOKUP(LEFT(Proc[[#This Row],[Requested]],1),Table3[#All],2,0),VLOOKUP(Proc[[#This Row],[Author]],Table4[],2,0))</f>
        <v>#N/A</v>
      </c>
      <c r="L5594" s="186" t="s">
        <v>9921</v>
      </c>
      <c r="M5594" s="178">
        <v>46052</v>
      </c>
      <c r="N5594" s="178"/>
      <c r="O5594" s="178"/>
      <c r="P5594" s="178" t="str">
        <f ca="1">IF(Proc[[#This Row],[DaysAgeing]]&gt;5,"yep","on track")</f>
        <v>yep</v>
      </c>
      <c r="Q5594" s="3">
        <f ca="1">IF(Proc[[#This Row],[DateClosed]]="",ABS(NETWORKDAYS(Proc[[#This Row],[DateOpened]],TODAY()))-1,ABS(NETWORKDAYS(Proc[[#This Row],[DateOpened]],Proc[[#This Row],[DateClosed]]))-1)</f>
        <v>13</v>
      </c>
      <c r="R5594" s="178" t="s">
        <v>7889</v>
      </c>
      <c r="S5594" s="150"/>
    </row>
    <row r="5595" spans="1:19" hidden="1">
      <c r="A5595" s="179" t="s">
        <v>7881</v>
      </c>
      <c r="B5595" s="150" t="str">
        <f>IFERROR(VLOOKUP(Proc[[#This Row],[App]],Table2[],3,0),"open")</f>
        <v>ok</v>
      </c>
      <c r="C5595" s="179" t="s">
        <v>369</v>
      </c>
      <c r="D5595" t="s">
        <v>7963</v>
      </c>
      <c r="E5595" t="s">
        <v>7880</v>
      </c>
      <c r="F5595" s="150" t="s">
        <v>7880</v>
      </c>
      <c r="G5595" s="179" t="s">
        <v>400</v>
      </c>
      <c r="H5595" s="150" t="str">
        <f>IF(Proc[[#This Row],[type]]="LFF (MDG-F)",MID(Proc[[#This Row],[Obj]],13,10),"")</f>
        <v/>
      </c>
      <c r="I5595" s="179"/>
      <c r="J5595" s="150" t="b">
        <f>Proc[[#This Row],[Requested]]=Proc[[#This Row],[CurrentParent]]</f>
        <v>1</v>
      </c>
      <c r="K5595" s="150" t="e">
        <f>IF(Proc[[#This Row],[Author]]="Marcela Urrego",VLOOKUP(LEFT(Proc[[#This Row],[Requested]],1),Table3[#All],2,0),VLOOKUP(Proc[[#This Row],[Author]],Table4[],2,0))</f>
        <v>#N/A</v>
      </c>
      <c r="L5595" s="186" t="s">
        <v>9921</v>
      </c>
      <c r="M5595" s="178">
        <v>46052</v>
      </c>
      <c r="N5595" s="178"/>
      <c r="O5595" s="178"/>
      <c r="P5595" s="178" t="str">
        <f ca="1">IF(Proc[[#This Row],[DaysAgeing]]&gt;5,"yep","on track")</f>
        <v>yep</v>
      </c>
      <c r="Q5595" s="3">
        <f ca="1">IF(Proc[[#This Row],[DateClosed]]="",ABS(NETWORKDAYS(Proc[[#This Row],[DateOpened]],TODAY()))-1,ABS(NETWORKDAYS(Proc[[#This Row],[DateOpened]],Proc[[#This Row],[DateClosed]]))-1)</f>
        <v>13</v>
      </c>
      <c r="R5595" s="178" t="s">
        <v>7889</v>
      </c>
      <c r="S5595" s="150"/>
    </row>
    <row r="5596" spans="1:19" hidden="1">
      <c r="A5596" s="179" t="s">
        <v>7881</v>
      </c>
      <c r="B5596" s="150" t="str">
        <f>IFERROR(VLOOKUP(Proc[[#This Row],[App]],Table2[],3,0),"open")</f>
        <v>ok</v>
      </c>
      <c r="C5596" s="179" t="s">
        <v>369</v>
      </c>
      <c r="D5596" t="s">
        <v>7964</v>
      </c>
      <c r="E5596" t="s">
        <v>7880</v>
      </c>
      <c r="F5596" s="150" t="s">
        <v>7880</v>
      </c>
      <c r="G5596" s="179" t="s">
        <v>400</v>
      </c>
      <c r="H5596" s="150" t="str">
        <f>IF(Proc[[#This Row],[type]]="LFF (MDG-F)",MID(Proc[[#This Row],[Obj]],13,10),"")</f>
        <v/>
      </c>
      <c r="I5596" s="179"/>
      <c r="J5596" s="150" t="b">
        <f>Proc[[#This Row],[Requested]]=Proc[[#This Row],[CurrentParent]]</f>
        <v>1</v>
      </c>
      <c r="K5596" s="150" t="e">
        <f>IF(Proc[[#This Row],[Author]]="Marcela Urrego",VLOOKUP(LEFT(Proc[[#This Row],[Requested]],1),Table3[#All],2,0),VLOOKUP(Proc[[#This Row],[Author]],Table4[],2,0))</f>
        <v>#N/A</v>
      </c>
      <c r="L5596" s="186" t="s">
        <v>9921</v>
      </c>
      <c r="M5596" s="178">
        <v>46052</v>
      </c>
      <c r="N5596" s="178"/>
      <c r="O5596" s="178"/>
      <c r="P5596" s="178" t="str">
        <f ca="1">IF(Proc[[#This Row],[DaysAgeing]]&gt;5,"yep","on track")</f>
        <v>yep</v>
      </c>
      <c r="Q5596" s="3">
        <f ca="1">IF(Proc[[#This Row],[DateClosed]]="",ABS(NETWORKDAYS(Proc[[#This Row],[DateOpened]],TODAY()))-1,ABS(NETWORKDAYS(Proc[[#This Row],[DateOpened]],Proc[[#This Row],[DateClosed]]))-1)</f>
        <v>13</v>
      </c>
      <c r="R5596" s="178" t="s">
        <v>7889</v>
      </c>
      <c r="S5596" s="150"/>
    </row>
    <row r="5597" spans="1:19" hidden="1">
      <c r="A5597" s="179" t="s">
        <v>7881</v>
      </c>
      <c r="B5597" s="150" t="str">
        <f>IFERROR(VLOOKUP(Proc[[#This Row],[App]],Table2[],3,0),"open")</f>
        <v>ok</v>
      </c>
      <c r="C5597" s="179" t="s">
        <v>369</v>
      </c>
      <c r="D5597" t="s">
        <v>7965</v>
      </c>
      <c r="E5597" t="s">
        <v>7880</v>
      </c>
      <c r="F5597" s="150" t="s">
        <v>7880</v>
      </c>
      <c r="G5597" s="179" t="s">
        <v>400</v>
      </c>
      <c r="H5597" s="150" t="str">
        <f>IF(Proc[[#This Row],[type]]="LFF (MDG-F)",MID(Proc[[#This Row],[Obj]],13,10),"")</f>
        <v/>
      </c>
      <c r="I5597" s="179"/>
      <c r="J5597" s="150" t="b">
        <f>Proc[[#This Row],[Requested]]=Proc[[#This Row],[CurrentParent]]</f>
        <v>1</v>
      </c>
      <c r="K5597" s="150" t="e">
        <f>IF(Proc[[#This Row],[Author]]="Marcela Urrego",VLOOKUP(LEFT(Proc[[#This Row],[Requested]],1),Table3[#All],2,0),VLOOKUP(Proc[[#This Row],[Author]],Table4[],2,0))</f>
        <v>#N/A</v>
      </c>
      <c r="L5597" s="186" t="s">
        <v>9921</v>
      </c>
      <c r="M5597" s="178">
        <v>46052</v>
      </c>
      <c r="N5597" s="178"/>
      <c r="O5597" s="178"/>
      <c r="P5597" s="178" t="str">
        <f ca="1">IF(Proc[[#This Row],[DaysAgeing]]&gt;5,"yep","on track")</f>
        <v>yep</v>
      </c>
      <c r="Q5597" s="3">
        <f ca="1">IF(Proc[[#This Row],[DateClosed]]="",ABS(NETWORKDAYS(Proc[[#This Row],[DateOpened]],TODAY()))-1,ABS(NETWORKDAYS(Proc[[#This Row],[DateOpened]],Proc[[#This Row],[DateClosed]]))-1)</f>
        <v>13</v>
      </c>
      <c r="R5597" s="178" t="s">
        <v>7889</v>
      </c>
      <c r="S5597" s="150"/>
    </row>
    <row r="5598" spans="1:19" hidden="1">
      <c r="A5598" s="179" t="s">
        <v>7881</v>
      </c>
      <c r="B5598" s="150" t="str">
        <f>IFERROR(VLOOKUP(Proc[[#This Row],[App]],Table2[],3,0),"open")</f>
        <v>ok</v>
      </c>
      <c r="C5598" s="179" t="s">
        <v>369</v>
      </c>
      <c r="D5598" t="s">
        <v>7966</v>
      </c>
      <c r="E5598" t="s">
        <v>7880</v>
      </c>
      <c r="F5598" s="150" t="s">
        <v>7880</v>
      </c>
      <c r="G5598" s="179" t="s">
        <v>400</v>
      </c>
      <c r="H5598" s="150" t="str">
        <f>IF(Proc[[#This Row],[type]]="LFF (MDG-F)",MID(Proc[[#This Row],[Obj]],13,10),"")</f>
        <v/>
      </c>
      <c r="I5598" s="179"/>
      <c r="J5598" s="150" t="b">
        <f>Proc[[#This Row],[Requested]]=Proc[[#This Row],[CurrentParent]]</f>
        <v>1</v>
      </c>
      <c r="K5598" s="150" t="e">
        <f>IF(Proc[[#This Row],[Author]]="Marcela Urrego",VLOOKUP(LEFT(Proc[[#This Row],[Requested]],1),Table3[#All],2,0),VLOOKUP(Proc[[#This Row],[Author]],Table4[],2,0))</f>
        <v>#N/A</v>
      </c>
      <c r="L5598" s="186" t="s">
        <v>9921</v>
      </c>
      <c r="M5598" s="178">
        <v>46052</v>
      </c>
      <c r="N5598" s="178"/>
      <c r="O5598" s="178"/>
      <c r="P5598" s="178" t="str">
        <f ca="1">IF(Proc[[#This Row],[DaysAgeing]]&gt;5,"yep","on track")</f>
        <v>yep</v>
      </c>
      <c r="Q5598" s="3">
        <f ca="1">IF(Proc[[#This Row],[DateClosed]]="",ABS(NETWORKDAYS(Proc[[#This Row],[DateOpened]],TODAY()))-1,ABS(NETWORKDAYS(Proc[[#This Row],[DateOpened]],Proc[[#This Row],[DateClosed]]))-1)</f>
        <v>13</v>
      </c>
      <c r="R5598" s="178" t="s">
        <v>7889</v>
      </c>
      <c r="S5598" s="150"/>
    </row>
    <row r="5599" spans="1:19" hidden="1">
      <c r="A5599" s="179" t="s">
        <v>7881</v>
      </c>
      <c r="B5599" s="150" t="str">
        <f>IFERROR(VLOOKUP(Proc[[#This Row],[App]],Table2[],3,0),"open")</f>
        <v>ok</v>
      </c>
      <c r="C5599" s="179" t="s">
        <v>369</v>
      </c>
      <c r="D5599" t="s">
        <v>7967</v>
      </c>
      <c r="E5599" t="s">
        <v>7880</v>
      </c>
      <c r="F5599" s="150" t="s">
        <v>7880</v>
      </c>
      <c r="G5599" s="179" t="s">
        <v>400</v>
      </c>
      <c r="H5599" s="150" t="str">
        <f>IF(Proc[[#This Row],[type]]="LFF (MDG-F)",MID(Proc[[#This Row],[Obj]],13,10),"")</f>
        <v/>
      </c>
      <c r="I5599" s="179"/>
      <c r="J5599" s="150" t="b">
        <f>Proc[[#This Row],[Requested]]=Proc[[#This Row],[CurrentParent]]</f>
        <v>1</v>
      </c>
      <c r="K5599" s="150" t="e">
        <f>IF(Proc[[#This Row],[Author]]="Marcela Urrego",VLOOKUP(LEFT(Proc[[#This Row],[Requested]],1),Table3[#All],2,0),VLOOKUP(Proc[[#This Row],[Author]],Table4[],2,0))</f>
        <v>#N/A</v>
      </c>
      <c r="L5599" s="186" t="s">
        <v>9921</v>
      </c>
      <c r="M5599" s="178">
        <v>46052</v>
      </c>
      <c r="N5599" s="178"/>
      <c r="O5599" s="178"/>
      <c r="P5599" s="178" t="str">
        <f ca="1">IF(Proc[[#This Row],[DaysAgeing]]&gt;5,"yep","on track")</f>
        <v>yep</v>
      </c>
      <c r="Q5599" s="3">
        <f ca="1">IF(Proc[[#This Row],[DateClosed]]="",ABS(NETWORKDAYS(Proc[[#This Row],[DateOpened]],TODAY()))-1,ABS(NETWORKDAYS(Proc[[#This Row],[DateOpened]],Proc[[#This Row],[DateClosed]]))-1)</f>
        <v>13</v>
      </c>
      <c r="R5599" s="178" t="s">
        <v>7889</v>
      </c>
      <c r="S5599" s="150"/>
    </row>
    <row r="5600" spans="1:19" hidden="1">
      <c r="A5600" s="179" t="s">
        <v>7881</v>
      </c>
      <c r="B5600" s="150" t="str">
        <f>IFERROR(VLOOKUP(Proc[[#This Row],[App]],Table2[],3,0),"open")</f>
        <v>ok</v>
      </c>
      <c r="C5600" s="179" t="s">
        <v>369</v>
      </c>
      <c r="D5600" t="s">
        <v>7968</v>
      </c>
      <c r="E5600" t="s">
        <v>7880</v>
      </c>
      <c r="F5600" s="150" t="s">
        <v>7880</v>
      </c>
      <c r="G5600" s="179" t="s">
        <v>400</v>
      </c>
      <c r="H5600" s="150" t="str">
        <f>IF(Proc[[#This Row],[type]]="LFF (MDG-F)",MID(Proc[[#This Row],[Obj]],13,10),"")</f>
        <v/>
      </c>
      <c r="I5600" s="179"/>
      <c r="J5600" s="150" t="b">
        <f>Proc[[#This Row],[Requested]]=Proc[[#This Row],[CurrentParent]]</f>
        <v>1</v>
      </c>
      <c r="K5600" s="150" t="e">
        <f>IF(Proc[[#This Row],[Author]]="Marcela Urrego",VLOOKUP(LEFT(Proc[[#This Row],[Requested]],1),Table3[#All],2,0),VLOOKUP(Proc[[#This Row],[Author]],Table4[],2,0))</f>
        <v>#N/A</v>
      </c>
      <c r="L5600" s="186" t="s">
        <v>9921</v>
      </c>
      <c r="M5600" s="178">
        <v>46052</v>
      </c>
      <c r="N5600" s="178"/>
      <c r="O5600" s="178"/>
      <c r="P5600" s="178" t="str">
        <f ca="1">IF(Proc[[#This Row],[DaysAgeing]]&gt;5,"yep","on track")</f>
        <v>yep</v>
      </c>
      <c r="Q5600" s="3">
        <f ca="1">IF(Proc[[#This Row],[DateClosed]]="",ABS(NETWORKDAYS(Proc[[#This Row],[DateOpened]],TODAY()))-1,ABS(NETWORKDAYS(Proc[[#This Row],[DateOpened]],Proc[[#This Row],[DateClosed]]))-1)</f>
        <v>13</v>
      </c>
      <c r="R5600" s="178" t="s">
        <v>7889</v>
      </c>
      <c r="S5600" s="150"/>
    </row>
    <row r="5601" spans="1:19" hidden="1">
      <c r="A5601" s="179" t="s">
        <v>7881</v>
      </c>
      <c r="B5601" s="150" t="str">
        <f>IFERROR(VLOOKUP(Proc[[#This Row],[App]],Table2[],3,0),"open")</f>
        <v>ok</v>
      </c>
      <c r="C5601" s="179" t="s">
        <v>369</v>
      </c>
      <c r="D5601" t="s">
        <v>7969</v>
      </c>
      <c r="E5601" t="s">
        <v>7880</v>
      </c>
      <c r="F5601" s="150" t="s">
        <v>7880</v>
      </c>
      <c r="G5601" t="s">
        <v>400</v>
      </c>
      <c r="H5601" s="150" t="str">
        <f>IF(Proc[[#This Row],[type]]="LFF (MDG-F)",MID(Proc[[#This Row],[Obj]],13,10),"")</f>
        <v/>
      </c>
      <c r="I5601" s="179"/>
      <c r="J5601" s="150" t="b">
        <f>Proc[[#This Row],[Requested]]=Proc[[#This Row],[CurrentParent]]</f>
        <v>1</v>
      </c>
      <c r="K5601" s="150" t="e">
        <f>IF(Proc[[#This Row],[Author]]="Marcela Urrego",VLOOKUP(LEFT(Proc[[#This Row],[Requested]],1),Table3[#All],2,0),VLOOKUP(Proc[[#This Row],[Author]],Table4[],2,0))</f>
        <v>#N/A</v>
      </c>
      <c r="L5601" s="186" t="s">
        <v>9921</v>
      </c>
      <c r="M5601" s="178">
        <v>46052</v>
      </c>
      <c r="N5601" s="178"/>
      <c r="O5601" s="178"/>
      <c r="P5601" s="178" t="str">
        <f ca="1">IF(Proc[[#This Row],[DaysAgeing]]&gt;5,"yep","on track")</f>
        <v>yep</v>
      </c>
      <c r="Q5601" s="3">
        <f ca="1">IF(Proc[[#This Row],[DateClosed]]="",ABS(NETWORKDAYS(Proc[[#This Row],[DateOpened]],TODAY()))-1,ABS(NETWORKDAYS(Proc[[#This Row],[DateOpened]],Proc[[#This Row],[DateClosed]]))-1)</f>
        <v>13</v>
      </c>
      <c r="R5601" s="178" t="s">
        <v>7889</v>
      </c>
      <c r="S5601" s="150"/>
    </row>
    <row r="5602" spans="1:19" hidden="1">
      <c r="A5602" t="s">
        <v>7882</v>
      </c>
      <c r="B5602" s="150" t="str">
        <f>IFERROR(VLOOKUP(Proc[[#This Row],[App]],Table2[],3,0),"open")</f>
        <v>ok</v>
      </c>
      <c r="C5602" s="179" t="s">
        <v>369</v>
      </c>
      <c r="D5602" t="s">
        <v>7883</v>
      </c>
      <c r="E5602" t="s">
        <v>7612</v>
      </c>
      <c r="F5602" s="181" t="s">
        <v>7612</v>
      </c>
      <c r="G5602" t="s">
        <v>406</v>
      </c>
      <c r="H5602" s="150" t="str">
        <f>IF(Proc[[#This Row],[type]]="LFF (MDG-F)",MID(Proc[[#This Row],[Obj]],13,10),"")</f>
        <v>US10C61700</v>
      </c>
      <c r="J5602" s="150" t="b">
        <f>Proc[[#This Row],[Requested]]=Proc[[#This Row],[CurrentParent]]</f>
        <v>1</v>
      </c>
      <c r="K5602" s="150" t="str">
        <f>IF(Proc[[#This Row],[Author]]="Marcela Urrego",VLOOKUP(LEFT(Proc[[#This Row],[Requested]],1),Table3[#All],2,0),VLOOKUP(Proc[[#This Row],[Author]],Table4[],2,0))</f>
        <v>EL</v>
      </c>
      <c r="L5602" s="186" t="s">
        <v>9921</v>
      </c>
      <c r="M5602" s="178">
        <v>46052</v>
      </c>
      <c r="N5602" s="178"/>
      <c r="O5602" s="178"/>
      <c r="P5602" s="178" t="str">
        <f ca="1">IF(Proc[[#This Row],[DaysAgeing]]&gt;5,"yep","on track")</f>
        <v>yep</v>
      </c>
      <c r="Q5602" s="3">
        <f ca="1">IF(Proc[[#This Row],[DateClosed]]="",ABS(NETWORKDAYS(Proc[[#This Row],[DateOpened]],TODAY()))-1,ABS(NETWORKDAYS(Proc[[#This Row],[DateOpened]],Proc[[#This Row],[DateClosed]]))-1)</f>
        <v>13</v>
      </c>
      <c r="R5602" s="178" t="s">
        <v>5708</v>
      </c>
      <c r="S5602" s="150"/>
    </row>
    <row r="5603" spans="1:19" hidden="1">
      <c r="A5603" s="179" t="s">
        <v>7882</v>
      </c>
      <c r="B5603" s="150" t="str">
        <f>IFERROR(VLOOKUP(Proc[[#This Row],[App]],Table2[],3,0),"open")</f>
        <v>ok</v>
      </c>
      <c r="C5603" s="180" t="s">
        <v>369</v>
      </c>
      <c r="D5603" t="s">
        <v>7884</v>
      </c>
      <c r="E5603" t="s">
        <v>7612</v>
      </c>
      <c r="F5603" s="181" t="s">
        <v>7612</v>
      </c>
      <c r="G5603" s="179" t="s">
        <v>406</v>
      </c>
      <c r="H5603" s="150" t="str">
        <f>IF(Proc[[#This Row],[type]]="LFF (MDG-F)",MID(Proc[[#This Row],[Obj]],13,10),"")</f>
        <v>US10C61703</v>
      </c>
      <c r="J5603" s="150" t="b">
        <f>Proc[[#This Row],[Requested]]=Proc[[#This Row],[CurrentParent]]</f>
        <v>1</v>
      </c>
      <c r="K5603" s="150" t="str">
        <f>IF(Proc[[#This Row],[Author]]="Marcela Urrego",VLOOKUP(LEFT(Proc[[#This Row],[Requested]],1),Table3[#All],2,0),VLOOKUP(Proc[[#This Row],[Author]],Table4[],2,0))</f>
        <v>EL</v>
      </c>
      <c r="L5603" s="186" t="s">
        <v>9921</v>
      </c>
      <c r="M5603" s="178">
        <v>46052</v>
      </c>
      <c r="N5603" s="178"/>
      <c r="O5603" s="178"/>
      <c r="P5603" s="178" t="str">
        <f ca="1">IF(Proc[[#This Row],[DaysAgeing]]&gt;5,"yep","on track")</f>
        <v>yep</v>
      </c>
      <c r="Q5603" s="3">
        <f ca="1">IF(Proc[[#This Row],[DateClosed]]="",ABS(NETWORKDAYS(Proc[[#This Row],[DateOpened]],TODAY()))-1,ABS(NETWORKDAYS(Proc[[#This Row],[DateOpened]],Proc[[#This Row],[DateClosed]]))-1)</f>
        <v>13</v>
      </c>
      <c r="R5603" s="178" t="s">
        <v>5708</v>
      </c>
      <c r="S5603" s="150"/>
    </row>
    <row r="5604" spans="1:19" hidden="1">
      <c r="A5604" s="179" t="s">
        <v>7882</v>
      </c>
      <c r="B5604" s="150" t="str">
        <f>IFERROR(VLOOKUP(Proc[[#This Row],[App]],Table2[],3,0),"open")</f>
        <v>ok</v>
      </c>
      <c r="C5604" s="180" t="s">
        <v>369</v>
      </c>
      <c r="D5604" t="s">
        <v>7885</v>
      </c>
      <c r="E5604" t="s">
        <v>7612</v>
      </c>
      <c r="F5604" s="181" t="s">
        <v>7612</v>
      </c>
      <c r="G5604" s="179" t="s">
        <v>406</v>
      </c>
      <c r="H5604" s="150" t="str">
        <f>IF(Proc[[#This Row],[type]]="LFF (MDG-F)",MID(Proc[[#This Row],[Obj]],13,10),"")</f>
        <v>US10C61705</v>
      </c>
      <c r="J5604" s="150" t="b">
        <f>Proc[[#This Row],[Requested]]=Proc[[#This Row],[CurrentParent]]</f>
        <v>1</v>
      </c>
      <c r="K5604" s="150" t="str">
        <f>IF(Proc[[#This Row],[Author]]="Marcela Urrego",VLOOKUP(LEFT(Proc[[#This Row],[Requested]],1),Table3[#All],2,0),VLOOKUP(Proc[[#This Row],[Author]],Table4[],2,0))</f>
        <v>EL</v>
      </c>
      <c r="L5604" s="186" t="s">
        <v>9921</v>
      </c>
      <c r="M5604" s="178">
        <v>46052</v>
      </c>
      <c r="N5604" s="178"/>
      <c r="O5604" s="178"/>
      <c r="P5604" s="178" t="str">
        <f ca="1">IF(Proc[[#This Row],[DaysAgeing]]&gt;5,"yep","on track")</f>
        <v>yep</v>
      </c>
      <c r="Q5604" s="3">
        <f ca="1">IF(Proc[[#This Row],[DateClosed]]="",ABS(NETWORKDAYS(Proc[[#This Row],[DateOpened]],TODAY()))-1,ABS(NETWORKDAYS(Proc[[#This Row],[DateOpened]],Proc[[#This Row],[DateClosed]]))-1)</f>
        <v>13</v>
      </c>
      <c r="R5604" s="178" t="s">
        <v>5708</v>
      </c>
      <c r="S5604" s="150"/>
    </row>
    <row r="5605" spans="1:19" hidden="1">
      <c r="A5605" s="179" t="s">
        <v>7882</v>
      </c>
      <c r="B5605" s="150" t="str">
        <f>IFERROR(VLOOKUP(Proc[[#This Row],[App]],Table2[],3,0),"open")</f>
        <v>ok</v>
      </c>
      <c r="C5605" s="180" t="s">
        <v>369</v>
      </c>
      <c r="D5605" t="s">
        <v>7886</v>
      </c>
      <c r="E5605" t="s">
        <v>7612</v>
      </c>
      <c r="F5605" s="181" t="s">
        <v>7612</v>
      </c>
      <c r="G5605" s="179" t="s">
        <v>406</v>
      </c>
      <c r="H5605" s="150" t="str">
        <f>IF(Proc[[#This Row],[type]]="LFF (MDG-F)",MID(Proc[[#This Row],[Obj]],13,10),"")</f>
        <v>US10C61706</v>
      </c>
      <c r="J5605" s="150" t="b">
        <f>Proc[[#This Row],[Requested]]=Proc[[#This Row],[CurrentParent]]</f>
        <v>1</v>
      </c>
      <c r="K5605" s="150" t="str">
        <f>IF(Proc[[#This Row],[Author]]="Marcela Urrego",VLOOKUP(LEFT(Proc[[#This Row],[Requested]],1),Table3[#All],2,0),VLOOKUP(Proc[[#This Row],[Author]],Table4[],2,0))</f>
        <v>EL</v>
      </c>
      <c r="L5605" s="186" t="s">
        <v>9921</v>
      </c>
      <c r="M5605" s="178">
        <v>46052</v>
      </c>
      <c r="N5605" s="178"/>
      <c r="O5605" s="178"/>
      <c r="P5605" s="178" t="str">
        <f ca="1">IF(Proc[[#This Row],[DaysAgeing]]&gt;5,"yep","on track")</f>
        <v>yep</v>
      </c>
      <c r="Q5605" s="3">
        <f ca="1">IF(Proc[[#This Row],[DateClosed]]="",ABS(NETWORKDAYS(Proc[[#This Row],[DateOpened]],TODAY()))-1,ABS(NETWORKDAYS(Proc[[#This Row],[DateOpened]],Proc[[#This Row],[DateClosed]]))-1)</f>
        <v>13</v>
      </c>
      <c r="R5605" s="178" t="s">
        <v>5708</v>
      </c>
      <c r="S5605" s="150"/>
    </row>
    <row r="5606" spans="1:19" hidden="1">
      <c r="A5606" s="179" t="s">
        <v>7882</v>
      </c>
      <c r="B5606" s="150" t="str">
        <f>IFERROR(VLOOKUP(Proc[[#This Row],[App]],Table2[],3,0),"open")</f>
        <v>ok</v>
      </c>
      <c r="C5606" s="180" t="s">
        <v>369</v>
      </c>
      <c r="D5606" t="s">
        <v>7887</v>
      </c>
      <c r="E5606" t="s">
        <v>7612</v>
      </c>
      <c r="F5606" s="181" t="s">
        <v>7612</v>
      </c>
      <c r="G5606" s="179" t="s">
        <v>406</v>
      </c>
      <c r="H5606" s="150" t="str">
        <f>IF(Proc[[#This Row],[type]]="LFF (MDG-F)",MID(Proc[[#This Row],[Obj]],13,10),"")</f>
        <v>US10C61707</v>
      </c>
      <c r="J5606" s="150" t="b">
        <f>Proc[[#This Row],[Requested]]=Proc[[#This Row],[CurrentParent]]</f>
        <v>1</v>
      </c>
      <c r="K5606" s="150" t="str">
        <f>IF(Proc[[#This Row],[Author]]="Marcela Urrego",VLOOKUP(LEFT(Proc[[#This Row],[Requested]],1),Table3[#All],2,0),VLOOKUP(Proc[[#This Row],[Author]],Table4[],2,0))</f>
        <v>EL</v>
      </c>
      <c r="L5606" s="186" t="s">
        <v>9921</v>
      </c>
      <c r="M5606" s="178">
        <v>46052</v>
      </c>
      <c r="N5606" s="178"/>
      <c r="O5606" s="178"/>
      <c r="P5606" s="178" t="str">
        <f ca="1">IF(Proc[[#This Row],[DaysAgeing]]&gt;5,"yep","on track")</f>
        <v>yep</v>
      </c>
      <c r="Q5606" s="3">
        <f ca="1">IF(Proc[[#This Row],[DateClosed]]="",ABS(NETWORKDAYS(Proc[[#This Row],[DateOpened]],TODAY()))-1,ABS(NETWORKDAYS(Proc[[#This Row],[DateOpened]],Proc[[#This Row],[DateClosed]]))-1)</f>
        <v>13</v>
      </c>
      <c r="R5606" s="178" t="s">
        <v>5708</v>
      </c>
      <c r="S5606" s="150"/>
    </row>
    <row r="5607" spans="1:19" hidden="1">
      <c r="A5607" s="179" t="s">
        <v>7882</v>
      </c>
      <c r="B5607" s="150" t="str">
        <f>IFERROR(VLOOKUP(Proc[[#This Row],[App]],Table2[],3,0),"open")</f>
        <v>ok</v>
      </c>
      <c r="C5607" s="180" t="s">
        <v>369</v>
      </c>
      <c r="D5607" t="s">
        <v>7888</v>
      </c>
      <c r="E5607" t="s">
        <v>7612</v>
      </c>
      <c r="F5607" s="181" t="s">
        <v>7612</v>
      </c>
      <c r="G5607" s="179" t="s">
        <v>406</v>
      </c>
      <c r="H5607" s="150" t="str">
        <f>IF(Proc[[#This Row],[type]]="LFF (MDG-F)",MID(Proc[[#This Row],[Obj]],13,10),"")</f>
        <v>US10C61708</v>
      </c>
      <c r="J5607" s="150" t="b">
        <f>Proc[[#This Row],[Requested]]=Proc[[#This Row],[CurrentParent]]</f>
        <v>1</v>
      </c>
      <c r="K5607" s="150" t="str">
        <f>IF(Proc[[#This Row],[Author]]="Marcela Urrego",VLOOKUP(LEFT(Proc[[#This Row],[Requested]],1),Table3[#All],2,0),VLOOKUP(Proc[[#This Row],[Author]],Table4[],2,0))</f>
        <v>EL</v>
      </c>
      <c r="L5607" s="186" t="s">
        <v>9921</v>
      </c>
      <c r="M5607" s="178">
        <v>46052</v>
      </c>
      <c r="N5607" s="178"/>
      <c r="O5607" s="178"/>
      <c r="P5607" s="178" t="str">
        <f ca="1">IF(Proc[[#This Row],[DaysAgeing]]&gt;5,"yep","on track")</f>
        <v>yep</v>
      </c>
      <c r="Q5607" s="3">
        <f ca="1">IF(Proc[[#This Row],[DateClosed]]="",ABS(NETWORKDAYS(Proc[[#This Row],[DateOpened]],TODAY()))-1,ABS(NETWORKDAYS(Proc[[#This Row],[DateOpened]],Proc[[#This Row],[DateClosed]]))-1)</f>
        <v>13</v>
      </c>
      <c r="R5607" s="178" t="s">
        <v>5708</v>
      </c>
      <c r="S5607" s="150"/>
    </row>
    <row r="5608" spans="1:19" hidden="1">
      <c r="A5608" t="s">
        <v>7979</v>
      </c>
      <c r="B5608" s="150" t="str">
        <f>IFERROR(VLOOKUP(Proc[[#This Row],[App]],Table2[],3,0),"open")</f>
        <v>ok</v>
      </c>
      <c r="C5608" s="179" t="s">
        <v>377</v>
      </c>
      <c r="D5608" t="s">
        <v>7970</v>
      </c>
      <c r="E5608" t="s">
        <v>7981</v>
      </c>
      <c r="F5608" s="181"/>
      <c r="G5608" t="s">
        <v>400</v>
      </c>
      <c r="H5608" s="150" t="str">
        <f>IF(Proc[[#This Row],[type]]="LFF (MDG-F)",MID(Proc[[#This Row],[Obj]],13,10),"")</f>
        <v/>
      </c>
      <c r="J5608" s="150" t="b">
        <f>Proc[[#This Row],[Requested]]=Proc[[#This Row],[CurrentParent]]</f>
        <v>0</v>
      </c>
      <c r="K5608" s="150" t="str">
        <f>IF(Proc[[#This Row],[Author]]="Marcela Urrego",VLOOKUP(LEFT(Proc[[#This Row],[Requested]],1),Table3[#All],2,0),VLOOKUP(Proc[[#This Row],[Author]],Table4[],2,0))</f>
        <v>HC</v>
      </c>
      <c r="L5608" s="186" t="s">
        <v>9921</v>
      </c>
      <c r="M5608" s="178">
        <v>46056</v>
      </c>
      <c r="N5608" s="178"/>
      <c r="O5608" s="178"/>
      <c r="P5608" s="178" t="str">
        <f ca="1">IF(Proc[[#This Row],[DaysAgeing]]&gt;5,"yep","on track")</f>
        <v>yep</v>
      </c>
      <c r="Q5608" s="3">
        <f ca="1">IF(Proc[[#This Row],[DateClosed]]="",ABS(NETWORKDAYS(Proc[[#This Row],[DateOpened]],TODAY()))-1,ABS(NETWORKDAYS(Proc[[#This Row],[DateOpened]],Proc[[#This Row],[DateClosed]]))-1)</f>
        <v>11</v>
      </c>
      <c r="R5608" s="178" t="s">
        <v>415</v>
      </c>
      <c r="S5608" s="150"/>
    </row>
    <row r="5609" spans="1:19" hidden="1">
      <c r="A5609" s="179" t="s">
        <v>7979</v>
      </c>
      <c r="B5609" s="150" t="str">
        <f>IFERROR(VLOOKUP(Proc[[#This Row],[App]],Table2[],3,0),"open")</f>
        <v>ok</v>
      </c>
      <c r="C5609" s="179" t="s">
        <v>377</v>
      </c>
      <c r="D5609" t="s">
        <v>7971</v>
      </c>
      <c r="E5609" t="s">
        <v>7982</v>
      </c>
      <c r="F5609" s="181"/>
      <c r="G5609" s="179" t="s">
        <v>400</v>
      </c>
      <c r="H5609" s="150" t="str">
        <f>IF(Proc[[#This Row],[type]]="LFF (MDG-F)",MID(Proc[[#This Row],[Obj]],13,10),"")</f>
        <v/>
      </c>
      <c r="J5609" s="150" t="b">
        <f>Proc[[#This Row],[Requested]]=Proc[[#This Row],[CurrentParent]]</f>
        <v>0</v>
      </c>
      <c r="K5609" s="150" t="str">
        <f>IF(Proc[[#This Row],[Author]]="Marcela Urrego",VLOOKUP(LEFT(Proc[[#This Row],[Requested]],1),Table3[#All],2,0),VLOOKUP(Proc[[#This Row],[Author]],Table4[],2,0))</f>
        <v>HC</v>
      </c>
      <c r="L5609" s="186" t="s">
        <v>9921</v>
      </c>
      <c r="M5609" s="178">
        <v>46056</v>
      </c>
      <c r="N5609" s="178"/>
      <c r="O5609" s="178"/>
      <c r="P5609" s="178" t="str">
        <f ca="1">IF(Proc[[#This Row],[DaysAgeing]]&gt;5,"yep","on track")</f>
        <v>yep</v>
      </c>
      <c r="Q5609" s="3">
        <f ca="1">IF(Proc[[#This Row],[DateClosed]]="",ABS(NETWORKDAYS(Proc[[#This Row],[DateOpened]],TODAY()))-1,ABS(NETWORKDAYS(Proc[[#This Row],[DateOpened]],Proc[[#This Row],[DateClosed]]))-1)</f>
        <v>11</v>
      </c>
      <c r="R5609" s="178" t="s">
        <v>415</v>
      </c>
      <c r="S5609" s="150"/>
    </row>
    <row r="5610" spans="1:19" hidden="1">
      <c r="A5610" s="179" t="s">
        <v>7979</v>
      </c>
      <c r="B5610" s="150" t="str">
        <f>IFERROR(VLOOKUP(Proc[[#This Row],[App]],Table2[],3,0),"open")</f>
        <v>ok</v>
      </c>
      <c r="C5610" s="179" t="s">
        <v>377</v>
      </c>
      <c r="D5610" t="s">
        <v>7972</v>
      </c>
      <c r="E5610" t="s">
        <v>7982</v>
      </c>
      <c r="F5610" s="181"/>
      <c r="G5610" s="179" t="s">
        <v>400</v>
      </c>
      <c r="H5610" s="150" t="str">
        <f>IF(Proc[[#This Row],[type]]="LFF (MDG-F)",MID(Proc[[#This Row],[Obj]],13,10),"")</f>
        <v/>
      </c>
      <c r="J5610" s="150" t="b">
        <f>Proc[[#This Row],[Requested]]=Proc[[#This Row],[CurrentParent]]</f>
        <v>0</v>
      </c>
      <c r="K5610" s="150" t="str">
        <f>IF(Proc[[#This Row],[Author]]="Marcela Urrego",VLOOKUP(LEFT(Proc[[#This Row],[Requested]],1),Table3[#All],2,0),VLOOKUP(Proc[[#This Row],[Author]],Table4[],2,0))</f>
        <v>HC</v>
      </c>
      <c r="L5610" s="186" t="s">
        <v>9921</v>
      </c>
      <c r="M5610" s="178">
        <v>46056</v>
      </c>
      <c r="N5610" s="178"/>
      <c r="O5610" s="178"/>
      <c r="P5610" s="178" t="str">
        <f ca="1">IF(Proc[[#This Row],[DaysAgeing]]&gt;5,"yep","on track")</f>
        <v>yep</v>
      </c>
      <c r="Q5610" s="3">
        <f ca="1">IF(Proc[[#This Row],[DateClosed]]="",ABS(NETWORKDAYS(Proc[[#This Row],[DateOpened]],TODAY()))-1,ABS(NETWORKDAYS(Proc[[#This Row],[DateOpened]],Proc[[#This Row],[DateClosed]]))-1)</f>
        <v>11</v>
      </c>
      <c r="R5610" s="178" t="s">
        <v>415</v>
      </c>
      <c r="S5610" s="150"/>
    </row>
    <row r="5611" spans="1:19" hidden="1">
      <c r="A5611" s="179" t="s">
        <v>7979</v>
      </c>
      <c r="B5611" s="150" t="str">
        <f>IFERROR(VLOOKUP(Proc[[#This Row],[App]],Table2[],3,0),"open")</f>
        <v>ok</v>
      </c>
      <c r="C5611" s="179" t="s">
        <v>377</v>
      </c>
      <c r="D5611" t="s">
        <v>7973</v>
      </c>
      <c r="E5611" t="s">
        <v>7983</v>
      </c>
      <c r="F5611" s="181"/>
      <c r="G5611" s="179" t="s">
        <v>400</v>
      </c>
      <c r="H5611" s="150" t="str">
        <f>IF(Proc[[#This Row],[type]]="LFF (MDG-F)",MID(Proc[[#This Row],[Obj]],13,10),"")</f>
        <v/>
      </c>
      <c r="J5611" s="150" t="b">
        <f>Proc[[#This Row],[Requested]]=Proc[[#This Row],[CurrentParent]]</f>
        <v>0</v>
      </c>
      <c r="K5611" s="150" t="str">
        <f>IF(Proc[[#This Row],[Author]]="Marcela Urrego",VLOOKUP(LEFT(Proc[[#This Row],[Requested]],1),Table3[#All],2,0),VLOOKUP(Proc[[#This Row],[Author]],Table4[],2,0))</f>
        <v>HC</v>
      </c>
      <c r="L5611" s="186" t="s">
        <v>9921</v>
      </c>
      <c r="M5611" s="178">
        <v>46056</v>
      </c>
      <c r="N5611" s="178"/>
      <c r="O5611" s="178"/>
      <c r="P5611" s="178" t="str">
        <f ca="1">IF(Proc[[#This Row],[DaysAgeing]]&gt;5,"yep","on track")</f>
        <v>yep</v>
      </c>
      <c r="Q5611" s="3">
        <f ca="1">IF(Proc[[#This Row],[DateClosed]]="",ABS(NETWORKDAYS(Proc[[#This Row],[DateOpened]],TODAY()))-1,ABS(NETWORKDAYS(Proc[[#This Row],[DateOpened]],Proc[[#This Row],[DateClosed]]))-1)</f>
        <v>11</v>
      </c>
      <c r="R5611" s="178" t="s">
        <v>415</v>
      </c>
      <c r="S5611" s="150"/>
    </row>
    <row r="5612" spans="1:19" hidden="1">
      <c r="A5612" s="179" t="s">
        <v>7979</v>
      </c>
      <c r="B5612" s="150" t="str">
        <f>IFERROR(VLOOKUP(Proc[[#This Row],[App]],Table2[],3,0),"open")</f>
        <v>ok</v>
      </c>
      <c r="C5612" s="179" t="s">
        <v>377</v>
      </c>
      <c r="D5612" t="s">
        <v>7974</v>
      </c>
      <c r="E5612" t="s">
        <v>7983</v>
      </c>
      <c r="F5612" s="181"/>
      <c r="G5612" s="179" t="s">
        <v>400</v>
      </c>
      <c r="H5612" s="150" t="str">
        <f>IF(Proc[[#This Row],[type]]="LFF (MDG-F)",MID(Proc[[#This Row],[Obj]],13,10),"")</f>
        <v/>
      </c>
      <c r="J5612" s="150" t="b">
        <f>Proc[[#This Row],[Requested]]=Proc[[#This Row],[CurrentParent]]</f>
        <v>0</v>
      </c>
      <c r="K5612" s="150" t="str">
        <f>IF(Proc[[#This Row],[Author]]="Marcela Urrego",VLOOKUP(LEFT(Proc[[#This Row],[Requested]],1),Table3[#All],2,0),VLOOKUP(Proc[[#This Row],[Author]],Table4[],2,0))</f>
        <v>HC</v>
      </c>
      <c r="L5612" s="186" t="s">
        <v>9921</v>
      </c>
      <c r="M5612" s="178">
        <v>46056</v>
      </c>
      <c r="N5612" s="178"/>
      <c r="O5612" s="178"/>
      <c r="P5612" s="178" t="str">
        <f ca="1">IF(Proc[[#This Row],[DaysAgeing]]&gt;5,"yep","on track")</f>
        <v>yep</v>
      </c>
      <c r="Q5612" s="3">
        <f ca="1">IF(Proc[[#This Row],[DateClosed]]="",ABS(NETWORKDAYS(Proc[[#This Row],[DateOpened]],TODAY()))-1,ABS(NETWORKDAYS(Proc[[#This Row],[DateOpened]],Proc[[#This Row],[DateClosed]]))-1)</f>
        <v>11</v>
      </c>
      <c r="R5612" s="178" t="s">
        <v>415</v>
      </c>
      <c r="S5612" s="150"/>
    </row>
    <row r="5613" spans="1:19" hidden="1">
      <c r="A5613" s="179" t="s">
        <v>7979</v>
      </c>
      <c r="B5613" s="150" t="str">
        <f>IFERROR(VLOOKUP(Proc[[#This Row],[App]],Table2[],3,0),"open")</f>
        <v>ok</v>
      </c>
      <c r="C5613" s="179" t="s">
        <v>377</v>
      </c>
      <c r="D5613" t="s">
        <v>7975</v>
      </c>
      <c r="E5613" t="s">
        <v>7983</v>
      </c>
      <c r="F5613" s="181"/>
      <c r="G5613" s="179" t="s">
        <v>400</v>
      </c>
      <c r="H5613" s="150" t="str">
        <f>IF(Proc[[#This Row],[type]]="LFF (MDG-F)",MID(Proc[[#This Row],[Obj]],13,10),"")</f>
        <v/>
      </c>
      <c r="J5613" s="150" t="b">
        <f>Proc[[#This Row],[Requested]]=Proc[[#This Row],[CurrentParent]]</f>
        <v>0</v>
      </c>
      <c r="K5613" s="150" t="str">
        <f>IF(Proc[[#This Row],[Author]]="Marcela Urrego",VLOOKUP(LEFT(Proc[[#This Row],[Requested]],1),Table3[#All],2,0),VLOOKUP(Proc[[#This Row],[Author]],Table4[],2,0))</f>
        <v>HC</v>
      </c>
      <c r="L5613" s="186" t="s">
        <v>9921</v>
      </c>
      <c r="M5613" s="178">
        <v>46056</v>
      </c>
      <c r="N5613" s="178"/>
      <c r="O5613" s="178"/>
      <c r="P5613" s="178" t="str">
        <f ca="1">IF(Proc[[#This Row],[DaysAgeing]]&gt;5,"yep","on track")</f>
        <v>yep</v>
      </c>
      <c r="Q5613" s="3">
        <f ca="1">IF(Proc[[#This Row],[DateClosed]]="",ABS(NETWORKDAYS(Proc[[#This Row],[DateOpened]],TODAY()))-1,ABS(NETWORKDAYS(Proc[[#This Row],[DateOpened]],Proc[[#This Row],[DateClosed]]))-1)</f>
        <v>11</v>
      </c>
      <c r="R5613" s="178" t="s">
        <v>415</v>
      </c>
      <c r="S5613" s="150"/>
    </row>
    <row r="5614" spans="1:19" hidden="1">
      <c r="A5614" s="179" t="s">
        <v>7979</v>
      </c>
      <c r="B5614" s="150" t="str">
        <f>IFERROR(VLOOKUP(Proc[[#This Row],[App]],Table2[],3,0),"open")</f>
        <v>ok</v>
      </c>
      <c r="C5614" s="179" t="s">
        <v>377</v>
      </c>
      <c r="D5614" t="s">
        <v>7976</v>
      </c>
      <c r="E5614" t="s">
        <v>7983</v>
      </c>
      <c r="F5614" s="181"/>
      <c r="G5614" s="179" t="s">
        <v>400</v>
      </c>
      <c r="H5614" s="150" t="str">
        <f>IF(Proc[[#This Row],[type]]="LFF (MDG-F)",MID(Proc[[#This Row],[Obj]],13,10),"")</f>
        <v/>
      </c>
      <c r="J5614" s="150" t="b">
        <f>Proc[[#This Row],[Requested]]=Proc[[#This Row],[CurrentParent]]</f>
        <v>0</v>
      </c>
      <c r="K5614" s="150" t="str">
        <f>IF(Proc[[#This Row],[Author]]="Marcela Urrego",VLOOKUP(LEFT(Proc[[#This Row],[Requested]],1),Table3[#All],2,0),VLOOKUP(Proc[[#This Row],[Author]],Table4[],2,0))</f>
        <v>HC</v>
      </c>
      <c r="L5614" s="186" t="s">
        <v>9921</v>
      </c>
      <c r="M5614" s="178">
        <v>46056</v>
      </c>
      <c r="N5614" s="178"/>
      <c r="O5614" s="178"/>
      <c r="P5614" s="178" t="str">
        <f ca="1">IF(Proc[[#This Row],[DaysAgeing]]&gt;5,"yep","on track")</f>
        <v>yep</v>
      </c>
      <c r="Q5614" s="3">
        <f ca="1">IF(Proc[[#This Row],[DateClosed]]="",ABS(NETWORKDAYS(Proc[[#This Row],[DateOpened]],TODAY()))-1,ABS(NETWORKDAYS(Proc[[#This Row],[DateOpened]],Proc[[#This Row],[DateClosed]]))-1)</f>
        <v>11</v>
      </c>
      <c r="R5614" s="178" t="s">
        <v>415</v>
      </c>
      <c r="S5614" s="150"/>
    </row>
    <row r="5615" spans="1:19" hidden="1">
      <c r="A5615" s="179" t="s">
        <v>7979</v>
      </c>
      <c r="B5615" s="150" t="str">
        <f>IFERROR(VLOOKUP(Proc[[#This Row],[App]],Table2[],3,0),"open")</f>
        <v>ok</v>
      </c>
      <c r="C5615" s="179" t="s">
        <v>377</v>
      </c>
      <c r="D5615" t="s">
        <v>7977</v>
      </c>
      <c r="E5615" t="s">
        <v>7983</v>
      </c>
      <c r="F5615" s="181"/>
      <c r="G5615" s="179" t="s">
        <v>400</v>
      </c>
      <c r="H5615" s="150" t="str">
        <f>IF(Proc[[#This Row],[type]]="LFF (MDG-F)",MID(Proc[[#This Row],[Obj]],13,10),"")</f>
        <v/>
      </c>
      <c r="J5615" s="150" t="b">
        <f>Proc[[#This Row],[Requested]]=Proc[[#This Row],[CurrentParent]]</f>
        <v>0</v>
      </c>
      <c r="K5615" s="150" t="str">
        <f>IF(Proc[[#This Row],[Author]]="Marcela Urrego",VLOOKUP(LEFT(Proc[[#This Row],[Requested]],1),Table3[#All],2,0),VLOOKUP(Proc[[#This Row],[Author]],Table4[],2,0))</f>
        <v>HC</v>
      </c>
      <c r="L5615" s="186" t="s">
        <v>9921</v>
      </c>
      <c r="M5615" s="178">
        <v>46056</v>
      </c>
      <c r="N5615" s="178"/>
      <c r="O5615" s="178"/>
      <c r="P5615" s="178" t="str">
        <f ca="1">IF(Proc[[#This Row],[DaysAgeing]]&gt;5,"yep","on track")</f>
        <v>yep</v>
      </c>
      <c r="Q5615" s="3">
        <f ca="1">IF(Proc[[#This Row],[DateClosed]]="",ABS(NETWORKDAYS(Proc[[#This Row],[DateOpened]],TODAY()))-1,ABS(NETWORKDAYS(Proc[[#This Row],[DateOpened]],Proc[[#This Row],[DateClosed]]))-1)</f>
        <v>11</v>
      </c>
      <c r="R5615" s="178" t="s">
        <v>415</v>
      </c>
      <c r="S5615" s="150"/>
    </row>
    <row r="5616" spans="1:19" hidden="1">
      <c r="A5616" s="179" t="s">
        <v>7979</v>
      </c>
      <c r="B5616" s="150" t="str">
        <f>IFERROR(VLOOKUP(Proc[[#This Row],[App]],Table2[],3,0),"open")</f>
        <v>ok</v>
      </c>
      <c r="C5616" s="179" t="s">
        <v>377</v>
      </c>
      <c r="D5616" t="s">
        <v>4295</v>
      </c>
      <c r="E5616" t="s">
        <v>7984</v>
      </c>
      <c r="F5616" s="181"/>
      <c r="G5616" s="179" t="s">
        <v>400</v>
      </c>
      <c r="H5616" s="150" t="str">
        <f>IF(Proc[[#This Row],[type]]="LFF (MDG-F)",MID(Proc[[#This Row],[Obj]],13,10),"")</f>
        <v/>
      </c>
      <c r="J5616" s="150" t="b">
        <f>Proc[[#This Row],[Requested]]=Proc[[#This Row],[CurrentParent]]</f>
        <v>0</v>
      </c>
      <c r="K5616" s="150" t="str">
        <f>IF(Proc[[#This Row],[Author]]="Marcela Urrego",VLOOKUP(LEFT(Proc[[#This Row],[Requested]],1),Table3[#All],2,0),VLOOKUP(Proc[[#This Row],[Author]],Table4[],2,0))</f>
        <v>HC</v>
      </c>
      <c r="L5616" s="186" t="s">
        <v>9921</v>
      </c>
      <c r="M5616" s="178">
        <v>46056</v>
      </c>
      <c r="N5616" s="178"/>
      <c r="O5616" s="178"/>
      <c r="P5616" s="178" t="str">
        <f ca="1">IF(Proc[[#This Row],[DaysAgeing]]&gt;5,"yep","on track")</f>
        <v>yep</v>
      </c>
      <c r="Q5616" s="3">
        <f ca="1">IF(Proc[[#This Row],[DateClosed]]="",ABS(NETWORKDAYS(Proc[[#This Row],[DateOpened]],TODAY()))-1,ABS(NETWORKDAYS(Proc[[#This Row],[DateOpened]],Proc[[#This Row],[DateClosed]]))-1)</f>
        <v>11</v>
      </c>
      <c r="R5616" s="178" t="s">
        <v>415</v>
      </c>
      <c r="S5616" s="150"/>
    </row>
    <row r="5617" spans="1:19" hidden="1">
      <c r="A5617" s="179" t="s">
        <v>7979</v>
      </c>
      <c r="B5617" s="150" t="str">
        <f>IFERROR(VLOOKUP(Proc[[#This Row],[App]],Table2[],3,0),"open")</f>
        <v>ok</v>
      </c>
      <c r="C5617" s="179" t="s">
        <v>377</v>
      </c>
      <c r="D5617" t="s">
        <v>7978</v>
      </c>
      <c r="E5617" t="s">
        <v>7985</v>
      </c>
      <c r="F5617" s="181"/>
      <c r="G5617" s="179" t="s">
        <v>400</v>
      </c>
      <c r="H5617" s="150" t="str">
        <f>IF(Proc[[#This Row],[type]]="LFF (MDG-F)",MID(Proc[[#This Row],[Obj]],13,10),"")</f>
        <v/>
      </c>
      <c r="J5617" s="150" t="b">
        <f>Proc[[#This Row],[Requested]]=Proc[[#This Row],[CurrentParent]]</f>
        <v>0</v>
      </c>
      <c r="K5617" s="150" t="str">
        <f>IF(Proc[[#This Row],[Author]]="Marcela Urrego",VLOOKUP(LEFT(Proc[[#This Row],[Requested]],1),Table3[#All],2,0),VLOOKUP(Proc[[#This Row],[Author]],Table4[],2,0))</f>
        <v>HC</v>
      </c>
      <c r="L5617" s="186" t="s">
        <v>9921</v>
      </c>
      <c r="M5617" s="178">
        <v>46056</v>
      </c>
      <c r="N5617" s="178"/>
      <c r="O5617" s="178"/>
      <c r="P5617" s="178" t="str">
        <f ca="1">IF(Proc[[#This Row],[DaysAgeing]]&gt;5,"yep","on track")</f>
        <v>yep</v>
      </c>
      <c r="Q5617" s="3">
        <f ca="1">IF(Proc[[#This Row],[DateClosed]]="",ABS(NETWORKDAYS(Proc[[#This Row],[DateOpened]],TODAY()))-1,ABS(NETWORKDAYS(Proc[[#This Row],[DateOpened]],Proc[[#This Row],[DateClosed]]))-1)</f>
        <v>11</v>
      </c>
      <c r="R5617" s="178" t="s">
        <v>415</v>
      </c>
      <c r="S5617" s="150"/>
    </row>
    <row r="5618" spans="1:19" hidden="1">
      <c r="A5618" s="179" t="s">
        <v>7979</v>
      </c>
      <c r="B5618" s="150" t="str">
        <f>IFERROR(VLOOKUP(Proc[[#This Row],[App]],Table2[],3,0),"open")</f>
        <v>ok</v>
      </c>
      <c r="C5618" s="180" t="s">
        <v>369</v>
      </c>
      <c r="D5618" t="s">
        <v>7252</v>
      </c>
      <c r="E5618" t="s">
        <v>7986</v>
      </c>
      <c r="F5618" s="181" t="s">
        <v>7986</v>
      </c>
      <c r="G5618" s="179" t="s">
        <v>400</v>
      </c>
      <c r="H5618" s="150" t="str">
        <f>IF(Proc[[#This Row],[type]]="LFF (MDG-F)",MID(Proc[[#This Row],[Obj]],13,10),"")</f>
        <v/>
      </c>
      <c r="J5618" s="150" t="b">
        <f>Proc[[#This Row],[Requested]]=Proc[[#This Row],[CurrentParent]]</f>
        <v>1</v>
      </c>
      <c r="K5618" s="150" t="str">
        <f>IF(Proc[[#This Row],[Author]]="Marcela Urrego",VLOOKUP(LEFT(Proc[[#This Row],[Requested]],1),Table3[#All],2,0),VLOOKUP(Proc[[#This Row],[Author]],Table4[],2,0))</f>
        <v>HC</v>
      </c>
      <c r="L5618" s="186" t="s">
        <v>9921</v>
      </c>
      <c r="M5618" s="178">
        <v>46056</v>
      </c>
      <c r="N5618" s="178"/>
      <c r="O5618" s="178"/>
      <c r="P5618" s="178" t="str">
        <f ca="1">IF(Proc[[#This Row],[DaysAgeing]]&gt;5,"yep","on track")</f>
        <v>yep</v>
      </c>
      <c r="Q5618" s="3">
        <f ca="1">IF(Proc[[#This Row],[DateClosed]]="",ABS(NETWORKDAYS(Proc[[#This Row],[DateOpened]],TODAY()))-1,ABS(NETWORKDAYS(Proc[[#This Row],[DateOpened]],Proc[[#This Row],[DateClosed]]))-1)</f>
        <v>11</v>
      </c>
      <c r="R5618" s="178" t="s">
        <v>415</v>
      </c>
      <c r="S5618" s="150"/>
    </row>
    <row r="5619" spans="1:19" hidden="1">
      <c r="A5619" s="179" t="s">
        <v>7979</v>
      </c>
      <c r="B5619" s="150" t="str">
        <f>IFERROR(VLOOKUP(Proc[[#This Row],[App]],Table2[],3,0),"open")</f>
        <v>ok</v>
      </c>
      <c r="C5619" s="180" t="s">
        <v>369</v>
      </c>
      <c r="D5619" t="s">
        <v>7253</v>
      </c>
      <c r="E5619" t="s">
        <v>7986</v>
      </c>
      <c r="F5619" s="181" t="s">
        <v>7986</v>
      </c>
      <c r="G5619" s="179" t="s">
        <v>400</v>
      </c>
      <c r="H5619" s="150" t="str">
        <f>IF(Proc[[#This Row],[type]]="LFF (MDG-F)",MID(Proc[[#This Row],[Obj]],13,10),"")</f>
        <v/>
      </c>
      <c r="J5619" s="150" t="b">
        <f>Proc[[#This Row],[Requested]]=Proc[[#This Row],[CurrentParent]]</f>
        <v>1</v>
      </c>
      <c r="K5619" s="150" t="str">
        <f>IF(Proc[[#This Row],[Author]]="Marcela Urrego",VLOOKUP(LEFT(Proc[[#This Row],[Requested]],1),Table3[#All],2,0),VLOOKUP(Proc[[#This Row],[Author]],Table4[],2,0))</f>
        <v>HC</v>
      </c>
      <c r="L5619" s="186" t="s">
        <v>9921</v>
      </c>
      <c r="M5619" s="178">
        <v>46056</v>
      </c>
      <c r="N5619" s="178"/>
      <c r="O5619" s="178"/>
      <c r="P5619" s="178" t="str">
        <f ca="1">IF(Proc[[#This Row],[DaysAgeing]]&gt;5,"yep","on track")</f>
        <v>yep</v>
      </c>
      <c r="Q5619" s="3">
        <f ca="1">IF(Proc[[#This Row],[DateClosed]]="",ABS(NETWORKDAYS(Proc[[#This Row],[DateOpened]],TODAY()))-1,ABS(NETWORKDAYS(Proc[[#This Row],[DateOpened]],Proc[[#This Row],[DateClosed]]))-1)</f>
        <v>11</v>
      </c>
      <c r="R5619" s="178" t="s">
        <v>415</v>
      </c>
      <c r="S5619" s="150"/>
    </row>
    <row r="5620" spans="1:19" hidden="1">
      <c r="A5620" s="179" t="s">
        <v>7979</v>
      </c>
      <c r="B5620" s="150" t="str">
        <f>IFERROR(VLOOKUP(Proc[[#This Row],[App]],Table2[],3,0),"open")</f>
        <v>ok</v>
      </c>
      <c r="C5620" s="180" t="s">
        <v>369</v>
      </c>
      <c r="D5620" t="s">
        <v>7254</v>
      </c>
      <c r="E5620" t="s">
        <v>7986</v>
      </c>
      <c r="F5620" s="181" t="s">
        <v>7986</v>
      </c>
      <c r="G5620" s="179" t="s">
        <v>400</v>
      </c>
      <c r="H5620" s="150" t="str">
        <f>IF(Proc[[#This Row],[type]]="LFF (MDG-F)",MID(Proc[[#This Row],[Obj]],13,10),"")</f>
        <v/>
      </c>
      <c r="J5620" s="150" t="b">
        <f>Proc[[#This Row],[Requested]]=Proc[[#This Row],[CurrentParent]]</f>
        <v>1</v>
      </c>
      <c r="K5620" s="150" t="str">
        <f>IF(Proc[[#This Row],[Author]]="Marcela Urrego",VLOOKUP(LEFT(Proc[[#This Row],[Requested]],1),Table3[#All],2,0),VLOOKUP(Proc[[#This Row],[Author]],Table4[],2,0))</f>
        <v>HC</v>
      </c>
      <c r="L5620" s="186" t="s">
        <v>9921</v>
      </c>
      <c r="M5620" s="178">
        <v>46056</v>
      </c>
      <c r="N5620" s="178"/>
      <c r="O5620" s="178"/>
      <c r="P5620" s="178" t="str">
        <f ca="1">IF(Proc[[#This Row],[DaysAgeing]]&gt;5,"yep","on track")</f>
        <v>yep</v>
      </c>
      <c r="Q5620" s="3">
        <f ca="1">IF(Proc[[#This Row],[DateClosed]]="",ABS(NETWORKDAYS(Proc[[#This Row],[DateOpened]],TODAY()))-1,ABS(NETWORKDAYS(Proc[[#This Row],[DateOpened]],Proc[[#This Row],[DateClosed]]))-1)</f>
        <v>11</v>
      </c>
      <c r="R5620" s="178" t="s">
        <v>415</v>
      </c>
      <c r="S5620" s="150"/>
    </row>
    <row r="5621" spans="1:19" hidden="1">
      <c r="A5621" s="179" t="s">
        <v>7979</v>
      </c>
      <c r="B5621" s="150" t="str">
        <f>IFERROR(VLOOKUP(Proc[[#This Row],[App]],Table2[],3,0),"open")</f>
        <v>ok</v>
      </c>
      <c r="C5621" s="180" t="s">
        <v>369</v>
      </c>
      <c r="D5621" t="s">
        <v>7255</v>
      </c>
      <c r="E5621" t="s">
        <v>7986</v>
      </c>
      <c r="F5621" s="181" t="s">
        <v>7986</v>
      </c>
      <c r="G5621" s="179" t="s">
        <v>400</v>
      </c>
      <c r="H5621" s="150" t="str">
        <f>IF(Proc[[#This Row],[type]]="LFF (MDG-F)",MID(Proc[[#This Row],[Obj]],13,10),"")</f>
        <v/>
      </c>
      <c r="J5621" s="150" t="b">
        <f>Proc[[#This Row],[Requested]]=Proc[[#This Row],[CurrentParent]]</f>
        <v>1</v>
      </c>
      <c r="K5621" s="150" t="str">
        <f>IF(Proc[[#This Row],[Author]]="Marcela Urrego",VLOOKUP(LEFT(Proc[[#This Row],[Requested]],1),Table3[#All],2,0),VLOOKUP(Proc[[#This Row],[Author]],Table4[],2,0))</f>
        <v>HC</v>
      </c>
      <c r="L5621" s="186" t="s">
        <v>9921</v>
      </c>
      <c r="M5621" s="178">
        <v>46056</v>
      </c>
      <c r="N5621" s="178"/>
      <c r="O5621" s="178"/>
      <c r="P5621" s="178" t="str">
        <f ca="1">IF(Proc[[#This Row],[DaysAgeing]]&gt;5,"yep","on track")</f>
        <v>yep</v>
      </c>
      <c r="Q5621" s="3">
        <f ca="1">IF(Proc[[#This Row],[DateClosed]]="",ABS(NETWORKDAYS(Proc[[#This Row],[DateOpened]],TODAY()))-1,ABS(NETWORKDAYS(Proc[[#This Row],[DateOpened]],Proc[[#This Row],[DateClosed]]))-1)</f>
        <v>11</v>
      </c>
      <c r="R5621" s="178" t="s">
        <v>415</v>
      </c>
      <c r="S5621" s="150"/>
    </row>
    <row r="5622" spans="1:19" hidden="1">
      <c r="A5622" s="179" t="s">
        <v>7979</v>
      </c>
      <c r="B5622" s="150" t="str">
        <f>IFERROR(VLOOKUP(Proc[[#This Row],[App]],Table2[],3,0),"open")</f>
        <v>ok</v>
      </c>
      <c r="C5622" s="180" t="s">
        <v>369</v>
      </c>
      <c r="D5622" t="s">
        <v>7256</v>
      </c>
      <c r="E5622" t="s">
        <v>7986</v>
      </c>
      <c r="F5622" s="181" t="s">
        <v>7986</v>
      </c>
      <c r="G5622" s="179" t="s">
        <v>400</v>
      </c>
      <c r="H5622" s="150" t="str">
        <f>IF(Proc[[#This Row],[type]]="LFF (MDG-F)",MID(Proc[[#This Row],[Obj]],13,10),"")</f>
        <v/>
      </c>
      <c r="J5622" s="150" t="b">
        <f>Proc[[#This Row],[Requested]]=Proc[[#This Row],[CurrentParent]]</f>
        <v>1</v>
      </c>
      <c r="K5622" s="150" t="str">
        <f>IF(Proc[[#This Row],[Author]]="Marcela Urrego",VLOOKUP(LEFT(Proc[[#This Row],[Requested]],1),Table3[#All],2,0),VLOOKUP(Proc[[#This Row],[Author]],Table4[],2,0))</f>
        <v>HC</v>
      </c>
      <c r="L5622" s="186" t="s">
        <v>9921</v>
      </c>
      <c r="M5622" s="178">
        <v>46056</v>
      </c>
      <c r="N5622" s="178"/>
      <c r="O5622" s="178"/>
      <c r="P5622" s="178" t="str">
        <f ca="1">IF(Proc[[#This Row],[DaysAgeing]]&gt;5,"yep","on track")</f>
        <v>yep</v>
      </c>
      <c r="Q5622" s="3">
        <f ca="1">IF(Proc[[#This Row],[DateClosed]]="",ABS(NETWORKDAYS(Proc[[#This Row],[DateOpened]],TODAY()))-1,ABS(NETWORKDAYS(Proc[[#This Row],[DateOpened]],Proc[[#This Row],[DateClosed]]))-1)</f>
        <v>11</v>
      </c>
      <c r="R5622" s="178" t="s">
        <v>415</v>
      </c>
      <c r="S5622" s="150"/>
    </row>
    <row r="5623" spans="1:19" hidden="1">
      <c r="A5623" s="179" t="s">
        <v>7979</v>
      </c>
      <c r="B5623" s="150" t="str">
        <f>IFERROR(VLOOKUP(Proc[[#This Row],[App]],Table2[],3,0),"open")</f>
        <v>ok</v>
      </c>
      <c r="C5623" s="180" t="s">
        <v>369</v>
      </c>
      <c r="D5623" t="s">
        <v>7273</v>
      </c>
      <c r="E5623" t="s">
        <v>7987</v>
      </c>
      <c r="F5623" s="181" t="s">
        <v>7987</v>
      </c>
      <c r="G5623" s="179" t="s">
        <v>400</v>
      </c>
      <c r="H5623" s="150" t="str">
        <f>IF(Proc[[#This Row],[type]]="LFF (MDG-F)",MID(Proc[[#This Row],[Obj]],13,10),"")</f>
        <v/>
      </c>
      <c r="J5623" s="150" t="b">
        <f>Proc[[#This Row],[Requested]]=Proc[[#This Row],[CurrentParent]]</f>
        <v>1</v>
      </c>
      <c r="K5623" s="150" t="str">
        <f>IF(Proc[[#This Row],[Author]]="Marcela Urrego",VLOOKUP(LEFT(Proc[[#This Row],[Requested]],1),Table3[#All],2,0),VLOOKUP(Proc[[#This Row],[Author]],Table4[],2,0))</f>
        <v>HC</v>
      </c>
      <c r="L5623" s="186" t="s">
        <v>9921</v>
      </c>
      <c r="M5623" s="178">
        <v>46056</v>
      </c>
      <c r="N5623" s="178"/>
      <c r="O5623" s="178"/>
      <c r="P5623" s="178" t="str">
        <f ca="1">IF(Proc[[#This Row],[DaysAgeing]]&gt;5,"yep","on track")</f>
        <v>yep</v>
      </c>
      <c r="Q5623" s="3">
        <f ca="1">IF(Proc[[#This Row],[DateClosed]]="",ABS(NETWORKDAYS(Proc[[#This Row],[DateOpened]],TODAY()))-1,ABS(NETWORKDAYS(Proc[[#This Row],[DateOpened]],Proc[[#This Row],[DateClosed]]))-1)</f>
        <v>11</v>
      </c>
      <c r="R5623" s="178" t="s">
        <v>415</v>
      </c>
      <c r="S5623" s="150"/>
    </row>
    <row r="5624" spans="1:19" hidden="1">
      <c r="A5624" s="179" t="s">
        <v>7979</v>
      </c>
      <c r="B5624" s="150" t="str">
        <f>IFERROR(VLOOKUP(Proc[[#This Row],[App]],Table2[],3,0),"open")</f>
        <v>ok</v>
      </c>
      <c r="C5624" s="180" t="s">
        <v>369</v>
      </c>
      <c r="D5624" t="s">
        <v>7274</v>
      </c>
      <c r="E5624" t="s">
        <v>7987</v>
      </c>
      <c r="F5624" s="181" t="s">
        <v>7987</v>
      </c>
      <c r="G5624" s="179" t="s">
        <v>400</v>
      </c>
      <c r="H5624" s="150" t="str">
        <f>IF(Proc[[#This Row],[type]]="LFF (MDG-F)",MID(Proc[[#This Row],[Obj]],13,10),"")</f>
        <v/>
      </c>
      <c r="J5624" s="150" t="b">
        <f>Proc[[#This Row],[Requested]]=Proc[[#This Row],[CurrentParent]]</f>
        <v>1</v>
      </c>
      <c r="K5624" s="150" t="str">
        <f>IF(Proc[[#This Row],[Author]]="Marcela Urrego",VLOOKUP(LEFT(Proc[[#This Row],[Requested]],1),Table3[#All],2,0),VLOOKUP(Proc[[#This Row],[Author]],Table4[],2,0))</f>
        <v>HC</v>
      </c>
      <c r="L5624" s="186" t="s">
        <v>9921</v>
      </c>
      <c r="M5624" s="178">
        <v>46056</v>
      </c>
      <c r="N5624" s="178"/>
      <c r="O5624" s="178"/>
      <c r="P5624" s="178" t="str">
        <f ca="1">IF(Proc[[#This Row],[DaysAgeing]]&gt;5,"yep","on track")</f>
        <v>yep</v>
      </c>
      <c r="Q5624" s="3">
        <f ca="1">IF(Proc[[#This Row],[DateClosed]]="",ABS(NETWORKDAYS(Proc[[#This Row],[DateOpened]],TODAY()))-1,ABS(NETWORKDAYS(Proc[[#This Row],[DateOpened]],Proc[[#This Row],[DateClosed]]))-1)</f>
        <v>11</v>
      </c>
      <c r="R5624" s="178" t="s">
        <v>415</v>
      </c>
      <c r="S5624" s="150"/>
    </row>
    <row r="5625" spans="1:19" hidden="1">
      <c r="A5625" s="179" t="s">
        <v>7979</v>
      </c>
      <c r="B5625" s="150" t="str">
        <f>IFERROR(VLOOKUP(Proc[[#This Row],[App]],Table2[],3,0),"open")</f>
        <v>ok</v>
      </c>
      <c r="C5625" s="180" t="s">
        <v>369</v>
      </c>
      <c r="D5625" t="s">
        <v>7275</v>
      </c>
      <c r="E5625" t="s">
        <v>7987</v>
      </c>
      <c r="F5625" s="181" t="s">
        <v>7987</v>
      </c>
      <c r="G5625" s="179" t="s">
        <v>400</v>
      </c>
      <c r="H5625" s="150" t="str">
        <f>IF(Proc[[#This Row],[type]]="LFF (MDG-F)",MID(Proc[[#This Row],[Obj]],13,10),"")</f>
        <v/>
      </c>
      <c r="J5625" s="150" t="b">
        <f>Proc[[#This Row],[Requested]]=Proc[[#This Row],[CurrentParent]]</f>
        <v>1</v>
      </c>
      <c r="K5625" s="150" t="str">
        <f>IF(Proc[[#This Row],[Author]]="Marcela Urrego",VLOOKUP(LEFT(Proc[[#This Row],[Requested]],1),Table3[#All],2,0),VLOOKUP(Proc[[#This Row],[Author]],Table4[],2,0))</f>
        <v>HC</v>
      </c>
      <c r="L5625" s="186" t="s">
        <v>9921</v>
      </c>
      <c r="M5625" s="178">
        <v>46056</v>
      </c>
      <c r="N5625" s="178"/>
      <c r="O5625" s="178"/>
      <c r="P5625" s="178" t="str">
        <f ca="1">IF(Proc[[#This Row],[DaysAgeing]]&gt;5,"yep","on track")</f>
        <v>yep</v>
      </c>
      <c r="Q5625" s="3">
        <f ca="1">IF(Proc[[#This Row],[DateClosed]]="",ABS(NETWORKDAYS(Proc[[#This Row],[DateOpened]],TODAY()))-1,ABS(NETWORKDAYS(Proc[[#This Row],[DateOpened]],Proc[[#This Row],[DateClosed]]))-1)</f>
        <v>11</v>
      </c>
      <c r="R5625" s="178" t="s">
        <v>415</v>
      </c>
      <c r="S5625" s="150"/>
    </row>
    <row r="5626" spans="1:19" hidden="1">
      <c r="A5626" s="179" t="s">
        <v>7979</v>
      </c>
      <c r="B5626" s="150" t="str">
        <f>IFERROR(VLOOKUP(Proc[[#This Row],[App]],Table2[],3,0),"open")</f>
        <v>ok</v>
      </c>
      <c r="C5626" s="180" t="s">
        <v>369</v>
      </c>
      <c r="D5626" t="s">
        <v>7276</v>
      </c>
      <c r="E5626" t="s">
        <v>7987</v>
      </c>
      <c r="F5626" s="181" t="s">
        <v>7987</v>
      </c>
      <c r="G5626" s="179" t="s">
        <v>400</v>
      </c>
      <c r="H5626" s="150" t="str">
        <f>IF(Proc[[#This Row],[type]]="LFF (MDG-F)",MID(Proc[[#This Row],[Obj]],13,10),"")</f>
        <v/>
      </c>
      <c r="J5626" s="150" t="b">
        <f>Proc[[#This Row],[Requested]]=Proc[[#This Row],[CurrentParent]]</f>
        <v>1</v>
      </c>
      <c r="K5626" s="150" t="str">
        <f>IF(Proc[[#This Row],[Author]]="Marcela Urrego",VLOOKUP(LEFT(Proc[[#This Row],[Requested]],1),Table3[#All],2,0),VLOOKUP(Proc[[#This Row],[Author]],Table4[],2,0))</f>
        <v>HC</v>
      </c>
      <c r="L5626" s="186" t="s">
        <v>9921</v>
      </c>
      <c r="M5626" s="178">
        <v>46056</v>
      </c>
      <c r="N5626" s="178"/>
      <c r="O5626" s="178"/>
      <c r="P5626" s="178" t="str">
        <f ca="1">IF(Proc[[#This Row],[DaysAgeing]]&gt;5,"yep","on track")</f>
        <v>yep</v>
      </c>
      <c r="Q5626" s="3">
        <f ca="1">IF(Proc[[#This Row],[DateClosed]]="",ABS(NETWORKDAYS(Proc[[#This Row],[DateOpened]],TODAY()))-1,ABS(NETWORKDAYS(Proc[[#This Row],[DateOpened]],Proc[[#This Row],[DateClosed]]))-1)</f>
        <v>11</v>
      </c>
      <c r="R5626" s="178" t="s">
        <v>415</v>
      </c>
      <c r="S5626" s="150"/>
    </row>
    <row r="5627" spans="1:19" hidden="1">
      <c r="A5627" s="179" t="s">
        <v>7979</v>
      </c>
      <c r="B5627" s="150" t="str">
        <f>IFERROR(VLOOKUP(Proc[[#This Row],[App]],Table2[],3,0),"open")</f>
        <v>ok</v>
      </c>
      <c r="C5627" s="180" t="s">
        <v>369</v>
      </c>
      <c r="D5627" t="s">
        <v>7277</v>
      </c>
      <c r="E5627" t="s">
        <v>7987</v>
      </c>
      <c r="F5627" s="181" t="s">
        <v>7987</v>
      </c>
      <c r="G5627" s="179" t="s">
        <v>400</v>
      </c>
      <c r="H5627" s="150" t="str">
        <f>IF(Proc[[#This Row],[type]]="LFF (MDG-F)",MID(Proc[[#This Row],[Obj]],13,10),"")</f>
        <v/>
      </c>
      <c r="J5627" s="150" t="b">
        <f>Proc[[#This Row],[Requested]]=Proc[[#This Row],[CurrentParent]]</f>
        <v>1</v>
      </c>
      <c r="K5627" s="150" t="str">
        <f>IF(Proc[[#This Row],[Author]]="Marcela Urrego",VLOOKUP(LEFT(Proc[[#This Row],[Requested]],1),Table3[#All],2,0),VLOOKUP(Proc[[#This Row],[Author]],Table4[],2,0))</f>
        <v>HC</v>
      </c>
      <c r="L5627" s="186" t="s">
        <v>9921</v>
      </c>
      <c r="M5627" s="178">
        <v>46056</v>
      </c>
      <c r="N5627" s="178"/>
      <c r="O5627" s="178"/>
      <c r="P5627" s="178" t="str">
        <f ca="1">IF(Proc[[#This Row],[DaysAgeing]]&gt;5,"yep","on track")</f>
        <v>yep</v>
      </c>
      <c r="Q5627" s="3">
        <f ca="1">IF(Proc[[#This Row],[DateClosed]]="",ABS(NETWORKDAYS(Proc[[#This Row],[DateOpened]],TODAY()))-1,ABS(NETWORKDAYS(Proc[[#This Row],[DateOpened]],Proc[[#This Row],[DateClosed]]))-1)</f>
        <v>11</v>
      </c>
      <c r="R5627" s="178" t="s">
        <v>415</v>
      </c>
      <c r="S5627" s="150"/>
    </row>
    <row r="5628" spans="1:19" hidden="1">
      <c r="A5628" s="179" t="s">
        <v>7979</v>
      </c>
      <c r="B5628" s="150" t="str">
        <f>IFERROR(VLOOKUP(Proc[[#This Row],[App]],Table2[],3,0),"open")</f>
        <v>ok</v>
      </c>
      <c r="C5628" s="180" t="s">
        <v>369</v>
      </c>
      <c r="D5628" t="s">
        <v>7294</v>
      </c>
      <c r="E5628" t="s">
        <v>7988</v>
      </c>
      <c r="F5628" s="181" t="s">
        <v>7988</v>
      </c>
      <c r="G5628" s="179" t="s">
        <v>400</v>
      </c>
      <c r="H5628" s="150" t="str">
        <f>IF(Proc[[#This Row],[type]]="LFF (MDG-F)",MID(Proc[[#This Row],[Obj]],13,10),"")</f>
        <v/>
      </c>
      <c r="J5628" s="150" t="b">
        <f>Proc[[#This Row],[Requested]]=Proc[[#This Row],[CurrentParent]]</f>
        <v>1</v>
      </c>
      <c r="K5628" s="150" t="str">
        <f>IF(Proc[[#This Row],[Author]]="Marcela Urrego",VLOOKUP(LEFT(Proc[[#This Row],[Requested]],1),Table3[#All],2,0),VLOOKUP(Proc[[#This Row],[Author]],Table4[],2,0))</f>
        <v>HC</v>
      </c>
      <c r="L5628" s="186" t="s">
        <v>9921</v>
      </c>
      <c r="M5628" s="178">
        <v>46056</v>
      </c>
      <c r="N5628" s="178"/>
      <c r="O5628" s="178"/>
      <c r="P5628" s="178" t="str">
        <f ca="1">IF(Proc[[#This Row],[DaysAgeing]]&gt;5,"yep","on track")</f>
        <v>yep</v>
      </c>
      <c r="Q5628" s="3">
        <f ca="1">IF(Proc[[#This Row],[DateClosed]]="",ABS(NETWORKDAYS(Proc[[#This Row],[DateOpened]],TODAY()))-1,ABS(NETWORKDAYS(Proc[[#This Row],[DateOpened]],Proc[[#This Row],[DateClosed]]))-1)</f>
        <v>11</v>
      </c>
      <c r="R5628" s="178" t="s">
        <v>415</v>
      </c>
      <c r="S5628" s="150"/>
    </row>
    <row r="5629" spans="1:19" hidden="1">
      <c r="A5629" s="179" t="s">
        <v>7979</v>
      </c>
      <c r="B5629" s="150" t="str">
        <f>IFERROR(VLOOKUP(Proc[[#This Row],[App]],Table2[],3,0),"open")</f>
        <v>ok</v>
      </c>
      <c r="C5629" s="180" t="s">
        <v>369</v>
      </c>
      <c r="D5629" t="s">
        <v>7292</v>
      </c>
      <c r="E5629" t="s">
        <v>7988</v>
      </c>
      <c r="F5629" s="181" t="s">
        <v>7988</v>
      </c>
      <c r="G5629" s="179" t="s">
        <v>400</v>
      </c>
      <c r="H5629" s="150" t="str">
        <f>IF(Proc[[#This Row],[type]]="LFF (MDG-F)",MID(Proc[[#This Row],[Obj]],13,10),"")</f>
        <v/>
      </c>
      <c r="J5629" s="150" t="b">
        <f>Proc[[#This Row],[Requested]]=Proc[[#This Row],[CurrentParent]]</f>
        <v>1</v>
      </c>
      <c r="K5629" s="150" t="str">
        <f>IF(Proc[[#This Row],[Author]]="Marcela Urrego",VLOOKUP(LEFT(Proc[[#This Row],[Requested]],1),Table3[#All],2,0),VLOOKUP(Proc[[#This Row],[Author]],Table4[],2,0))</f>
        <v>HC</v>
      </c>
      <c r="L5629" s="186" t="s">
        <v>9921</v>
      </c>
      <c r="M5629" s="178">
        <v>46056</v>
      </c>
      <c r="N5629" s="178"/>
      <c r="O5629" s="178"/>
      <c r="P5629" s="178" t="str">
        <f ca="1">IF(Proc[[#This Row],[DaysAgeing]]&gt;5,"yep","on track")</f>
        <v>yep</v>
      </c>
      <c r="Q5629" s="3">
        <f ca="1">IF(Proc[[#This Row],[DateClosed]]="",ABS(NETWORKDAYS(Proc[[#This Row],[DateOpened]],TODAY()))-1,ABS(NETWORKDAYS(Proc[[#This Row],[DateOpened]],Proc[[#This Row],[DateClosed]]))-1)</f>
        <v>11</v>
      </c>
      <c r="R5629" s="178" t="s">
        <v>415</v>
      </c>
      <c r="S5629" s="150"/>
    </row>
    <row r="5630" spans="1:19" hidden="1">
      <c r="A5630" s="179" t="s">
        <v>7979</v>
      </c>
      <c r="B5630" s="150" t="str">
        <f>IFERROR(VLOOKUP(Proc[[#This Row],[App]],Table2[],3,0),"open")</f>
        <v>ok</v>
      </c>
      <c r="C5630" s="180" t="s">
        <v>369</v>
      </c>
      <c r="D5630" t="s">
        <v>7291</v>
      </c>
      <c r="E5630" t="s">
        <v>7988</v>
      </c>
      <c r="F5630" s="181" t="s">
        <v>7988</v>
      </c>
      <c r="G5630" s="179" t="s">
        <v>400</v>
      </c>
      <c r="H5630" s="150" t="str">
        <f>IF(Proc[[#This Row],[type]]="LFF (MDG-F)",MID(Proc[[#This Row],[Obj]],13,10),"")</f>
        <v/>
      </c>
      <c r="J5630" s="150" t="b">
        <f>Proc[[#This Row],[Requested]]=Proc[[#This Row],[CurrentParent]]</f>
        <v>1</v>
      </c>
      <c r="K5630" s="150" t="str">
        <f>IF(Proc[[#This Row],[Author]]="Marcela Urrego",VLOOKUP(LEFT(Proc[[#This Row],[Requested]],1),Table3[#All],2,0),VLOOKUP(Proc[[#This Row],[Author]],Table4[],2,0))</f>
        <v>HC</v>
      </c>
      <c r="L5630" s="186" t="s">
        <v>9921</v>
      </c>
      <c r="M5630" s="178">
        <v>46056</v>
      </c>
      <c r="N5630" s="178"/>
      <c r="O5630" s="178"/>
      <c r="P5630" s="178" t="str">
        <f ca="1">IF(Proc[[#This Row],[DaysAgeing]]&gt;5,"yep","on track")</f>
        <v>yep</v>
      </c>
      <c r="Q5630" s="3">
        <f ca="1">IF(Proc[[#This Row],[DateClosed]]="",ABS(NETWORKDAYS(Proc[[#This Row],[DateOpened]],TODAY()))-1,ABS(NETWORKDAYS(Proc[[#This Row],[DateOpened]],Proc[[#This Row],[DateClosed]]))-1)</f>
        <v>11</v>
      </c>
      <c r="R5630" s="178" t="s">
        <v>415</v>
      </c>
      <c r="S5630" s="150"/>
    </row>
    <row r="5631" spans="1:19" hidden="1">
      <c r="A5631" s="179" t="s">
        <v>7979</v>
      </c>
      <c r="B5631" s="150" t="str">
        <f>IFERROR(VLOOKUP(Proc[[#This Row],[App]],Table2[],3,0),"open")</f>
        <v>ok</v>
      </c>
      <c r="C5631" s="180" t="s">
        <v>369</v>
      </c>
      <c r="D5631" t="s">
        <v>7290</v>
      </c>
      <c r="E5631" t="s">
        <v>7988</v>
      </c>
      <c r="F5631" s="181" t="s">
        <v>7988</v>
      </c>
      <c r="G5631" s="179" t="s">
        <v>400</v>
      </c>
      <c r="H5631" s="150" t="str">
        <f>IF(Proc[[#This Row],[type]]="LFF (MDG-F)",MID(Proc[[#This Row],[Obj]],13,10),"")</f>
        <v/>
      </c>
      <c r="J5631" s="150" t="b">
        <f>Proc[[#This Row],[Requested]]=Proc[[#This Row],[CurrentParent]]</f>
        <v>1</v>
      </c>
      <c r="K5631" s="150" t="str">
        <f>IF(Proc[[#This Row],[Author]]="Marcela Urrego",VLOOKUP(LEFT(Proc[[#This Row],[Requested]],1),Table3[#All],2,0),VLOOKUP(Proc[[#This Row],[Author]],Table4[],2,0))</f>
        <v>HC</v>
      </c>
      <c r="L5631" s="186" t="s">
        <v>9921</v>
      </c>
      <c r="M5631" s="178">
        <v>46056</v>
      </c>
      <c r="N5631" s="178"/>
      <c r="O5631" s="178"/>
      <c r="P5631" s="178" t="str">
        <f ca="1">IF(Proc[[#This Row],[DaysAgeing]]&gt;5,"yep","on track")</f>
        <v>yep</v>
      </c>
      <c r="Q5631" s="3">
        <f ca="1">IF(Proc[[#This Row],[DateClosed]]="",ABS(NETWORKDAYS(Proc[[#This Row],[DateOpened]],TODAY()))-1,ABS(NETWORKDAYS(Proc[[#This Row],[DateOpened]],Proc[[#This Row],[DateClosed]]))-1)</f>
        <v>11</v>
      </c>
      <c r="R5631" s="178" t="s">
        <v>415</v>
      </c>
      <c r="S5631" s="150"/>
    </row>
    <row r="5632" spans="1:19" hidden="1">
      <c r="A5632" s="179" t="s">
        <v>7979</v>
      </c>
      <c r="B5632" s="150" t="str">
        <f>IFERROR(VLOOKUP(Proc[[#This Row],[App]],Table2[],3,0),"open")</f>
        <v>ok</v>
      </c>
      <c r="C5632" s="180" t="s">
        <v>369</v>
      </c>
      <c r="D5632" t="s">
        <v>7293</v>
      </c>
      <c r="E5632" t="s">
        <v>7988</v>
      </c>
      <c r="F5632" s="181" t="s">
        <v>7988</v>
      </c>
      <c r="G5632" s="179" t="s">
        <v>400</v>
      </c>
      <c r="H5632" s="150" t="str">
        <f>IF(Proc[[#This Row],[type]]="LFF (MDG-F)",MID(Proc[[#This Row],[Obj]],13,10),"")</f>
        <v/>
      </c>
      <c r="J5632" s="150" t="b">
        <f>Proc[[#This Row],[Requested]]=Proc[[#This Row],[CurrentParent]]</f>
        <v>1</v>
      </c>
      <c r="K5632" s="150" t="str">
        <f>IF(Proc[[#This Row],[Author]]="Marcela Urrego",VLOOKUP(LEFT(Proc[[#This Row],[Requested]],1),Table3[#All],2,0),VLOOKUP(Proc[[#This Row],[Author]],Table4[],2,0))</f>
        <v>HC</v>
      </c>
      <c r="L5632" s="186" t="s">
        <v>9921</v>
      </c>
      <c r="M5632" s="178">
        <v>46056</v>
      </c>
      <c r="N5632" s="178"/>
      <c r="O5632" s="178"/>
      <c r="P5632" s="178" t="str">
        <f ca="1">IF(Proc[[#This Row],[DaysAgeing]]&gt;5,"yep","on track")</f>
        <v>yep</v>
      </c>
      <c r="Q5632" s="3">
        <f ca="1">IF(Proc[[#This Row],[DateClosed]]="",ABS(NETWORKDAYS(Proc[[#This Row],[DateOpened]],TODAY()))-1,ABS(NETWORKDAYS(Proc[[#This Row],[DateOpened]],Proc[[#This Row],[DateClosed]]))-1)</f>
        <v>11</v>
      </c>
      <c r="R5632" s="178" t="s">
        <v>415</v>
      </c>
      <c r="S5632" s="150"/>
    </row>
    <row r="5633" spans="1:19" hidden="1">
      <c r="A5633" t="s">
        <v>7980</v>
      </c>
      <c r="B5633" s="150" t="str">
        <f>IFERROR(VLOOKUP(Proc[[#This Row],[App]],Table2[],3,0),"open")</f>
        <v>ok</v>
      </c>
      <c r="C5633" s="180" t="s">
        <v>369</v>
      </c>
      <c r="D5633" t="s">
        <v>4413</v>
      </c>
      <c r="E5633" t="s">
        <v>7989</v>
      </c>
      <c r="F5633" s="181" t="s">
        <v>7989</v>
      </c>
      <c r="G5633" s="179" t="s">
        <v>400</v>
      </c>
      <c r="H5633" s="150" t="str">
        <f>IF(Proc[[#This Row],[type]]="LFF (MDG-F)",MID(Proc[[#This Row],[Obj]],13,10),"")</f>
        <v/>
      </c>
      <c r="J5633" s="150" t="b">
        <f>Proc[[#This Row],[Requested]]=Proc[[#This Row],[CurrentParent]]</f>
        <v>1</v>
      </c>
      <c r="K5633" s="150" t="str">
        <f>IF(Proc[[#This Row],[Author]]="Marcela Urrego",VLOOKUP(LEFT(Proc[[#This Row],[Requested]],1),Table3[#All],2,0),VLOOKUP(Proc[[#This Row],[Author]],Table4[],2,0))</f>
        <v>HC</v>
      </c>
      <c r="L5633" s="186" t="s">
        <v>9921</v>
      </c>
      <c r="M5633" s="178">
        <v>46056</v>
      </c>
      <c r="N5633" s="178"/>
      <c r="O5633" s="178"/>
      <c r="P5633" s="178" t="str">
        <f ca="1">IF(Proc[[#This Row],[DaysAgeing]]&gt;5,"yep","on track")</f>
        <v>yep</v>
      </c>
      <c r="Q5633" s="3">
        <f ca="1">IF(Proc[[#This Row],[DateClosed]]="",ABS(NETWORKDAYS(Proc[[#This Row],[DateOpened]],TODAY()))-1,ABS(NETWORKDAYS(Proc[[#This Row],[DateOpened]],Proc[[#This Row],[DateClosed]]))-1)</f>
        <v>11</v>
      </c>
      <c r="R5633" s="178" t="s">
        <v>4415</v>
      </c>
      <c r="S5633" s="150"/>
    </row>
    <row r="5634" spans="1:19" hidden="1">
      <c r="A5634" t="s">
        <v>7993</v>
      </c>
      <c r="B5634" s="150" t="str">
        <f>IFERROR(VLOOKUP(Proc[[#This Row],[App]],Table2[],3,0),"open")</f>
        <v>ok</v>
      </c>
      <c r="C5634" s="182" t="s">
        <v>369</v>
      </c>
      <c r="D5634" t="s">
        <v>7991</v>
      </c>
      <c r="E5634" s="180" t="s">
        <v>7992</v>
      </c>
      <c r="F5634" s="183" t="s">
        <v>7992</v>
      </c>
      <c r="G5634" t="s">
        <v>406</v>
      </c>
      <c r="H5634" s="150" t="str">
        <f>IF(Proc[[#This Row],[type]]="LFF (MDG-F)",MID(Proc[[#This Row],[Obj]],13,10),"")</f>
        <v>CH65R00014</v>
      </c>
      <c r="J5634" s="150" t="b">
        <f>Proc[[#This Row],[Requested]]=Proc[[#This Row],[CurrentParent]]</f>
        <v>1</v>
      </c>
      <c r="K5634" s="150" t="str">
        <f>IF(Proc[[#This Row],[Author]]="Marcela Urrego",VLOOKUP(LEFT(Proc[[#This Row],[Requested]],1),Table3[#All],2,0),VLOOKUP(Proc[[#This Row],[Author]],Table4[],2,0))</f>
        <v>HC</v>
      </c>
      <c r="L5634" s="186" t="s">
        <v>9921</v>
      </c>
      <c r="M5634" s="178">
        <v>46056</v>
      </c>
      <c r="N5634" s="178"/>
      <c r="O5634" s="178"/>
      <c r="P5634" s="178" t="str">
        <f ca="1">IF(Proc[[#This Row],[DaysAgeing]]&gt;5,"yep","on track")</f>
        <v>yep</v>
      </c>
      <c r="Q5634" s="3">
        <f ca="1">IF(Proc[[#This Row],[DateClosed]]="",ABS(NETWORKDAYS(Proc[[#This Row],[DateOpened]],TODAY()))-1,ABS(NETWORKDAYS(Proc[[#This Row],[DateOpened]],Proc[[#This Row],[DateClosed]]))-1)</f>
        <v>11</v>
      </c>
      <c r="R5634" s="178" t="s">
        <v>415</v>
      </c>
      <c r="S5634" s="150"/>
    </row>
    <row r="5635" spans="1:19" hidden="1">
      <c r="A5635" t="s">
        <v>7994</v>
      </c>
      <c r="B5635" s="181" t="str">
        <f>IFERROR(VLOOKUP(Proc[[#This Row],[App]],Table2[],3,0),"open")</f>
        <v>ok</v>
      </c>
      <c r="C5635" t="s">
        <v>369</v>
      </c>
      <c r="D5635" t="s">
        <v>7995</v>
      </c>
      <c r="E5635" t="s">
        <v>4828</v>
      </c>
      <c r="F5635" s="181" t="s">
        <v>4828</v>
      </c>
      <c r="G5635" t="s">
        <v>400</v>
      </c>
      <c r="H5635" s="181" t="str">
        <f>IF(Proc[[#This Row],[type]]="LFF (MDG-F)",MID(Proc[[#This Row],[Obj]],13,10),"")</f>
        <v/>
      </c>
      <c r="J5635" s="181" t="b">
        <f>Proc[[#This Row],[Requested]]=Proc[[#This Row],[CurrentParent]]</f>
        <v>1</v>
      </c>
      <c r="K5635" s="181" t="str">
        <f>IF(Proc[[#This Row],[Author]]="Marcela Urrego",VLOOKUP(LEFT(Proc[[#This Row],[Requested]],1),Table3[#All],2,0),VLOOKUP(Proc[[#This Row],[Author]],Table4[],2,0))</f>
        <v>HC</v>
      </c>
      <c r="L5635" s="186" t="s">
        <v>9921</v>
      </c>
      <c r="M5635" s="178">
        <v>46056</v>
      </c>
      <c r="N5635" s="178"/>
      <c r="O5635" s="178"/>
      <c r="P5635" s="178" t="str">
        <f ca="1">IF(Proc[[#This Row],[DaysAgeing]]&gt;5,"yep","on track")</f>
        <v>yep</v>
      </c>
      <c r="Q5635" s="3">
        <f ca="1">IF(Proc[[#This Row],[DateClosed]]="",ABS(NETWORKDAYS(Proc[[#This Row],[DateOpened]],TODAY()))-1,ABS(NETWORKDAYS(Proc[[#This Row],[DateOpened]],Proc[[#This Row],[DateClosed]]))-1)</f>
        <v>11</v>
      </c>
      <c r="R5635" s="178" t="s">
        <v>3639</v>
      </c>
      <c r="S5635" s="181"/>
    </row>
    <row r="5636" spans="1:19" hidden="1">
      <c r="A5636" s="180" t="s">
        <v>7994</v>
      </c>
      <c r="B5636" s="181" t="str">
        <f>IFERROR(VLOOKUP(Proc[[#This Row],[App]],Table2[],3,0),"open")</f>
        <v>ok</v>
      </c>
      <c r="C5636" s="182" t="s">
        <v>369</v>
      </c>
      <c r="D5636" t="s">
        <v>7996</v>
      </c>
      <c r="E5636" t="s">
        <v>4828</v>
      </c>
      <c r="F5636" s="183" t="s">
        <v>4828</v>
      </c>
      <c r="G5636" s="180" t="s">
        <v>400</v>
      </c>
      <c r="H5636" s="181" t="str">
        <f>IF(Proc[[#This Row],[type]]="LFF (MDG-F)",MID(Proc[[#This Row],[Obj]],13,10),"")</f>
        <v/>
      </c>
      <c r="J5636" s="181" t="b">
        <f>Proc[[#This Row],[Requested]]=Proc[[#This Row],[CurrentParent]]</f>
        <v>1</v>
      </c>
      <c r="K5636" s="181" t="str">
        <f>IF(Proc[[#This Row],[Author]]="Marcela Urrego",VLOOKUP(LEFT(Proc[[#This Row],[Requested]],1),Table3[#All],2,0),VLOOKUP(Proc[[#This Row],[Author]],Table4[],2,0))</f>
        <v>HC</v>
      </c>
      <c r="L5636" s="186" t="s">
        <v>9921</v>
      </c>
      <c r="M5636" s="178">
        <v>46056</v>
      </c>
      <c r="N5636" s="178"/>
      <c r="O5636" s="178"/>
      <c r="P5636" s="178" t="str">
        <f ca="1">IF(Proc[[#This Row],[DaysAgeing]]&gt;5,"yep","on track")</f>
        <v>yep</v>
      </c>
      <c r="Q5636" s="3">
        <f ca="1">IF(Proc[[#This Row],[DateClosed]]="",ABS(NETWORKDAYS(Proc[[#This Row],[DateOpened]],TODAY()))-1,ABS(NETWORKDAYS(Proc[[#This Row],[DateOpened]],Proc[[#This Row],[DateClosed]]))-1)</f>
        <v>11</v>
      </c>
      <c r="R5636" s="178" t="s">
        <v>3639</v>
      </c>
      <c r="S5636" s="181"/>
    </row>
    <row r="5637" spans="1:19" hidden="1">
      <c r="A5637" s="180" t="s">
        <v>7994</v>
      </c>
      <c r="B5637" s="181" t="str">
        <f>IFERROR(VLOOKUP(Proc[[#This Row],[App]],Table2[],3,0),"open")</f>
        <v>ok</v>
      </c>
      <c r="C5637" s="182" t="s">
        <v>369</v>
      </c>
      <c r="D5637" t="s">
        <v>7997</v>
      </c>
      <c r="E5637" t="s">
        <v>4828</v>
      </c>
      <c r="F5637" s="183" t="s">
        <v>4828</v>
      </c>
      <c r="G5637" s="180" t="s">
        <v>400</v>
      </c>
      <c r="H5637" s="181" t="str">
        <f>IF(Proc[[#This Row],[type]]="LFF (MDG-F)",MID(Proc[[#This Row],[Obj]],13,10),"")</f>
        <v/>
      </c>
      <c r="J5637" s="181" t="b">
        <f>Proc[[#This Row],[Requested]]=Proc[[#This Row],[CurrentParent]]</f>
        <v>1</v>
      </c>
      <c r="K5637" s="181" t="str">
        <f>IF(Proc[[#This Row],[Author]]="Marcela Urrego",VLOOKUP(LEFT(Proc[[#This Row],[Requested]],1),Table3[#All],2,0),VLOOKUP(Proc[[#This Row],[Author]],Table4[],2,0))</f>
        <v>HC</v>
      </c>
      <c r="L5637" s="186" t="s">
        <v>9921</v>
      </c>
      <c r="M5637" s="178">
        <v>46056</v>
      </c>
      <c r="N5637" s="178"/>
      <c r="O5637" s="178"/>
      <c r="P5637" s="178" t="str">
        <f ca="1">IF(Proc[[#This Row],[DaysAgeing]]&gt;5,"yep","on track")</f>
        <v>yep</v>
      </c>
      <c r="Q5637" s="3">
        <f ca="1">IF(Proc[[#This Row],[DateClosed]]="",ABS(NETWORKDAYS(Proc[[#This Row],[DateOpened]],TODAY()))-1,ABS(NETWORKDAYS(Proc[[#This Row],[DateOpened]],Proc[[#This Row],[DateClosed]]))-1)</f>
        <v>11</v>
      </c>
      <c r="R5637" s="178" t="s">
        <v>3639</v>
      </c>
      <c r="S5637" s="181"/>
    </row>
    <row r="5638" spans="1:19" hidden="1">
      <c r="A5638" s="180" t="s">
        <v>7994</v>
      </c>
      <c r="B5638" s="181" t="str">
        <f>IFERROR(VLOOKUP(Proc[[#This Row],[App]],Table2[],3,0),"open")</f>
        <v>ok</v>
      </c>
      <c r="C5638" s="182" t="s">
        <v>369</v>
      </c>
      <c r="D5638" t="s">
        <v>7998</v>
      </c>
      <c r="E5638" t="s">
        <v>4828</v>
      </c>
      <c r="F5638" s="183" t="s">
        <v>4828</v>
      </c>
      <c r="G5638" s="180" t="s">
        <v>400</v>
      </c>
      <c r="H5638" s="181" t="str">
        <f>IF(Proc[[#This Row],[type]]="LFF (MDG-F)",MID(Proc[[#This Row],[Obj]],13,10),"")</f>
        <v/>
      </c>
      <c r="J5638" s="181" t="b">
        <f>Proc[[#This Row],[Requested]]=Proc[[#This Row],[CurrentParent]]</f>
        <v>1</v>
      </c>
      <c r="K5638" s="181" t="str">
        <f>IF(Proc[[#This Row],[Author]]="Marcela Urrego",VLOOKUP(LEFT(Proc[[#This Row],[Requested]],1),Table3[#All],2,0),VLOOKUP(Proc[[#This Row],[Author]],Table4[],2,0))</f>
        <v>HC</v>
      </c>
      <c r="L5638" s="186" t="s">
        <v>9921</v>
      </c>
      <c r="M5638" s="178">
        <v>46056</v>
      </c>
      <c r="N5638" s="178"/>
      <c r="O5638" s="178"/>
      <c r="P5638" s="178" t="str">
        <f ca="1">IF(Proc[[#This Row],[DaysAgeing]]&gt;5,"yep","on track")</f>
        <v>yep</v>
      </c>
      <c r="Q5638" s="3">
        <f ca="1">IF(Proc[[#This Row],[DateClosed]]="",ABS(NETWORKDAYS(Proc[[#This Row],[DateOpened]],TODAY()))-1,ABS(NETWORKDAYS(Proc[[#This Row],[DateOpened]],Proc[[#This Row],[DateClosed]]))-1)</f>
        <v>11</v>
      </c>
      <c r="R5638" s="178" t="s">
        <v>3639</v>
      </c>
      <c r="S5638" s="181"/>
    </row>
    <row r="5639" spans="1:19" hidden="1">
      <c r="A5639" s="180" t="s">
        <v>7994</v>
      </c>
      <c r="B5639" s="181" t="str">
        <f>IFERROR(VLOOKUP(Proc[[#This Row],[App]],Table2[],3,0),"open")</f>
        <v>ok</v>
      </c>
      <c r="C5639" s="182" t="s">
        <v>369</v>
      </c>
      <c r="D5639" t="s">
        <v>7999</v>
      </c>
      <c r="E5639" t="s">
        <v>4828</v>
      </c>
      <c r="F5639" s="183" t="s">
        <v>4828</v>
      </c>
      <c r="G5639" s="180" t="s">
        <v>400</v>
      </c>
      <c r="H5639" s="181" t="str">
        <f>IF(Proc[[#This Row],[type]]="LFF (MDG-F)",MID(Proc[[#This Row],[Obj]],13,10),"")</f>
        <v/>
      </c>
      <c r="J5639" s="181" t="b">
        <f>Proc[[#This Row],[Requested]]=Proc[[#This Row],[CurrentParent]]</f>
        <v>1</v>
      </c>
      <c r="K5639" s="181" t="str">
        <f>IF(Proc[[#This Row],[Author]]="Marcela Urrego",VLOOKUP(LEFT(Proc[[#This Row],[Requested]],1),Table3[#All],2,0),VLOOKUP(Proc[[#This Row],[Author]],Table4[],2,0))</f>
        <v>HC</v>
      </c>
      <c r="L5639" s="186" t="s">
        <v>9921</v>
      </c>
      <c r="M5639" s="178">
        <v>46056</v>
      </c>
      <c r="N5639" s="178"/>
      <c r="O5639" s="178"/>
      <c r="P5639" s="178" t="str">
        <f ca="1">IF(Proc[[#This Row],[DaysAgeing]]&gt;5,"yep","on track")</f>
        <v>yep</v>
      </c>
      <c r="Q5639" s="3">
        <f ca="1">IF(Proc[[#This Row],[DateClosed]]="",ABS(NETWORKDAYS(Proc[[#This Row],[DateOpened]],TODAY()))-1,ABS(NETWORKDAYS(Proc[[#This Row],[DateOpened]],Proc[[#This Row],[DateClosed]]))-1)</f>
        <v>11</v>
      </c>
      <c r="R5639" s="178" t="s">
        <v>3639</v>
      </c>
      <c r="S5639" s="181"/>
    </row>
    <row r="5640" spans="1:19" hidden="1">
      <c r="A5640" s="180" t="s">
        <v>7994</v>
      </c>
      <c r="B5640" s="181" t="str">
        <f>IFERROR(VLOOKUP(Proc[[#This Row],[App]],Table2[],3,0),"open")</f>
        <v>ok</v>
      </c>
      <c r="C5640" s="182" t="s">
        <v>369</v>
      </c>
      <c r="D5640" t="s">
        <v>8000</v>
      </c>
      <c r="E5640" t="s">
        <v>4828</v>
      </c>
      <c r="F5640" s="183" t="s">
        <v>4828</v>
      </c>
      <c r="G5640" s="180" t="s">
        <v>400</v>
      </c>
      <c r="H5640" s="181" t="str">
        <f>IF(Proc[[#This Row],[type]]="LFF (MDG-F)",MID(Proc[[#This Row],[Obj]],13,10),"")</f>
        <v/>
      </c>
      <c r="J5640" s="181" t="b">
        <f>Proc[[#This Row],[Requested]]=Proc[[#This Row],[CurrentParent]]</f>
        <v>1</v>
      </c>
      <c r="K5640" s="181" t="str">
        <f>IF(Proc[[#This Row],[Author]]="Marcela Urrego",VLOOKUP(LEFT(Proc[[#This Row],[Requested]],1),Table3[#All],2,0),VLOOKUP(Proc[[#This Row],[Author]],Table4[],2,0))</f>
        <v>HC</v>
      </c>
      <c r="L5640" s="186" t="s">
        <v>9921</v>
      </c>
      <c r="M5640" s="178">
        <v>46056</v>
      </c>
      <c r="N5640" s="178"/>
      <c r="O5640" s="178"/>
      <c r="P5640" s="178" t="str">
        <f ca="1">IF(Proc[[#This Row],[DaysAgeing]]&gt;5,"yep","on track")</f>
        <v>yep</v>
      </c>
      <c r="Q5640" s="3">
        <f ca="1">IF(Proc[[#This Row],[DateClosed]]="",ABS(NETWORKDAYS(Proc[[#This Row],[DateOpened]],TODAY()))-1,ABS(NETWORKDAYS(Proc[[#This Row],[DateOpened]],Proc[[#This Row],[DateClosed]]))-1)</f>
        <v>11</v>
      </c>
      <c r="R5640" s="178" t="s">
        <v>3639</v>
      </c>
      <c r="S5640" s="181"/>
    </row>
    <row r="5641" spans="1:19" hidden="1">
      <c r="A5641" s="180" t="s">
        <v>7994</v>
      </c>
      <c r="B5641" s="181" t="str">
        <f>IFERROR(VLOOKUP(Proc[[#This Row],[App]],Table2[],3,0),"open")</f>
        <v>ok</v>
      </c>
      <c r="C5641" s="182" t="s">
        <v>369</v>
      </c>
      <c r="D5641" t="s">
        <v>8001</v>
      </c>
      <c r="E5641" t="s">
        <v>4828</v>
      </c>
      <c r="F5641" s="183" t="s">
        <v>4828</v>
      </c>
      <c r="G5641" s="180" t="s">
        <v>400</v>
      </c>
      <c r="H5641" s="181" t="str">
        <f>IF(Proc[[#This Row],[type]]="LFF (MDG-F)",MID(Proc[[#This Row],[Obj]],13,10),"")</f>
        <v/>
      </c>
      <c r="J5641" s="181" t="b">
        <f>Proc[[#This Row],[Requested]]=Proc[[#This Row],[CurrentParent]]</f>
        <v>1</v>
      </c>
      <c r="K5641" s="181" t="str">
        <f>IF(Proc[[#This Row],[Author]]="Marcela Urrego",VLOOKUP(LEFT(Proc[[#This Row],[Requested]],1),Table3[#All],2,0),VLOOKUP(Proc[[#This Row],[Author]],Table4[],2,0))</f>
        <v>HC</v>
      </c>
      <c r="L5641" s="186" t="s">
        <v>9921</v>
      </c>
      <c r="M5641" s="178">
        <v>46056</v>
      </c>
      <c r="N5641" s="178"/>
      <c r="O5641" s="178"/>
      <c r="P5641" s="178" t="str">
        <f ca="1">IF(Proc[[#This Row],[DaysAgeing]]&gt;5,"yep","on track")</f>
        <v>yep</v>
      </c>
      <c r="Q5641" s="3">
        <f ca="1">IF(Proc[[#This Row],[DateClosed]]="",ABS(NETWORKDAYS(Proc[[#This Row],[DateOpened]],TODAY()))-1,ABS(NETWORKDAYS(Proc[[#This Row],[DateOpened]],Proc[[#This Row],[DateClosed]]))-1)</f>
        <v>11</v>
      </c>
      <c r="R5641" s="178" t="s">
        <v>3639</v>
      </c>
      <c r="S5641" s="181"/>
    </row>
    <row r="5642" spans="1:19" hidden="1">
      <c r="A5642" s="180" t="s">
        <v>7994</v>
      </c>
      <c r="B5642" s="181" t="str">
        <f>IFERROR(VLOOKUP(Proc[[#This Row],[App]],Table2[],3,0),"open")</f>
        <v>ok</v>
      </c>
      <c r="C5642" s="182" t="s">
        <v>369</v>
      </c>
      <c r="D5642" t="s">
        <v>8002</v>
      </c>
      <c r="E5642" t="s">
        <v>4828</v>
      </c>
      <c r="F5642" s="183" t="s">
        <v>4828</v>
      </c>
      <c r="G5642" s="180" t="s">
        <v>400</v>
      </c>
      <c r="H5642" s="181" t="str">
        <f>IF(Proc[[#This Row],[type]]="LFF (MDG-F)",MID(Proc[[#This Row],[Obj]],13,10),"")</f>
        <v/>
      </c>
      <c r="J5642" s="181" t="b">
        <f>Proc[[#This Row],[Requested]]=Proc[[#This Row],[CurrentParent]]</f>
        <v>1</v>
      </c>
      <c r="K5642" s="181" t="str">
        <f>IF(Proc[[#This Row],[Author]]="Marcela Urrego",VLOOKUP(LEFT(Proc[[#This Row],[Requested]],1),Table3[#All],2,0),VLOOKUP(Proc[[#This Row],[Author]],Table4[],2,0))</f>
        <v>HC</v>
      </c>
      <c r="L5642" s="186" t="s">
        <v>9921</v>
      </c>
      <c r="M5642" s="178">
        <v>46056</v>
      </c>
      <c r="N5642" s="178"/>
      <c r="O5642" s="178"/>
      <c r="P5642" s="178" t="str">
        <f ca="1">IF(Proc[[#This Row],[DaysAgeing]]&gt;5,"yep","on track")</f>
        <v>yep</v>
      </c>
      <c r="Q5642" s="3">
        <f ca="1">IF(Proc[[#This Row],[DateClosed]]="",ABS(NETWORKDAYS(Proc[[#This Row],[DateOpened]],TODAY()))-1,ABS(NETWORKDAYS(Proc[[#This Row],[DateOpened]],Proc[[#This Row],[DateClosed]]))-1)</f>
        <v>11</v>
      </c>
      <c r="R5642" s="178" t="s">
        <v>3639</v>
      </c>
      <c r="S5642" s="181"/>
    </row>
    <row r="5643" spans="1:19" hidden="1">
      <c r="A5643" s="180" t="s">
        <v>7994</v>
      </c>
      <c r="B5643" s="181" t="str">
        <f>IFERROR(VLOOKUP(Proc[[#This Row],[App]],Table2[],3,0),"open")</f>
        <v>ok</v>
      </c>
      <c r="C5643" s="182" t="s">
        <v>369</v>
      </c>
      <c r="D5643" t="s">
        <v>8003</v>
      </c>
      <c r="E5643" t="s">
        <v>4828</v>
      </c>
      <c r="F5643" s="183" t="s">
        <v>4828</v>
      </c>
      <c r="G5643" s="180" t="s">
        <v>400</v>
      </c>
      <c r="H5643" s="181" t="str">
        <f>IF(Proc[[#This Row],[type]]="LFF (MDG-F)",MID(Proc[[#This Row],[Obj]],13,10),"")</f>
        <v/>
      </c>
      <c r="J5643" s="181" t="b">
        <f>Proc[[#This Row],[Requested]]=Proc[[#This Row],[CurrentParent]]</f>
        <v>1</v>
      </c>
      <c r="K5643" s="181" t="str">
        <f>IF(Proc[[#This Row],[Author]]="Marcela Urrego",VLOOKUP(LEFT(Proc[[#This Row],[Requested]],1),Table3[#All],2,0),VLOOKUP(Proc[[#This Row],[Author]],Table4[],2,0))</f>
        <v>HC</v>
      </c>
      <c r="L5643" s="186" t="s">
        <v>9921</v>
      </c>
      <c r="M5643" s="178">
        <v>46056</v>
      </c>
      <c r="N5643" s="178"/>
      <c r="O5643" s="178"/>
      <c r="P5643" s="178" t="str">
        <f ca="1">IF(Proc[[#This Row],[DaysAgeing]]&gt;5,"yep","on track")</f>
        <v>yep</v>
      </c>
      <c r="Q5643" s="3">
        <f ca="1">IF(Proc[[#This Row],[DateClosed]]="",ABS(NETWORKDAYS(Proc[[#This Row],[DateOpened]],TODAY()))-1,ABS(NETWORKDAYS(Proc[[#This Row],[DateOpened]],Proc[[#This Row],[DateClosed]]))-1)</f>
        <v>11</v>
      </c>
      <c r="R5643" s="178" t="s">
        <v>3639</v>
      </c>
      <c r="S5643" s="181"/>
    </row>
    <row r="5644" spans="1:19" hidden="1">
      <c r="A5644" s="180" t="s">
        <v>7994</v>
      </c>
      <c r="B5644" s="181" t="str">
        <f>IFERROR(VLOOKUP(Proc[[#This Row],[App]],Table2[],3,0),"open")</f>
        <v>ok</v>
      </c>
      <c r="C5644" s="182" t="s">
        <v>369</v>
      </c>
      <c r="D5644" t="s">
        <v>8004</v>
      </c>
      <c r="E5644" t="s">
        <v>4828</v>
      </c>
      <c r="F5644" s="183" t="s">
        <v>4828</v>
      </c>
      <c r="G5644" s="180" t="s">
        <v>400</v>
      </c>
      <c r="H5644" s="181" t="str">
        <f>IF(Proc[[#This Row],[type]]="LFF (MDG-F)",MID(Proc[[#This Row],[Obj]],13,10),"")</f>
        <v/>
      </c>
      <c r="J5644" s="181" t="b">
        <f>Proc[[#This Row],[Requested]]=Proc[[#This Row],[CurrentParent]]</f>
        <v>1</v>
      </c>
      <c r="K5644" s="181" t="str">
        <f>IF(Proc[[#This Row],[Author]]="Marcela Urrego",VLOOKUP(LEFT(Proc[[#This Row],[Requested]],1),Table3[#All],2,0),VLOOKUP(Proc[[#This Row],[Author]],Table4[],2,0))</f>
        <v>HC</v>
      </c>
      <c r="L5644" s="186" t="s">
        <v>9921</v>
      </c>
      <c r="M5644" s="178">
        <v>46056</v>
      </c>
      <c r="N5644" s="178"/>
      <c r="O5644" s="178"/>
      <c r="P5644" s="178" t="str">
        <f ca="1">IF(Proc[[#This Row],[DaysAgeing]]&gt;5,"yep","on track")</f>
        <v>yep</v>
      </c>
      <c r="Q5644" s="3">
        <f ca="1">IF(Proc[[#This Row],[DateClosed]]="",ABS(NETWORKDAYS(Proc[[#This Row],[DateOpened]],TODAY()))-1,ABS(NETWORKDAYS(Proc[[#This Row],[DateOpened]],Proc[[#This Row],[DateClosed]]))-1)</f>
        <v>11</v>
      </c>
      <c r="R5644" s="178" t="s">
        <v>3639</v>
      </c>
      <c r="S5644" s="181"/>
    </row>
    <row r="5645" spans="1:19" hidden="1">
      <c r="A5645" s="180" t="s">
        <v>7994</v>
      </c>
      <c r="B5645" s="181" t="str">
        <f>IFERROR(VLOOKUP(Proc[[#This Row],[App]],Table2[],3,0),"open")</f>
        <v>ok</v>
      </c>
      <c r="C5645" s="182" t="s">
        <v>369</v>
      </c>
      <c r="D5645" t="s">
        <v>8005</v>
      </c>
      <c r="E5645" t="s">
        <v>4828</v>
      </c>
      <c r="F5645" s="183" t="s">
        <v>4828</v>
      </c>
      <c r="G5645" s="180" t="s">
        <v>400</v>
      </c>
      <c r="H5645" s="181" t="str">
        <f>IF(Proc[[#This Row],[type]]="LFF (MDG-F)",MID(Proc[[#This Row],[Obj]],13,10),"")</f>
        <v/>
      </c>
      <c r="J5645" s="181" t="b">
        <f>Proc[[#This Row],[Requested]]=Proc[[#This Row],[CurrentParent]]</f>
        <v>1</v>
      </c>
      <c r="K5645" s="181" t="str">
        <f>IF(Proc[[#This Row],[Author]]="Marcela Urrego",VLOOKUP(LEFT(Proc[[#This Row],[Requested]],1),Table3[#All],2,0),VLOOKUP(Proc[[#This Row],[Author]],Table4[],2,0))</f>
        <v>HC</v>
      </c>
      <c r="L5645" s="186" t="s">
        <v>9921</v>
      </c>
      <c r="M5645" s="178">
        <v>46056</v>
      </c>
      <c r="N5645" s="178"/>
      <c r="O5645" s="178"/>
      <c r="P5645" s="178" t="str">
        <f ca="1">IF(Proc[[#This Row],[DaysAgeing]]&gt;5,"yep","on track")</f>
        <v>yep</v>
      </c>
      <c r="Q5645" s="3">
        <f ca="1">IF(Proc[[#This Row],[DateClosed]]="",ABS(NETWORKDAYS(Proc[[#This Row],[DateOpened]],TODAY()))-1,ABS(NETWORKDAYS(Proc[[#This Row],[DateOpened]],Proc[[#This Row],[DateClosed]]))-1)</f>
        <v>11</v>
      </c>
      <c r="R5645" s="178" t="s">
        <v>3639</v>
      </c>
      <c r="S5645" s="181"/>
    </row>
    <row r="5646" spans="1:19" hidden="1">
      <c r="A5646" s="180" t="s">
        <v>7994</v>
      </c>
      <c r="B5646" s="181" t="str">
        <f>IFERROR(VLOOKUP(Proc[[#This Row],[App]],Table2[],3,0),"open")</f>
        <v>ok</v>
      </c>
      <c r="C5646" s="182" t="s">
        <v>369</v>
      </c>
      <c r="D5646" t="s">
        <v>8006</v>
      </c>
      <c r="E5646" t="s">
        <v>4828</v>
      </c>
      <c r="F5646" s="183" t="s">
        <v>4828</v>
      </c>
      <c r="G5646" s="180" t="s">
        <v>400</v>
      </c>
      <c r="H5646" s="181" t="str">
        <f>IF(Proc[[#This Row],[type]]="LFF (MDG-F)",MID(Proc[[#This Row],[Obj]],13,10),"")</f>
        <v/>
      </c>
      <c r="J5646" s="181" t="b">
        <f>Proc[[#This Row],[Requested]]=Proc[[#This Row],[CurrentParent]]</f>
        <v>1</v>
      </c>
      <c r="K5646" s="181" t="str">
        <f>IF(Proc[[#This Row],[Author]]="Marcela Urrego",VLOOKUP(LEFT(Proc[[#This Row],[Requested]],1),Table3[#All],2,0),VLOOKUP(Proc[[#This Row],[Author]],Table4[],2,0))</f>
        <v>HC</v>
      </c>
      <c r="L5646" s="186" t="s">
        <v>9921</v>
      </c>
      <c r="M5646" s="178">
        <v>46056</v>
      </c>
      <c r="N5646" s="178"/>
      <c r="O5646" s="178"/>
      <c r="P5646" s="178" t="str">
        <f ca="1">IF(Proc[[#This Row],[DaysAgeing]]&gt;5,"yep","on track")</f>
        <v>yep</v>
      </c>
      <c r="Q5646" s="3">
        <f ca="1">IF(Proc[[#This Row],[DateClosed]]="",ABS(NETWORKDAYS(Proc[[#This Row],[DateOpened]],TODAY()))-1,ABS(NETWORKDAYS(Proc[[#This Row],[DateOpened]],Proc[[#This Row],[DateClosed]]))-1)</f>
        <v>11</v>
      </c>
      <c r="R5646" s="178" t="s">
        <v>3639</v>
      </c>
      <c r="S5646" s="181"/>
    </row>
    <row r="5647" spans="1:19" hidden="1">
      <c r="A5647" s="180" t="s">
        <v>7994</v>
      </c>
      <c r="B5647" s="181" t="str">
        <f>IFERROR(VLOOKUP(Proc[[#This Row],[App]],Table2[],3,0),"open")</f>
        <v>ok</v>
      </c>
      <c r="C5647" s="182" t="s">
        <v>369</v>
      </c>
      <c r="D5647" t="s">
        <v>8007</v>
      </c>
      <c r="E5647" t="s">
        <v>4828</v>
      </c>
      <c r="F5647" s="183" t="s">
        <v>4828</v>
      </c>
      <c r="G5647" s="180" t="s">
        <v>400</v>
      </c>
      <c r="H5647" s="181" t="str">
        <f>IF(Proc[[#This Row],[type]]="LFF (MDG-F)",MID(Proc[[#This Row],[Obj]],13,10),"")</f>
        <v/>
      </c>
      <c r="J5647" s="181" t="b">
        <f>Proc[[#This Row],[Requested]]=Proc[[#This Row],[CurrentParent]]</f>
        <v>1</v>
      </c>
      <c r="K5647" s="181" t="str">
        <f>IF(Proc[[#This Row],[Author]]="Marcela Urrego",VLOOKUP(LEFT(Proc[[#This Row],[Requested]],1),Table3[#All],2,0),VLOOKUP(Proc[[#This Row],[Author]],Table4[],2,0))</f>
        <v>HC</v>
      </c>
      <c r="L5647" s="186" t="s">
        <v>9921</v>
      </c>
      <c r="M5647" s="178">
        <v>46056</v>
      </c>
      <c r="N5647" s="178"/>
      <c r="O5647" s="178"/>
      <c r="P5647" s="178" t="str">
        <f ca="1">IF(Proc[[#This Row],[DaysAgeing]]&gt;5,"yep","on track")</f>
        <v>yep</v>
      </c>
      <c r="Q5647" s="3">
        <f ca="1">IF(Proc[[#This Row],[DateClosed]]="",ABS(NETWORKDAYS(Proc[[#This Row],[DateOpened]],TODAY()))-1,ABS(NETWORKDAYS(Proc[[#This Row],[DateOpened]],Proc[[#This Row],[DateClosed]]))-1)</f>
        <v>11</v>
      </c>
      <c r="R5647" s="178" t="s">
        <v>3639</v>
      </c>
      <c r="S5647" s="181"/>
    </row>
    <row r="5648" spans="1:19" hidden="1">
      <c r="A5648" t="s">
        <v>8008</v>
      </c>
      <c r="B5648" s="181" t="str">
        <f>IFERROR(VLOOKUP(Proc[[#This Row],[App]],Table2[],3,0),"open")</f>
        <v>ok</v>
      </c>
      <c r="C5648" s="182" t="s">
        <v>369</v>
      </c>
      <c r="D5648" t="s">
        <v>5779</v>
      </c>
      <c r="E5648" t="s">
        <v>5803</v>
      </c>
      <c r="F5648" s="183" t="s">
        <v>5803</v>
      </c>
      <c r="G5648" t="s">
        <v>400</v>
      </c>
      <c r="H5648" s="181" t="str">
        <f>IF(Proc[[#This Row],[type]]="LFF (MDG-F)",MID(Proc[[#This Row],[Obj]],13,10),"")</f>
        <v/>
      </c>
      <c r="J5648" s="181" t="b">
        <f>Proc[[#This Row],[Requested]]=Proc[[#This Row],[CurrentParent]]</f>
        <v>1</v>
      </c>
      <c r="K5648" s="181" t="str">
        <f>IF(Proc[[#This Row],[Author]]="Marcela Urrego",VLOOKUP(LEFT(Proc[[#This Row],[Requested]],1),Table3[#All],2,0),VLOOKUP(Proc[[#This Row],[Author]],Table4[],2,0))</f>
        <v>LS</v>
      </c>
      <c r="L5648" s="186" t="s">
        <v>9921</v>
      </c>
      <c r="M5648" s="178">
        <v>46056</v>
      </c>
      <c r="N5648" s="178"/>
      <c r="O5648" s="178"/>
      <c r="P5648" s="178" t="str">
        <f ca="1">IF(Proc[[#This Row],[DaysAgeing]]&gt;5,"yep","on track")</f>
        <v>yep</v>
      </c>
      <c r="Q5648" s="3">
        <f ca="1">IF(Proc[[#This Row],[DateClosed]]="",ABS(NETWORKDAYS(Proc[[#This Row],[DateOpened]],TODAY()))-1,ABS(NETWORKDAYS(Proc[[#This Row],[DateOpened]],Proc[[#This Row],[DateClosed]]))-1)</f>
        <v>11</v>
      </c>
      <c r="R5648" s="180" t="s">
        <v>489</v>
      </c>
      <c r="S5648" s="180"/>
    </row>
    <row r="5649" spans="1:19" hidden="1">
      <c r="A5649" s="180" t="s">
        <v>8008</v>
      </c>
      <c r="B5649" s="181" t="str">
        <f>IFERROR(VLOOKUP(Proc[[#This Row],[App]],Table2[],3,0),"open")</f>
        <v>ok</v>
      </c>
      <c r="C5649" s="182" t="s">
        <v>369</v>
      </c>
      <c r="D5649" t="s">
        <v>5780</v>
      </c>
      <c r="E5649" t="s">
        <v>5803</v>
      </c>
      <c r="F5649" s="183" t="s">
        <v>5803</v>
      </c>
      <c r="G5649" s="180" t="s">
        <v>400</v>
      </c>
      <c r="H5649" s="181" t="str">
        <f>IF(Proc[[#This Row],[type]]="LFF (MDG-F)",MID(Proc[[#This Row],[Obj]],13,10),"")</f>
        <v/>
      </c>
      <c r="J5649" s="181" t="b">
        <f>Proc[[#This Row],[Requested]]=Proc[[#This Row],[CurrentParent]]</f>
        <v>1</v>
      </c>
      <c r="K5649" s="181" t="str">
        <f>IF(Proc[[#This Row],[Author]]="Marcela Urrego",VLOOKUP(LEFT(Proc[[#This Row],[Requested]],1),Table3[#All],2,0),VLOOKUP(Proc[[#This Row],[Author]],Table4[],2,0))</f>
        <v>LS</v>
      </c>
      <c r="L5649" s="186" t="s">
        <v>9921</v>
      </c>
      <c r="M5649" s="178">
        <v>46056</v>
      </c>
      <c r="N5649" s="178"/>
      <c r="O5649" s="178"/>
      <c r="P5649" s="178" t="str">
        <f ca="1">IF(Proc[[#This Row],[DaysAgeing]]&gt;5,"yep","on track")</f>
        <v>yep</v>
      </c>
      <c r="Q5649" s="3">
        <f ca="1">IF(Proc[[#This Row],[DateClosed]]="",ABS(NETWORKDAYS(Proc[[#This Row],[DateOpened]],TODAY()))-1,ABS(NETWORKDAYS(Proc[[#This Row],[DateOpened]],Proc[[#This Row],[DateClosed]]))-1)</f>
        <v>11</v>
      </c>
      <c r="R5649" s="180" t="s">
        <v>489</v>
      </c>
      <c r="S5649" s="180"/>
    </row>
    <row r="5650" spans="1:19" hidden="1">
      <c r="A5650" s="180" t="s">
        <v>8008</v>
      </c>
      <c r="B5650" s="181" t="str">
        <f>IFERROR(VLOOKUP(Proc[[#This Row],[App]],Table2[],3,0),"open")</f>
        <v>ok</v>
      </c>
      <c r="C5650" s="182" t="s">
        <v>369</v>
      </c>
      <c r="D5650" t="s">
        <v>5781</v>
      </c>
      <c r="E5650" t="s">
        <v>5804</v>
      </c>
      <c r="F5650" s="183" t="s">
        <v>5804</v>
      </c>
      <c r="G5650" s="180" t="s">
        <v>400</v>
      </c>
      <c r="H5650" s="181" t="str">
        <f>IF(Proc[[#This Row],[type]]="LFF (MDG-F)",MID(Proc[[#This Row],[Obj]],13,10),"")</f>
        <v/>
      </c>
      <c r="J5650" s="181" t="b">
        <f>Proc[[#This Row],[Requested]]=Proc[[#This Row],[CurrentParent]]</f>
        <v>1</v>
      </c>
      <c r="K5650" s="181" t="str">
        <f>IF(Proc[[#This Row],[Author]]="Marcela Urrego",VLOOKUP(LEFT(Proc[[#This Row],[Requested]],1),Table3[#All],2,0),VLOOKUP(Proc[[#This Row],[Author]],Table4[],2,0))</f>
        <v>LS</v>
      </c>
      <c r="L5650" s="186" t="s">
        <v>9921</v>
      </c>
      <c r="M5650" s="178">
        <v>46056</v>
      </c>
      <c r="N5650" s="178"/>
      <c r="O5650" s="178"/>
      <c r="P5650" s="178" t="str">
        <f ca="1">IF(Proc[[#This Row],[DaysAgeing]]&gt;5,"yep","on track")</f>
        <v>yep</v>
      </c>
      <c r="Q5650" s="3">
        <f ca="1">IF(Proc[[#This Row],[DateClosed]]="",ABS(NETWORKDAYS(Proc[[#This Row],[DateOpened]],TODAY()))-1,ABS(NETWORKDAYS(Proc[[#This Row],[DateOpened]],Proc[[#This Row],[DateClosed]]))-1)</f>
        <v>11</v>
      </c>
      <c r="R5650" s="180" t="s">
        <v>489</v>
      </c>
      <c r="S5650" s="180"/>
    </row>
    <row r="5651" spans="1:19" hidden="1">
      <c r="A5651" s="180" t="s">
        <v>8008</v>
      </c>
      <c r="B5651" s="181" t="str">
        <f>IFERROR(VLOOKUP(Proc[[#This Row],[App]],Table2[],3,0),"open")</f>
        <v>ok</v>
      </c>
      <c r="C5651" s="182" t="s">
        <v>369</v>
      </c>
      <c r="D5651" t="s">
        <v>5782</v>
      </c>
      <c r="E5651" t="s">
        <v>5804</v>
      </c>
      <c r="F5651" s="183" t="s">
        <v>5804</v>
      </c>
      <c r="G5651" s="180" t="s">
        <v>400</v>
      </c>
      <c r="H5651" s="181" t="str">
        <f>IF(Proc[[#This Row],[type]]="LFF (MDG-F)",MID(Proc[[#This Row],[Obj]],13,10),"")</f>
        <v/>
      </c>
      <c r="J5651" s="181" t="b">
        <f>Proc[[#This Row],[Requested]]=Proc[[#This Row],[CurrentParent]]</f>
        <v>1</v>
      </c>
      <c r="K5651" s="181" t="str">
        <f>IF(Proc[[#This Row],[Author]]="Marcela Urrego",VLOOKUP(LEFT(Proc[[#This Row],[Requested]],1),Table3[#All],2,0),VLOOKUP(Proc[[#This Row],[Author]],Table4[],2,0))</f>
        <v>LS</v>
      </c>
      <c r="L5651" s="186" t="s">
        <v>9921</v>
      </c>
      <c r="M5651" s="178">
        <v>46056</v>
      </c>
      <c r="N5651" s="178"/>
      <c r="O5651" s="178"/>
      <c r="P5651" s="178" t="str">
        <f ca="1">IF(Proc[[#This Row],[DaysAgeing]]&gt;5,"yep","on track")</f>
        <v>yep</v>
      </c>
      <c r="Q5651" s="3">
        <f ca="1">IF(Proc[[#This Row],[DateClosed]]="",ABS(NETWORKDAYS(Proc[[#This Row],[DateOpened]],TODAY()))-1,ABS(NETWORKDAYS(Proc[[#This Row],[DateOpened]],Proc[[#This Row],[DateClosed]]))-1)</f>
        <v>11</v>
      </c>
      <c r="R5651" s="180" t="s">
        <v>489</v>
      </c>
      <c r="S5651" s="180"/>
    </row>
    <row r="5652" spans="1:19" hidden="1">
      <c r="A5652" s="180" t="s">
        <v>8008</v>
      </c>
      <c r="B5652" s="181" t="str">
        <f>IFERROR(VLOOKUP(Proc[[#This Row],[App]],Table2[],3,0),"open")</f>
        <v>ok</v>
      </c>
      <c r="C5652" s="182" t="s">
        <v>369</v>
      </c>
      <c r="D5652" t="s">
        <v>8009</v>
      </c>
      <c r="E5652" t="s">
        <v>8045</v>
      </c>
      <c r="F5652" s="183" t="s">
        <v>8045</v>
      </c>
      <c r="G5652" s="180" t="s">
        <v>400</v>
      </c>
      <c r="H5652" s="181" t="str">
        <f>IF(Proc[[#This Row],[type]]="LFF (MDG-F)",MID(Proc[[#This Row],[Obj]],13,10),"")</f>
        <v/>
      </c>
      <c r="J5652" s="181" t="b">
        <f>Proc[[#This Row],[Requested]]=Proc[[#This Row],[CurrentParent]]</f>
        <v>1</v>
      </c>
      <c r="K5652" s="181" t="str">
        <f>IF(Proc[[#This Row],[Author]]="Marcela Urrego",VLOOKUP(LEFT(Proc[[#This Row],[Requested]],1),Table3[#All],2,0),VLOOKUP(Proc[[#This Row],[Author]],Table4[],2,0))</f>
        <v>LS</v>
      </c>
      <c r="L5652" s="186" t="s">
        <v>9921</v>
      </c>
      <c r="M5652" s="178">
        <v>46056</v>
      </c>
      <c r="N5652" s="178"/>
      <c r="O5652" s="178"/>
      <c r="P5652" s="178" t="str">
        <f ca="1">IF(Proc[[#This Row],[DaysAgeing]]&gt;5,"yep","on track")</f>
        <v>yep</v>
      </c>
      <c r="Q5652" s="3">
        <f ca="1">IF(Proc[[#This Row],[DateClosed]]="",ABS(NETWORKDAYS(Proc[[#This Row],[DateOpened]],TODAY()))-1,ABS(NETWORKDAYS(Proc[[#This Row],[DateOpened]],Proc[[#This Row],[DateClosed]]))-1)</f>
        <v>11</v>
      </c>
      <c r="R5652" s="180" t="s">
        <v>489</v>
      </c>
      <c r="S5652" s="180"/>
    </row>
    <row r="5653" spans="1:19" hidden="1">
      <c r="A5653" s="180" t="s">
        <v>8008</v>
      </c>
      <c r="B5653" s="181" t="str">
        <f>IFERROR(VLOOKUP(Proc[[#This Row],[App]],Table2[],3,0),"open")</f>
        <v>ok</v>
      </c>
      <c r="C5653" s="182" t="s">
        <v>369</v>
      </c>
      <c r="D5653" t="s">
        <v>8010</v>
      </c>
      <c r="E5653" t="s">
        <v>8046</v>
      </c>
      <c r="F5653" s="183" t="s">
        <v>8046</v>
      </c>
      <c r="G5653" s="180" t="s">
        <v>400</v>
      </c>
      <c r="H5653" s="181" t="str">
        <f>IF(Proc[[#This Row],[type]]="LFF (MDG-F)",MID(Proc[[#This Row],[Obj]],13,10),"")</f>
        <v/>
      </c>
      <c r="J5653" s="181" t="b">
        <f>Proc[[#This Row],[Requested]]=Proc[[#This Row],[CurrentParent]]</f>
        <v>1</v>
      </c>
      <c r="K5653" s="181" t="str">
        <f>IF(Proc[[#This Row],[Author]]="Marcela Urrego",VLOOKUP(LEFT(Proc[[#This Row],[Requested]],1),Table3[#All],2,0),VLOOKUP(Proc[[#This Row],[Author]],Table4[],2,0))</f>
        <v>LS</v>
      </c>
      <c r="L5653" s="186" t="s">
        <v>9921</v>
      </c>
      <c r="M5653" s="178">
        <v>46056</v>
      </c>
      <c r="N5653" s="178"/>
      <c r="O5653" s="178"/>
      <c r="P5653" s="178" t="str">
        <f ca="1">IF(Proc[[#This Row],[DaysAgeing]]&gt;5,"yep","on track")</f>
        <v>yep</v>
      </c>
      <c r="Q5653" s="3">
        <f ca="1">IF(Proc[[#This Row],[DateClosed]]="",ABS(NETWORKDAYS(Proc[[#This Row],[DateOpened]],TODAY()))-1,ABS(NETWORKDAYS(Proc[[#This Row],[DateOpened]],Proc[[#This Row],[DateClosed]]))-1)</f>
        <v>11</v>
      </c>
      <c r="R5653" s="180" t="s">
        <v>489</v>
      </c>
      <c r="S5653" s="180"/>
    </row>
    <row r="5654" spans="1:19" hidden="1">
      <c r="A5654" s="180" t="s">
        <v>8008</v>
      </c>
      <c r="B5654" s="181" t="str">
        <f>IFERROR(VLOOKUP(Proc[[#This Row],[App]],Table2[],3,0),"open")</f>
        <v>ok</v>
      </c>
      <c r="C5654" s="182" t="s">
        <v>369</v>
      </c>
      <c r="D5654" t="s">
        <v>8011</v>
      </c>
      <c r="E5654" t="s">
        <v>8046</v>
      </c>
      <c r="F5654" s="183" t="s">
        <v>8046</v>
      </c>
      <c r="G5654" s="180" t="s">
        <v>400</v>
      </c>
      <c r="H5654" s="181" t="str">
        <f>IF(Proc[[#This Row],[type]]="LFF (MDG-F)",MID(Proc[[#This Row],[Obj]],13,10),"")</f>
        <v/>
      </c>
      <c r="J5654" s="181" t="b">
        <f>Proc[[#This Row],[Requested]]=Proc[[#This Row],[CurrentParent]]</f>
        <v>1</v>
      </c>
      <c r="K5654" s="181" t="str">
        <f>IF(Proc[[#This Row],[Author]]="Marcela Urrego",VLOOKUP(LEFT(Proc[[#This Row],[Requested]],1),Table3[#All],2,0),VLOOKUP(Proc[[#This Row],[Author]],Table4[],2,0))</f>
        <v>LS</v>
      </c>
      <c r="L5654" s="186" t="s">
        <v>9921</v>
      </c>
      <c r="M5654" s="178">
        <v>46056</v>
      </c>
      <c r="N5654" s="178"/>
      <c r="O5654" s="178"/>
      <c r="P5654" s="178" t="str">
        <f ca="1">IF(Proc[[#This Row],[DaysAgeing]]&gt;5,"yep","on track")</f>
        <v>yep</v>
      </c>
      <c r="Q5654" s="3">
        <f ca="1">IF(Proc[[#This Row],[DateClosed]]="",ABS(NETWORKDAYS(Proc[[#This Row],[DateOpened]],TODAY()))-1,ABS(NETWORKDAYS(Proc[[#This Row],[DateOpened]],Proc[[#This Row],[DateClosed]]))-1)</f>
        <v>11</v>
      </c>
      <c r="R5654" s="180" t="s">
        <v>489</v>
      </c>
      <c r="S5654" s="180"/>
    </row>
    <row r="5655" spans="1:19" hidden="1">
      <c r="A5655" s="180" t="s">
        <v>8008</v>
      </c>
      <c r="B5655" s="181" t="str">
        <f>IFERROR(VLOOKUP(Proc[[#This Row],[App]],Table2[],3,0),"open")</f>
        <v>ok</v>
      </c>
      <c r="C5655" s="182" t="s">
        <v>369</v>
      </c>
      <c r="D5655" t="s">
        <v>8012</v>
      </c>
      <c r="E5655" t="s">
        <v>8046</v>
      </c>
      <c r="F5655" s="183" t="s">
        <v>8046</v>
      </c>
      <c r="G5655" s="180" t="s">
        <v>400</v>
      </c>
      <c r="H5655" s="181" t="str">
        <f>IF(Proc[[#This Row],[type]]="LFF (MDG-F)",MID(Proc[[#This Row],[Obj]],13,10),"")</f>
        <v/>
      </c>
      <c r="J5655" s="181" t="b">
        <f>Proc[[#This Row],[Requested]]=Proc[[#This Row],[CurrentParent]]</f>
        <v>1</v>
      </c>
      <c r="K5655" s="181" t="str">
        <f>IF(Proc[[#This Row],[Author]]="Marcela Urrego",VLOOKUP(LEFT(Proc[[#This Row],[Requested]],1),Table3[#All],2,0),VLOOKUP(Proc[[#This Row],[Author]],Table4[],2,0))</f>
        <v>LS</v>
      </c>
      <c r="L5655" s="186" t="s">
        <v>9921</v>
      </c>
      <c r="M5655" s="178">
        <v>46056</v>
      </c>
      <c r="N5655" s="178"/>
      <c r="O5655" s="178"/>
      <c r="P5655" s="178" t="str">
        <f ca="1">IF(Proc[[#This Row],[DaysAgeing]]&gt;5,"yep","on track")</f>
        <v>yep</v>
      </c>
      <c r="Q5655" s="3">
        <f ca="1">IF(Proc[[#This Row],[DateClosed]]="",ABS(NETWORKDAYS(Proc[[#This Row],[DateOpened]],TODAY()))-1,ABS(NETWORKDAYS(Proc[[#This Row],[DateOpened]],Proc[[#This Row],[DateClosed]]))-1)</f>
        <v>11</v>
      </c>
      <c r="R5655" s="180" t="s">
        <v>489</v>
      </c>
      <c r="S5655" s="180"/>
    </row>
    <row r="5656" spans="1:19" hidden="1">
      <c r="A5656" s="180" t="s">
        <v>8008</v>
      </c>
      <c r="B5656" s="181" t="str">
        <f>IFERROR(VLOOKUP(Proc[[#This Row],[App]],Table2[],3,0),"open")</f>
        <v>ok</v>
      </c>
      <c r="C5656" s="182" t="s">
        <v>369</v>
      </c>
      <c r="D5656" t="s">
        <v>8013</v>
      </c>
      <c r="E5656" t="s">
        <v>8046</v>
      </c>
      <c r="F5656" s="183" t="s">
        <v>8046</v>
      </c>
      <c r="G5656" s="180" t="s">
        <v>400</v>
      </c>
      <c r="H5656" s="181" t="str">
        <f>IF(Proc[[#This Row],[type]]="LFF (MDG-F)",MID(Proc[[#This Row],[Obj]],13,10),"")</f>
        <v/>
      </c>
      <c r="J5656" s="181" t="b">
        <f>Proc[[#This Row],[Requested]]=Proc[[#This Row],[CurrentParent]]</f>
        <v>1</v>
      </c>
      <c r="K5656" s="181" t="str">
        <f>IF(Proc[[#This Row],[Author]]="Marcela Urrego",VLOOKUP(LEFT(Proc[[#This Row],[Requested]],1),Table3[#All],2,0),VLOOKUP(Proc[[#This Row],[Author]],Table4[],2,0))</f>
        <v>LS</v>
      </c>
      <c r="L5656" s="186" t="s">
        <v>9921</v>
      </c>
      <c r="M5656" s="178">
        <v>46056</v>
      </c>
      <c r="N5656" s="178"/>
      <c r="O5656" s="178"/>
      <c r="P5656" s="178" t="str">
        <f ca="1">IF(Proc[[#This Row],[DaysAgeing]]&gt;5,"yep","on track")</f>
        <v>yep</v>
      </c>
      <c r="Q5656" s="3">
        <f ca="1">IF(Proc[[#This Row],[DateClosed]]="",ABS(NETWORKDAYS(Proc[[#This Row],[DateOpened]],TODAY()))-1,ABS(NETWORKDAYS(Proc[[#This Row],[DateOpened]],Proc[[#This Row],[DateClosed]]))-1)</f>
        <v>11</v>
      </c>
      <c r="R5656" s="180" t="s">
        <v>489</v>
      </c>
      <c r="S5656" s="180"/>
    </row>
    <row r="5657" spans="1:19" hidden="1">
      <c r="A5657" s="180" t="s">
        <v>8008</v>
      </c>
      <c r="B5657" s="181" t="str">
        <f>IFERROR(VLOOKUP(Proc[[#This Row],[App]],Table2[],3,0),"open")</f>
        <v>ok</v>
      </c>
      <c r="C5657" s="182" t="s">
        <v>369</v>
      </c>
      <c r="D5657" t="s">
        <v>8014</v>
      </c>
      <c r="E5657" t="s">
        <v>2372</v>
      </c>
      <c r="F5657" s="183" t="s">
        <v>2372</v>
      </c>
      <c r="G5657" s="180" t="s">
        <v>400</v>
      </c>
      <c r="H5657" s="181" t="str">
        <f>IF(Proc[[#This Row],[type]]="LFF (MDG-F)",MID(Proc[[#This Row],[Obj]],13,10),"")</f>
        <v/>
      </c>
      <c r="J5657" s="181" t="b">
        <f>Proc[[#This Row],[Requested]]=Proc[[#This Row],[CurrentParent]]</f>
        <v>1</v>
      </c>
      <c r="K5657" s="181" t="str">
        <f>IF(Proc[[#This Row],[Author]]="Marcela Urrego",VLOOKUP(LEFT(Proc[[#This Row],[Requested]],1),Table3[#All],2,0),VLOOKUP(Proc[[#This Row],[Author]],Table4[],2,0))</f>
        <v>LS</v>
      </c>
      <c r="L5657" s="186" t="s">
        <v>9921</v>
      </c>
      <c r="M5657" s="178">
        <v>46056</v>
      </c>
      <c r="N5657" s="178"/>
      <c r="O5657" s="178"/>
      <c r="P5657" s="178" t="str">
        <f ca="1">IF(Proc[[#This Row],[DaysAgeing]]&gt;5,"yep","on track")</f>
        <v>yep</v>
      </c>
      <c r="Q5657" s="3">
        <f ca="1">IF(Proc[[#This Row],[DateClosed]]="",ABS(NETWORKDAYS(Proc[[#This Row],[DateOpened]],TODAY()))-1,ABS(NETWORKDAYS(Proc[[#This Row],[DateOpened]],Proc[[#This Row],[DateClosed]]))-1)</f>
        <v>11</v>
      </c>
      <c r="R5657" s="180" t="s">
        <v>489</v>
      </c>
      <c r="S5657" s="180"/>
    </row>
    <row r="5658" spans="1:19" hidden="1">
      <c r="A5658" s="180" t="s">
        <v>8008</v>
      </c>
      <c r="B5658" s="181" t="str">
        <f>IFERROR(VLOOKUP(Proc[[#This Row],[App]],Table2[],3,0),"open")</f>
        <v>ok</v>
      </c>
      <c r="C5658" s="180" t="s">
        <v>369</v>
      </c>
      <c r="D5658" t="s">
        <v>8596</v>
      </c>
      <c r="E5658" t="s">
        <v>8047</v>
      </c>
      <c r="F5658" s="183" t="s">
        <v>8047</v>
      </c>
      <c r="G5658" t="s">
        <v>406</v>
      </c>
      <c r="H5658" s="181" t="str">
        <f>IF(Proc[[#This Row],[type]]="LFF (MDG-F)",MID(Proc[[#This Row],[Obj]],13,10),"")</f>
        <v>2102L80001</v>
      </c>
      <c r="J5658" s="181" t="b">
        <f>Proc[[#This Row],[Requested]]=Proc[[#This Row],[CurrentParent]]</f>
        <v>1</v>
      </c>
      <c r="K5658" s="181" t="str">
        <f>IF(Proc[[#This Row],[Author]]="Marcela Urrego",VLOOKUP(LEFT(Proc[[#This Row],[Requested]],1),Table3[#All],2,0),VLOOKUP(Proc[[#This Row],[Author]],Table4[],2,0))</f>
        <v>LS</v>
      </c>
      <c r="L5658" s="186" t="s">
        <v>9921</v>
      </c>
      <c r="M5658" s="178">
        <v>46056</v>
      </c>
      <c r="N5658" s="178"/>
      <c r="O5658" s="178"/>
      <c r="P5658" s="178" t="str">
        <f ca="1">IF(Proc[[#This Row],[DaysAgeing]]&gt;5,"yep","on track")</f>
        <v>yep</v>
      </c>
      <c r="Q5658" s="3">
        <f ca="1">IF(Proc[[#This Row],[DateClosed]]="",ABS(NETWORKDAYS(Proc[[#This Row],[DateOpened]],TODAY()))-1,ABS(NETWORKDAYS(Proc[[#This Row],[DateOpened]],Proc[[#This Row],[DateClosed]]))-1)</f>
        <v>11</v>
      </c>
      <c r="R5658" s="180" t="s">
        <v>489</v>
      </c>
      <c r="S5658" s="181"/>
    </row>
    <row r="5659" spans="1:19" hidden="1">
      <c r="A5659" s="180" t="s">
        <v>8008</v>
      </c>
      <c r="B5659" s="181" t="str">
        <f>IFERROR(VLOOKUP(Proc[[#This Row],[App]],Table2[],3,0),"open")</f>
        <v>ok</v>
      </c>
      <c r="C5659" s="180" t="s">
        <v>369</v>
      </c>
      <c r="D5659" t="s">
        <v>8015</v>
      </c>
      <c r="E5659" t="s">
        <v>8048</v>
      </c>
      <c r="F5659" s="183" t="s">
        <v>8048</v>
      </c>
      <c r="G5659" s="180" t="s">
        <v>406</v>
      </c>
      <c r="H5659" s="181" t="str">
        <f>IF(Proc[[#This Row],[type]]="LFF (MDG-F)",MID(Proc[[#This Row],[Obj]],13,10),"")</f>
        <v>2102TFSZ63</v>
      </c>
      <c r="J5659" s="181" t="b">
        <f>Proc[[#This Row],[Requested]]=Proc[[#This Row],[CurrentParent]]</f>
        <v>1</v>
      </c>
      <c r="K5659" s="181" t="str">
        <f>IF(Proc[[#This Row],[Author]]="Marcela Urrego",VLOOKUP(LEFT(Proc[[#This Row],[Requested]],1),Table3[#All],2,0),VLOOKUP(Proc[[#This Row],[Author]],Table4[],2,0))</f>
        <v>LS</v>
      </c>
      <c r="L5659" s="186" t="s">
        <v>9921</v>
      </c>
      <c r="M5659" s="178">
        <v>46056</v>
      </c>
      <c r="N5659" s="178"/>
      <c r="O5659" s="178"/>
      <c r="P5659" s="178" t="str">
        <f ca="1">IF(Proc[[#This Row],[DaysAgeing]]&gt;5,"yep","on track")</f>
        <v>yep</v>
      </c>
      <c r="Q5659" s="3">
        <f ca="1">IF(Proc[[#This Row],[DateClosed]]="",ABS(NETWORKDAYS(Proc[[#This Row],[DateOpened]],TODAY()))-1,ABS(NETWORKDAYS(Proc[[#This Row],[DateOpened]],Proc[[#This Row],[DateClosed]]))-1)</f>
        <v>11</v>
      </c>
      <c r="R5659" s="180" t="s">
        <v>489</v>
      </c>
      <c r="S5659" s="181"/>
    </row>
    <row r="5660" spans="1:19" hidden="1">
      <c r="A5660" s="180" t="s">
        <v>8008</v>
      </c>
      <c r="B5660" s="181" t="str">
        <f>IFERROR(VLOOKUP(Proc[[#This Row],[App]],Table2[],3,0),"open")</f>
        <v>ok</v>
      </c>
      <c r="C5660" s="182" t="s">
        <v>369</v>
      </c>
      <c r="D5660" t="s">
        <v>8016</v>
      </c>
      <c r="E5660" t="s">
        <v>8048</v>
      </c>
      <c r="F5660" s="183" t="s">
        <v>8048</v>
      </c>
      <c r="G5660" s="180" t="s">
        <v>406</v>
      </c>
      <c r="H5660" s="181" t="str">
        <f>IF(Proc[[#This Row],[type]]="LFF (MDG-F)",MID(Proc[[#This Row],[Obj]],13,10),"")</f>
        <v>2102TMSZ92</v>
      </c>
      <c r="J5660" s="181" t="b">
        <f>Proc[[#This Row],[Requested]]=Proc[[#This Row],[CurrentParent]]</f>
        <v>1</v>
      </c>
      <c r="K5660" s="181" t="str">
        <f>IF(Proc[[#This Row],[Author]]="Marcela Urrego",VLOOKUP(LEFT(Proc[[#This Row],[Requested]],1),Table3[#All],2,0),VLOOKUP(Proc[[#This Row],[Author]],Table4[],2,0))</f>
        <v>LS</v>
      </c>
      <c r="L5660" s="186" t="s">
        <v>9921</v>
      </c>
      <c r="M5660" s="178">
        <v>46056</v>
      </c>
      <c r="N5660" s="178"/>
      <c r="O5660" s="178"/>
      <c r="P5660" s="178" t="str">
        <f ca="1">IF(Proc[[#This Row],[DaysAgeing]]&gt;5,"yep","on track")</f>
        <v>yep</v>
      </c>
      <c r="Q5660" s="3">
        <f ca="1">IF(Proc[[#This Row],[DateClosed]]="",ABS(NETWORKDAYS(Proc[[#This Row],[DateOpened]],TODAY()))-1,ABS(NETWORKDAYS(Proc[[#This Row],[DateOpened]],Proc[[#This Row],[DateClosed]]))-1)</f>
        <v>11</v>
      </c>
      <c r="R5660" s="180" t="s">
        <v>489</v>
      </c>
      <c r="S5660" s="181"/>
    </row>
    <row r="5661" spans="1:19" hidden="1">
      <c r="A5661" s="180" t="s">
        <v>8008</v>
      </c>
      <c r="B5661" s="181" t="str">
        <f>IFERROR(VLOOKUP(Proc[[#This Row],[App]],Table2[],3,0),"open")</f>
        <v>ok</v>
      </c>
      <c r="C5661" s="182" t="s">
        <v>369</v>
      </c>
      <c r="D5661" t="s">
        <v>8017</v>
      </c>
      <c r="E5661" t="s">
        <v>8048</v>
      </c>
      <c r="F5661" s="183" t="s">
        <v>8048</v>
      </c>
      <c r="G5661" s="180" t="s">
        <v>406</v>
      </c>
      <c r="H5661" s="181" t="str">
        <f>IF(Proc[[#This Row],[type]]="LFF (MDG-F)",MID(Proc[[#This Row],[Obj]],13,10),"")</f>
        <v>2102TMSZ95</v>
      </c>
      <c r="J5661" s="181" t="b">
        <f>Proc[[#This Row],[Requested]]=Proc[[#This Row],[CurrentParent]]</f>
        <v>1</v>
      </c>
      <c r="K5661" s="181" t="str">
        <f>IF(Proc[[#This Row],[Author]]="Marcela Urrego",VLOOKUP(LEFT(Proc[[#This Row],[Requested]],1),Table3[#All],2,0),VLOOKUP(Proc[[#This Row],[Author]],Table4[],2,0))</f>
        <v>LS</v>
      </c>
      <c r="L5661" s="186" t="s">
        <v>9921</v>
      </c>
      <c r="M5661" s="178">
        <v>46056</v>
      </c>
      <c r="N5661" s="178"/>
      <c r="O5661" s="178"/>
      <c r="P5661" s="178" t="str">
        <f ca="1">IF(Proc[[#This Row],[DaysAgeing]]&gt;5,"yep","on track")</f>
        <v>yep</v>
      </c>
      <c r="Q5661" s="3">
        <f ca="1">IF(Proc[[#This Row],[DateClosed]]="",ABS(NETWORKDAYS(Proc[[#This Row],[DateOpened]],TODAY()))-1,ABS(NETWORKDAYS(Proc[[#This Row],[DateOpened]],Proc[[#This Row],[DateClosed]]))-1)</f>
        <v>11</v>
      </c>
      <c r="R5661" s="180" t="s">
        <v>489</v>
      </c>
      <c r="S5661" s="181"/>
    </row>
    <row r="5662" spans="1:19" hidden="1">
      <c r="A5662" s="180" t="s">
        <v>8008</v>
      </c>
      <c r="B5662" s="181" t="str">
        <f>IFERROR(VLOOKUP(Proc[[#This Row],[App]],Table2[],3,0),"open")</f>
        <v>ok</v>
      </c>
      <c r="C5662" s="180" t="s">
        <v>692</v>
      </c>
      <c r="D5662" t="s">
        <v>8018</v>
      </c>
      <c r="E5662" t="s">
        <v>8048</v>
      </c>
      <c r="F5662" s="183" t="s">
        <v>446</v>
      </c>
      <c r="G5662" s="180" t="s">
        <v>406</v>
      </c>
      <c r="H5662" s="181" t="str">
        <f>IF(Proc[[#This Row],[type]]="LFF (MDG-F)",MID(Proc[[#This Row],[Obj]],13,10),"")</f>
        <v>2102TMCZ94</v>
      </c>
      <c r="J5662" s="181" t="b">
        <f>Proc[[#This Row],[Requested]]=Proc[[#This Row],[CurrentParent]]</f>
        <v>0</v>
      </c>
      <c r="K5662" s="181" t="str">
        <f>IF(Proc[[#This Row],[Author]]="Marcela Urrego",VLOOKUP(LEFT(Proc[[#This Row],[Requested]],1),Table3[#All],2,0),VLOOKUP(Proc[[#This Row],[Author]],Table4[],2,0))</f>
        <v>LS</v>
      </c>
      <c r="L5662" s="186" t="s">
        <v>9921</v>
      </c>
      <c r="M5662" s="178">
        <v>46056</v>
      </c>
      <c r="N5662" s="178"/>
      <c r="O5662" s="178"/>
      <c r="P5662" s="178" t="str">
        <f ca="1">IF(Proc[[#This Row],[DaysAgeing]]&gt;5,"yep","on track")</f>
        <v>yep</v>
      </c>
      <c r="Q5662" s="3">
        <f ca="1">IF(Proc[[#This Row],[DateClosed]]="",ABS(NETWORKDAYS(Proc[[#This Row],[DateOpened]],TODAY()))-1,ABS(NETWORKDAYS(Proc[[#This Row],[DateOpened]],Proc[[#This Row],[DateClosed]]))-1)</f>
        <v>11</v>
      </c>
      <c r="R5662" s="180" t="s">
        <v>489</v>
      </c>
      <c r="S5662" s="181"/>
    </row>
    <row r="5663" spans="1:19" hidden="1">
      <c r="A5663" s="180" t="s">
        <v>8008</v>
      </c>
      <c r="B5663" s="181" t="str">
        <f>IFERROR(VLOOKUP(Proc[[#This Row],[App]],Table2[],3,0),"open")</f>
        <v>ok</v>
      </c>
      <c r="C5663" s="182" t="s">
        <v>369</v>
      </c>
      <c r="D5663" t="s">
        <v>8019</v>
      </c>
      <c r="E5663" t="s">
        <v>8048</v>
      </c>
      <c r="F5663" s="183" t="s">
        <v>8048</v>
      </c>
      <c r="G5663" s="180" t="s">
        <v>400</v>
      </c>
      <c r="H5663" s="181" t="str">
        <f>IF(Proc[[#This Row],[type]]="LFF (MDG-F)",MID(Proc[[#This Row],[Obj]],13,10),"")</f>
        <v/>
      </c>
      <c r="J5663" s="181" t="b">
        <f>Proc[[#This Row],[Requested]]=Proc[[#This Row],[CurrentParent]]</f>
        <v>1</v>
      </c>
      <c r="K5663" s="181" t="str">
        <f>IF(Proc[[#This Row],[Author]]="Marcela Urrego",VLOOKUP(LEFT(Proc[[#This Row],[Requested]],1),Table3[#All],2,0),VLOOKUP(Proc[[#This Row],[Author]],Table4[],2,0))</f>
        <v>LS</v>
      </c>
      <c r="L5663" s="186" t="s">
        <v>9921</v>
      </c>
      <c r="M5663" s="178">
        <v>46056</v>
      </c>
      <c r="N5663" s="178"/>
      <c r="O5663" s="178"/>
      <c r="P5663" s="178" t="str">
        <f ca="1">IF(Proc[[#This Row],[DaysAgeing]]&gt;5,"yep","on track")</f>
        <v>yep</v>
      </c>
      <c r="Q5663" s="3">
        <f ca="1">IF(Proc[[#This Row],[DateClosed]]="",ABS(NETWORKDAYS(Proc[[#This Row],[DateOpened]],TODAY()))-1,ABS(NETWORKDAYS(Proc[[#This Row],[DateOpened]],Proc[[#This Row],[DateClosed]]))-1)</f>
        <v>11</v>
      </c>
      <c r="R5663" s="180" t="s">
        <v>489</v>
      </c>
      <c r="S5663" s="180"/>
    </row>
    <row r="5664" spans="1:19" hidden="1">
      <c r="A5664" s="180" t="s">
        <v>8008</v>
      </c>
      <c r="B5664" s="181" t="str">
        <f>IFERROR(VLOOKUP(Proc[[#This Row],[App]],Table2[],3,0),"open")</f>
        <v>ok</v>
      </c>
      <c r="C5664" s="182" t="s">
        <v>369</v>
      </c>
      <c r="D5664" t="s">
        <v>8020</v>
      </c>
      <c r="E5664" t="s">
        <v>8048</v>
      </c>
      <c r="F5664" s="183" t="s">
        <v>8048</v>
      </c>
      <c r="G5664" s="180" t="s">
        <v>400</v>
      </c>
      <c r="H5664" s="181" t="str">
        <f>IF(Proc[[#This Row],[type]]="LFF (MDG-F)",MID(Proc[[#This Row],[Obj]],13,10),"")</f>
        <v/>
      </c>
      <c r="J5664" s="181" t="b">
        <f>Proc[[#This Row],[Requested]]=Proc[[#This Row],[CurrentParent]]</f>
        <v>1</v>
      </c>
      <c r="K5664" s="181" t="str">
        <f>IF(Proc[[#This Row],[Author]]="Marcela Urrego",VLOOKUP(LEFT(Proc[[#This Row],[Requested]],1),Table3[#All],2,0),VLOOKUP(Proc[[#This Row],[Author]],Table4[],2,0))</f>
        <v>LS</v>
      </c>
      <c r="L5664" s="186" t="s">
        <v>9921</v>
      </c>
      <c r="M5664" s="178">
        <v>46056</v>
      </c>
      <c r="N5664" s="178"/>
      <c r="O5664" s="178"/>
      <c r="P5664" s="178" t="str">
        <f ca="1">IF(Proc[[#This Row],[DaysAgeing]]&gt;5,"yep","on track")</f>
        <v>yep</v>
      </c>
      <c r="Q5664" s="3">
        <f ca="1">IF(Proc[[#This Row],[DateClosed]]="",ABS(NETWORKDAYS(Proc[[#This Row],[DateOpened]],TODAY()))-1,ABS(NETWORKDAYS(Proc[[#This Row],[DateOpened]],Proc[[#This Row],[DateClosed]]))-1)</f>
        <v>11</v>
      </c>
      <c r="R5664" s="180" t="s">
        <v>489</v>
      </c>
      <c r="S5664" s="180"/>
    </row>
    <row r="5665" spans="1:19" hidden="1">
      <c r="A5665" s="180" t="s">
        <v>8008</v>
      </c>
      <c r="B5665" s="181" t="str">
        <f>IFERROR(VLOOKUP(Proc[[#This Row],[App]],Table2[],3,0),"open")</f>
        <v>ok</v>
      </c>
      <c r="C5665" s="182" t="s">
        <v>369</v>
      </c>
      <c r="D5665" t="s">
        <v>8021</v>
      </c>
      <c r="E5665" t="s">
        <v>8048</v>
      </c>
      <c r="F5665" s="183" t="s">
        <v>8048</v>
      </c>
      <c r="G5665" s="180" t="s">
        <v>400</v>
      </c>
      <c r="H5665" s="181" t="str">
        <f>IF(Proc[[#This Row],[type]]="LFF (MDG-F)",MID(Proc[[#This Row],[Obj]],13,10),"")</f>
        <v/>
      </c>
      <c r="J5665" s="181" t="b">
        <f>Proc[[#This Row],[Requested]]=Proc[[#This Row],[CurrentParent]]</f>
        <v>1</v>
      </c>
      <c r="K5665" s="181" t="str">
        <f>IF(Proc[[#This Row],[Author]]="Marcela Urrego",VLOOKUP(LEFT(Proc[[#This Row],[Requested]],1),Table3[#All],2,0),VLOOKUP(Proc[[#This Row],[Author]],Table4[],2,0))</f>
        <v>LS</v>
      </c>
      <c r="L5665" s="186" t="s">
        <v>9921</v>
      </c>
      <c r="M5665" s="178">
        <v>46056</v>
      </c>
      <c r="N5665" s="178"/>
      <c r="O5665" s="178"/>
      <c r="P5665" s="178" t="str">
        <f ca="1">IF(Proc[[#This Row],[DaysAgeing]]&gt;5,"yep","on track")</f>
        <v>yep</v>
      </c>
      <c r="Q5665" s="3">
        <f ca="1">IF(Proc[[#This Row],[DateClosed]]="",ABS(NETWORKDAYS(Proc[[#This Row],[DateOpened]],TODAY()))-1,ABS(NETWORKDAYS(Proc[[#This Row],[DateOpened]],Proc[[#This Row],[DateClosed]]))-1)</f>
        <v>11</v>
      </c>
      <c r="R5665" s="180" t="s">
        <v>489</v>
      </c>
      <c r="S5665" s="180"/>
    </row>
    <row r="5666" spans="1:19" hidden="1">
      <c r="A5666" s="180" t="s">
        <v>8008</v>
      </c>
      <c r="B5666" s="181" t="str">
        <f>IFERROR(VLOOKUP(Proc[[#This Row],[App]],Table2[],3,0),"open")</f>
        <v>ok</v>
      </c>
      <c r="C5666" s="182" t="s">
        <v>369</v>
      </c>
      <c r="D5666" t="s">
        <v>8022</v>
      </c>
      <c r="E5666" t="s">
        <v>8048</v>
      </c>
      <c r="F5666" s="183" t="s">
        <v>8048</v>
      </c>
      <c r="G5666" s="180" t="s">
        <v>400</v>
      </c>
      <c r="H5666" s="181" t="str">
        <f>IF(Proc[[#This Row],[type]]="LFF (MDG-F)",MID(Proc[[#This Row],[Obj]],13,10),"")</f>
        <v/>
      </c>
      <c r="J5666" s="181" t="b">
        <f>Proc[[#This Row],[Requested]]=Proc[[#This Row],[CurrentParent]]</f>
        <v>1</v>
      </c>
      <c r="K5666" s="181" t="str">
        <f>IF(Proc[[#This Row],[Author]]="Marcela Urrego",VLOOKUP(LEFT(Proc[[#This Row],[Requested]],1),Table3[#All],2,0),VLOOKUP(Proc[[#This Row],[Author]],Table4[],2,0))</f>
        <v>LS</v>
      </c>
      <c r="L5666" s="186" t="s">
        <v>9921</v>
      </c>
      <c r="M5666" s="178">
        <v>46056</v>
      </c>
      <c r="N5666" s="178"/>
      <c r="O5666" s="178"/>
      <c r="P5666" s="178" t="str">
        <f ca="1">IF(Proc[[#This Row],[DaysAgeing]]&gt;5,"yep","on track")</f>
        <v>yep</v>
      </c>
      <c r="Q5666" s="3">
        <f ca="1">IF(Proc[[#This Row],[DateClosed]]="",ABS(NETWORKDAYS(Proc[[#This Row],[DateOpened]],TODAY()))-1,ABS(NETWORKDAYS(Proc[[#This Row],[DateOpened]],Proc[[#This Row],[DateClosed]]))-1)</f>
        <v>11</v>
      </c>
      <c r="R5666" s="180" t="s">
        <v>489</v>
      </c>
      <c r="S5666" s="180"/>
    </row>
    <row r="5667" spans="1:19" hidden="1">
      <c r="A5667" s="180" t="s">
        <v>8008</v>
      </c>
      <c r="B5667" s="181" t="str">
        <f>IFERROR(VLOOKUP(Proc[[#This Row],[App]],Table2[],3,0),"open")</f>
        <v>ok</v>
      </c>
      <c r="C5667" s="182" t="s">
        <v>369</v>
      </c>
      <c r="D5667" t="s">
        <v>8023</v>
      </c>
      <c r="E5667" t="s">
        <v>8048</v>
      </c>
      <c r="F5667" s="183" t="s">
        <v>8048</v>
      </c>
      <c r="G5667" s="180" t="s">
        <v>400</v>
      </c>
      <c r="H5667" s="181" t="str">
        <f>IF(Proc[[#This Row],[type]]="LFF (MDG-F)",MID(Proc[[#This Row],[Obj]],13,10),"")</f>
        <v/>
      </c>
      <c r="J5667" s="181" t="b">
        <f>Proc[[#This Row],[Requested]]=Proc[[#This Row],[CurrentParent]]</f>
        <v>1</v>
      </c>
      <c r="K5667" s="181" t="str">
        <f>IF(Proc[[#This Row],[Author]]="Marcela Urrego",VLOOKUP(LEFT(Proc[[#This Row],[Requested]],1),Table3[#All],2,0),VLOOKUP(Proc[[#This Row],[Author]],Table4[],2,0))</f>
        <v>LS</v>
      </c>
      <c r="L5667" s="186" t="s">
        <v>9921</v>
      </c>
      <c r="M5667" s="178">
        <v>46056</v>
      </c>
      <c r="N5667" s="178"/>
      <c r="O5667" s="178"/>
      <c r="P5667" s="178" t="str">
        <f ca="1">IF(Proc[[#This Row],[DaysAgeing]]&gt;5,"yep","on track")</f>
        <v>yep</v>
      </c>
      <c r="Q5667" s="3">
        <f ca="1">IF(Proc[[#This Row],[DateClosed]]="",ABS(NETWORKDAYS(Proc[[#This Row],[DateOpened]],TODAY()))-1,ABS(NETWORKDAYS(Proc[[#This Row],[DateOpened]],Proc[[#This Row],[DateClosed]]))-1)</f>
        <v>11</v>
      </c>
      <c r="R5667" s="180" t="s">
        <v>489</v>
      </c>
      <c r="S5667" s="180"/>
    </row>
    <row r="5668" spans="1:19" hidden="1">
      <c r="A5668" s="180" t="s">
        <v>8008</v>
      </c>
      <c r="B5668" s="181" t="str">
        <f>IFERROR(VLOOKUP(Proc[[#This Row],[App]],Table2[],3,0),"open")</f>
        <v>ok</v>
      </c>
      <c r="C5668" s="182" t="s">
        <v>369</v>
      </c>
      <c r="D5668" t="s">
        <v>8024</v>
      </c>
      <c r="E5668" t="s">
        <v>8049</v>
      </c>
      <c r="F5668" s="183" t="s">
        <v>8049</v>
      </c>
      <c r="G5668" s="180" t="s">
        <v>400</v>
      </c>
      <c r="H5668" s="181" t="str">
        <f>IF(Proc[[#This Row],[type]]="LFF (MDG-F)",MID(Proc[[#This Row],[Obj]],13,10),"")</f>
        <v/>
      </c>
      <c r="J5668" s="181" t="b">
        <f>Proc[[#This Row],[Requested]]=Proc[[#This Row],[CurrentParent]]</f>
        <v>1</v>
      </c>
      <c r="K5668" s="181" t="str">
        <f>IF(Proc[[#This Row],[Author]]="Marcela Urrego",VLOOKUP(LEFT(Proc[[#This Row],[Requested]],1),Table3[#All],2,0),VLOOKUP(Proc[[#This Row],[Author]],Table4[],2,0))</f>
        <v>LS</v>
      </c>
      <c r="L5668" s="186" t="s">
        <v>9921</v>
      </c>
      <c r="M5668" s="178">
        <v>46056</v>
      </c>
      <c r="N5668" s="178"/>
      <c r="O5668" s="178"/>
      <c r="P5668" s="178" t="str">
        <f ca="1">IF(Proc[[#This Row],[DaysAgeing]]&gt;5,"yep","on track")</f>
        <v>yep</v>
      </c>
      <c r="Q5668" s="3">
        <f ca="1">IF(Proc[[#This Row],[DateClosed]]="",ABS(NETWORKDAYS(Proc[[#This Row],[DateOpened]],TODAY()))-1,ABS(NETWORKDAYS(Proc[[#This Row],[DateOpened]],Proc[[#This Row],[DateClosed]]))-1)</f>
        <v>11</v>
      </c>
      <c r="R5668" s="180" t="s">
        <v>489</v>
      </c>
      <c r="S5668" s="180"/>
    </row>
    <row r="5669" spans="1:19" hidden="1">
      <c r="A5669" s="180" t="s">
        <v>8008</v>
      </c>
      <c r="B5669" s="181" t="str">
        <f>IFERROR(VLOOKUP(Proc[[#This Row],[App]],Table2[],3,0),"open")</f>
        <v>ok</v>
      </c>
      <c r="C5669" s="182" t="s">
        <v>369</v>
      </c>
      <c r="D5669" t="s">
        <v>8025</v>
      </c>
      <c r="E5669" t="s">
        <v>8050</v>
      </c>
      <c r="F5669" s="183" t="s">
        <v>8050</v>
      </c>
      <c r="G5669" s="180" t="s">
        <v>400</v>
      </c>
      <c r="H5669" s="181" t="str">
        <f>IF(Proc[[#This Row],[type]]="LFF (MDG-F)",MID(Proc[[#This Row],[Obj]],13,10),"")</f>
        <v/>
      </c>
      <c r="J5669" s="181" t="b">
        <f>Proc[[#This Row],[Requested]]=Proc[[#This Row],[CurrentParent]]</f>
        <v>1</v>
      </c>
      <c r="K5669" s="181" t="str">
        <f>IF(Proc[[#This Row],[Author]]="Marcela Urrego",VLOOKUP(LEFT(Proc[[#This Row],[Requested]],1),Table3[#All],2,0),VLOOKUP(Proc[[#This Row],[Author]],Table4[],2,0))</f>
        <v>LS</v>
      </c>
      <c r="L5669" s="186" t="s">
        <v>9921</v>
      </c>
      <c r="M5669" s="178">
        <v>46056</v>
      </c>
      <c r="N5669" s="178"/>
      <c r="O5669" s="178"/>
      <c r="P5669" s="178" t="str">
        <f ca="1">IF(Proc[[#This Row],[DaysAgeing]]&gt;5,"yep","on track")</f>
        <v>yep</v>
      </c>
      <c r="Q5669" s="3">
        <f ca="1">IF(Proc[[#This Row],[DateClosed]]="",ABS(NETWORKDAYS(Proc[[#This Row],[DateOpened]],TODAY()))-1,ABS(NETWORKDAYS(Proc[[#This Row],[DateOpened]],Proc[[#This Row],[DateClosed]]))-1)</f>
        <v>11</v>
      </c>
      <c r="R5669" s="180" t="s">
        <v>489</v>
      </c>
      <c r="S5669" s="180"/>
    </row>
    <row r="5670" spans="1:19" hidden="1">
      <c r="A5670" s="180" t="s">
        <v>8008</v>
      </c>
      <c r="B5670" s="181" t="str">
        <f>IFERROR(VLOOKUP(Proc[[#This Row],[App]],Table2[],3,0),"open")</f>
        <v>ok</v>
      </c>
      <c r="C5670" s="182" t="s">
        <v>369</v>
      </c>
      <c r="D5670" t="s">
        <v>8026</v>
      </c>
      <c r="E5670" t="s">
        <v>8050</v>
      </c>
      <c r="F5670" s="183" t="s">
        <v>8050</v>
      </c>
      <c r="G5670" s="180" t="s">
        <v>400</v>
      </c>
      <c r="H5670" s="181" t="str">
        <f>IF(Proc[[#This Row],[type]]="LFF (MDG-F)",MID(Proc[[#This Row],[Obj]],13,10),"")</f>
        <v/>
      </c>
      <c r="J5670" s="181" t="b">
        <f>Proc[[#This Row],[Requested]]=Proc[[#This Row],[CurrentParent]]</f>
        <v>1</v>
      </c>
      <c r="K5670" s="181" t="str">
        <f>IF(Proc[[#This Row],[Author]]="Marcela Urrego",VLOOKUP(LEFT(Proc[[#This Row],[Requested]],1),Table3[#All],2,0),VLOOKUP(Proc[[#This Row],[Author]],Table4[],2,0))</f>
        <v>LS</v>
      </c>
      <c r="L5670" s="186" t="s">
        <v>9921</v>
      </c>
      <c r="M5670" s="178">
        <v>46056</v>
      </c>
      <c r="N5670" s="178"/>
      <c r="O5670" s="178"/>
      <c r="P5670" s="178" t="str">
        <f ca="1">IF(Proc[[#This Row],[DaysAgeing]]&gt;5,"yep","on track")</f>
        <v>yep</v>
      </c>
      <c r="Q5670" s="3">
        <f ca="1">IF(Proc[[#This Row],[DateClosed]]="",ABS(NETWORKDAYS(Proc[[#This Row],[DateOpened]],TODAY()))-1,ABS(NETWORKDAYS(Proc[[#This Row],[DateOpened]],Proc[[#This Row],[DateClosed]]))-1)</f>
        <v>11</v>
      </c>
      <c r="R5670" s="180" t="s">
        <v>489</v>
      </c>
      <c r="S5670" s="180"/>
    </row>
    <row r="5671" spans="1:19" hidden="1">
      <c r="A5671" s="180" t="s">
        <v>8008</v>
      </c>
      <c r="B5671" s="181" t="str">
        <f>IFERROR(VLOOKUP(Proc[[#This Row],[App]],Table2[],3,0),"open")</f>
        <v>ok</v>
      </c>
      <c r="C5671" s="182" t="s">
        <v>369</v>
      </c>
      <c r="D5671" t="s">
        <v>3110</v>
      </c>
      <c r="E5671" t="s">
        <v>8051</v>
      </c>
      <c r="F5671" s="183" t="s">
        <v>8051</v>
      </c>
      <c r="G5671" s="180" t="s">
        <v>400</v>
      </c>
      <c r="H5671" s="181" t="str">
        <f>IF(Proc[[#This Row],[type]]="LFF (MDG-F)",MID(Proc[[#This Row],[Obj]],13,10),"")</f>
        <v/>
      </c>
      <c r="J5671" s="181" t="b">
        <f>Proc[[#This Row],[Requested]]=Proc[[#This Row],[CurrentParent]]</f>
        <v>1</v>
      </c>
      <c r="K5671" s="181" t="str">
        <f>IF(Proc[[#This Row],[Author]]="Marcela Urrego",VLOOKUP(LEFT(Proc[[#This Row],[Requested]],1),Table3[#All],2,0),VLOOKUP(Proc[[#This Row],[Author]],Table4[],2,0))</f>
        <v>LS</v>
      </c>
      <c r="L5671" s="186" t="s">
        <v>9921</v>
      </c>
      <c r="M5671" s="178">
        <v>46056</v>
      </c>
      <c r="N5671" s="178"/>
      <c r="O5671" s="178"/>
      <c r="P5671" s="178" t="str">
        <f ca="1">IF(Proc[[#This Row],[DaysAgeing]]&gt;5,"yep","on track")</f>
        <v>yep</v>
      </c>
      <c r="Q5671" s="3">
        <f ca="1">IF(Proc[[#This Row],[DateClosed]]="",ABS(NETWORKDAYS(Proc[[#This Row],[DateOpened]],TODAY()))-1,ABS(NETWORKDAYS(Proc[[#This Row],[DateOpened]],Proc[[#This Row],[DateClosed]]))-1)</f>
        <v>11</v>
      </c>
      <c r="R5671" s="180" t="s">
        <v>489</v>
      </c>
      <c r="S5671" s="180"/>
    </row>
    <row r="5672" spans="1:19" hidden="1">
      <c r="A5672" s="180" t="s">
        <v>8008</v>
      </c>
      <c r="B5672" s="181" t="str">
        <f>IFERROR(VLOOKUP(Proc[[#This Row],[App]],Table2[],3,0),"open")</f>
        <v>ok</v>
      </c>
      <c r="C5672" s="182" t="s">
        <v>369</v>
      </c>
      <c r="D5672" t="s">
        <v>8027</v>
      </c>
      <c r="E5672" t="s">
        <v>8050</v>
      </c>
      <c r="F5672" s="183" t="s">
        <v>8050</v>
      </c>
      <c r="G5672" s="180" t="s">
        <v>400</v>
      </c>
      <c r="H5672" s="181" t="str">
        <f>IF(Proc[[#This Row],[type]]="LFF (MDG-F)",MID(Proc[[#This Row],[Obj]],13,10),"")</f>
        <v/>
      </c>
      <c r="J5672" s="181" t="b">
        <f>Proc[[#This Row],[Requested]]=Proc[[#This Row],[CurrentParent]]</f>
        <v>1</v>
      </c>
      <c r="K5672" s="181" t="str">
        <f>IF(Proc[[#This Row],[Author]]="Marcela Urrego",VLOOKUP(LEFT(Proc[[#This Row],[Requested]],1),Table3[#All],2,0),VLOOKUP(Proc[[#This Row],[Author]],Table4[],2,0))</f>
        <v>LS</v>
      </c>
      <c r="L5672" s="186" t="s">
        <v>9921</v>
      </c>
      <c r="M5672" s="178">
        <v>46056</v>
      </c>
      <c r="N5672" s="178"/>
      <c r="O5672" s="178"/>
      <c r="P5672" s="178" t="str">
        <f ca="1">IF(Proc[[#This Row],[DaysAgeing]]&gt;5,"yep","on track")</f>
        <v>yep</v>
      </c>
      <c r="Q5672" s="3">
        <f ca="1">IF(Proc[[#This Row],[DateClosed]]="",ABS(NETWORKDAYS(Proc[[#This Row],[DateOpened]],TODAY()))-1,ABS(NETWORKDAYS(Proc[[#This Row],[DateOpened]],Proc[[#This Row],[DateClosed]]))-1)</f>
        <v>11</v>
      </c>
      <c r="R5672" s="180" t="s">
        <v>489</v>
      </c>
      <c r="S5672" s="180"/>
    </row>
    <row r="5673" spans="1:19" hidden="1">
      <c r="A5673" s="180" t="s">
        <v>8008</v>
      </c>
      <c r="B5673" s="181" t="str">
        <f>IFERROR(VLOOKUP(Proc[[#This Row],[App]],Table2[],3,0),"open")</f>
        <v>ok</v>
      </c>
      <c r="C5673" s="182" t="s">
        <v>369</v>
      </c>
      <c r="D5673" t="s">
        <v>8028</v>
      </c>
      <c r="E5673" t="s">
        <v>8049</v>
      </c>
      <c r="F5673" s="183" t="s">
        <v>8049</v>
      </c>
      <c r="G5673" s="180" t="s">
        <v>406</v>
      </c>
      <c r="H5673" s="181" t="str">
        <f>IF(Proc[[#This Row],[type]]="LFF (MDG-F)",MID(Proc[[#This Row],[Obj]],13,10),"")</f>
        <v>1756C05742</v>
      </c>
      <c r="J5673" s="181" t="b">
        <f>Proc[[#This Row],[Requested]]=Proc[[#This Row],[CurrentParent]]</f>
        <v>1</v>
      </c>
      <c r="K5673" s="181" t="str">
        <f>IF(Proc[[#This Row],[Author]]="Marcela Urrego",VLOOKUP(LEFT(Proc[[#This Row],[Requested]],1),Table3[#All],2,0),VLOOKUP(Proc[[#This Row],[Author]],Table4[],2,0))</f>
        <v>LS</v>
      </c>
      <c r="L5673" s="186" t="s">
        <v>9921</v>
      </c>
      <c r="M5673" s="178">
        <v>46056</v>
      </c>
      <c r="N5673" s="178"/>
      <c r="O5673" s="178"/>
      <c r="P5673" s="178" t="str">
        <f ca="1">IF(Proc[[#This Row],[DaysAgeing]]&gt;5,"yep","on track")</f>
        <v>yep</v>
      </c>
      <c r="Q5673" s="3">
        <f ca="1">IF(Proc[[#This Row],[DateClosed]]="",ABS(NETWORKDAYS(Proc[[#This Row],[DateOpened]],TODAY()))-1,ABS(NETWORKDAYS(Proc[[#This Row],[DateOpened]],Proc[[#This Row],[DateClosed]]))-1)</f>
        <v>11</v>
      </c>
      <c r="R5673" s="180" t="s">
        <v>489</v>
      </c>
      <c r="S5673" s="181"/>
    </row>
    <row r="5674" spans="1:19" hidden="1">
      <c r="A5674" s="180" t="s">
        <v>8008</v>
      </c>
      <c r="B5674" s="181" t="str">
        <f>IFERROR(VLOOKUP(Proc[[#This Row],[App]],Table2[],3,0),"open")</f>
        <v>ok</v>
      </c>
      <c r="C5674" s="182" t="s">
        <v>369</v>
      </c>
      <c r="D5674" t="s">
        <v>8029</v>
      </c>
      <c r="E5674" t="s">
        <v>8052</v>
      </c>
      <c r="F5674" s="183" t="s">
        <v>8052</v>
      </c>
      <c r="G5674" s="180" t="s">
        <v>406</v>
      </c>
      <c r="H5674" s="181" t="str">
        <f>IF(Proc[[#This Row],[type]]="LFF (MDG-F)",MID(Proc[[#This Row],[Obj]],13,10),"")</f>
        <v>2148C00002</v>
      </c>
      <c r="J5674" s="181" t="b">
        <f>Proc[[#This Row],[Requested]]=Proc[[#This Row],[CurrentParent]]</f>
        <v>1</v>
      </c>
      <c r="K5674" s="181" t="str">
        <f>IF(Proc[[#This Row],[Author]]="Marcela Urrego",VLOOKUP(LEFT(Proc[[#This Row],[Requested]],1),Table3[#All],2,0),VLOOKUP(Proc[[#This Row],[Author]],Table4[],2,0))</f>
        <v>LS</v>
      </c>
      <c r="L5674" s="186" t="s">
        <v>9921</v>
      </c>
      <c r="M5674" s="178">
        <v>46056</v>
      </c>
      <c r="N5674" s="178"/>
      <c r="O5674" s="178"/>
      <c r="P5674" s="178" t="str">
        <f ca="1">IF(Proc[[#This Row],[DaysAgeing]]&gt;5,"yep","on track")</f>
        <v>yep</v>
      </c>
      <c r="Q5674" s="3">
        <f ca="1">IF(Proc[[#This Row],[DateClosed]]="",ABS(NETWORKDAYS(Proc[[#This Row],[DateOpened]],TODAY()))-1,ABS(NETWORKDAYS(Proc[[#This Row],[DateOpened]],Proc[[#This Row],[DateClosed]]))-1)</f>
        <v>11</v>
      </c>
      <c r="R5674" s="180" t="s">
        <v>489</v>
      </c>
      <c r="S5674" s="181"/>
    </row>
    <row r="5675" spans="1:19" hidden="1">
      <c r="A5675" s="180" t="s">
        <v>8008</v>
      </c>
      <c r="B5675" s="181" t="str">
        <f>IFERROR(VLOOKUP(Proc[[#This Row],[App]],Table2[],3,0),"open")</f>
        <v>ok</v>
      </c>
      <c r="C5675" s="182" t="s">
        <v>369</v>
      </c>
      <c r="D5675" t="s">
        <v>8030</v>
      </c>
      <c r="E5675" t="s">
        <v>8052</v>
      </c>
      <c r="F5675" s="183" t="s">
        <v>8052</v>
      </c>
      <c r="G5675" s="180" t="s">
        <v>400</v>
      </c>
      <c r="H5675" s="181" t="str">
        <f>IF(Proc[[#This Row],[type]]="LFF (MDG-F)",MID(Proc[[#This Row],[Obj]],13,10),"")</f>
        <v/>
      </c>
      <c r="J5675" s="181" t="b">
        <f>Proc[[#This Row],[Requested]]=Proc[[#This Row],[CurrentParent]]</f>
        <v>1</v>
      </c>
      <c r="K5675" s="181" t="str">
        <f>IF(Proc[[#This Row],[Author]]="Marcela Urrego",VLOOKUP(LEFT(Proc[[#This Row],[Requested]],1),Table3[#All],2,0),VLOOKUP(Proc[[#This Row],[Author]],Table4[],2,0))</f>
        <v>LS</v>
      </c>
      <c r="L5675" s="186" t="s">
        <v>9921</v>
      </c>
      <c r="M5675" s="178">
        <v>46056</v>
      </c>
      <c r="N5675" s="178"/>
      <c r="O5675" s="178"/>
      <c r="P5675" s="178" t="str">
        <f ca="1">IF(Proc[[#This Row],[DaysAgeing]]&gt;5,"yep","on track")</f>
        <v>yep</v>
      </c>
      <c r="Q5675" s="3">
        <f ca="1">IF(Proc[[#This Row],[DateClosed]]="",ABS(NETWORKDAYS(Proc[[#This Row],[DateOpened]],TODAY()))-1,ABS(NETWORKDAYS(Proc[[#This Row],[DateOpened]],Proc[[#This Row],[DateClosed]]))-1)</f>
        <v>11</v>
      </c>
      <c r="R5675" s="180" t="s">
        <v>489</v>
      </c>
      <c r="S5675" s="180"/>
    </row>
    <row r="5676" spans="1:19" hidden="1">
      <c r="A5676" s="180" t="s">
        <v>8008</v>
      </c>
      <c r="B5676" s="181" t="str">
        <f>IFERROR(VLOOKUP(Proc[[#This Row],[App]],Table2[],3,0),"open")</f>
        <v>ok</v>
      </c>
      <c r="C5676" s="182" t="s">
        <v>369</v>
      </c>
      <c r="D5676" t="s">
        <v>8031</v>
      </c>
      <c r="E5676" t="s">
        <v>8051</v>
      </c>
      <c r="F5676" s="183" t="s">
        <v>8051</v>
      </c>
      <c r="G5676" s="180" t="s">
        <v>400</v>
      </c>
      <c r="H5676" s="181" t="str">
        <f>IF(Proc[[#This Row],[type]]="LFF (MDG-F)",MID(Proc[[#This Row],[Obj]],13,10),"")</f>
        <v/>
      </c>
      <c r="J5676" s="181" t="b">
        <f>Proc[[#This Row],[Requested]]=Proc[[#This Row],[CurrentParent]]</f>
        <v>1</v>
      </c>
      <c r="K5676" s="181" t="str">
        <f>IF(Proc[[#This Row],[Author]]="Marcela Urrego",VLOOKUP(LEFT(Proc[[#This Row],[Requested]],1),Table3[#All],2,0),VLOOKUP(Proc[[#This Row],[Author]],Table4[],2,0))</f>
        <v>LS</v>
      </c>
      <c r="L5676" s="186" t="s">
        <v>9921</v>
      </c>
      <c r="M5676" s="178">
        <v>46056</v>
      </c>
      <c r="N5676" s="178"/>
      <c r="O5676" s="178"/>
      <c r="P5676" s="178" t="str">
        <f ca="1">IF(Proc[[#This Row],[DaysAgeing]]&gt;5,"yep","on track")</f>
        <v>yep</v>
      </c>
      <c r="Q5676" s="3">
        <f ca="1">IF(Proc[[#This Row],[DateClosed]]="",ABS(NETWORKDAYS(Proc[[#This Row],[DateOpened]],TODAY()))-1,ABS(NETWORKDAYS(Proc[[#This Row],[DateOpened]],Proc[[#This Row],[DateClosed]]))-1)</f>
        <v>11</v>
      </c>
      <c r="R5676" s="180" t="s">
        <v>489</v>
      </c>
      <c r="S5676" s="180"/>
    </row>
    <row r="5677" spans="1:19" hidden="1">
      <c r="A5677" s="180" t="s">
        <v>8008</v>
      </c>
      <c r="B5677" s="181" t="str">
        <f>IFERROR(VLOOKUP(Proc[[#This Row],[App]],Table2[],3,0),"open")</f>
        <v>ok</v>
      </c>
      <c r="C5677" s="182" t="s">
        <v>369</v>
      </c>
      <c r="D5677" t="s">
        <v>8032</v>
      </c>
      <c r="E5677" t="s">
        <v>8049</v>
      </c>
      <c r="F5677" s="183" t="s">
        <v>8049</v>
      </c>
      <c r="G5677" s="180" t="s">
        <v>400</v>
      </c>
      <c r="H5677" s="181" t="str">
        <f>IF(Proc[[#This Row],[type]]="LFF (MDG-F)",MID(Proc[[#This Row],[Obj]],13,10),"")</f>
        <v/>
      </c>
      <c r="J5677" s="181" t="b">
        <f>Proc[[#This Row],[Requested]]=Proc[[#This Row],[CurrentParent]]</f>
        <v>1</v>
      </c>
      <c r="K5677" s="181" t="str">
        <f>IF(Proc[[#This Row],[Author]]="Marcela Urrego",VLOOKUP(LEFT(Proc[[#This Row],[Requested]],1),Table3[#All],2,0),VLOOKUP(Proc[[#This Row],[Author]],Table4[],2,0))</f>
        <v>LS</v>
      </c>
      <c r="L5677" s="186" t="s">
        <v>9921</v>
      </c>
      <c r="M5677" s="178">
        <v>46056</v>
      </c>
      <c r="N5677" s="178"/>
      <c r="O5677" s="178"/>
      <c r="P5677" s="178" t="str">
        <f ca="1">IF(Proc[[#This Row],[DaysAgeing]]&gt;5,"yep","on track")</f>
        <v>yep</v>
      </c>
      <c r="Q5677" s="3">
        <f ca="1">IF(Proc[[#This Row],[DateClosed]]="",ABS(NETWORKDAYS(Proc[[#This Row],[DateOpened]],TODAY()))-1,ABS(NETWORKDAYS(Proc[[#This Row],[DateOpened]],Proc[[#This Row],[DateClosed]]))-1)</f>
        <v>11</v>
      </c>
      <c r="R5677" s="180" t="s">
        <v>489</v>
      </c>
      <c r="S5677" s="180"/>
    </row>
    <row r="5678" spans="1:19" hidden="1">
      <c r="A5678" s="180" t="s">
        <v>8008</v>
      </c>
      <c r="B5678" s="181" t="str">
        <f>IFERROR(VLOOKUP(Proc[[#This Row],[App]],Table2[],3,0),"open")</f>
        <v>ok</v>
      </c>
      <c r="C5678" s="182" t="s">
        <v>369</v>
      </c>
      <c r="D5678" t="s">
        <v>8033</v>
      </c>
      <c r="E5678" t="s">
        <v>8053</v>
      </c>
      <c r="F5678" s="183" t="s">
        <v>8053</v>
      </c>
      <c r="G5678" s="180" t="s">
        <v>400</v>
      </c>
      <c r="H5678" s="181" t="str">
        <f>IF(Proc[[#This Row],[type]]="LFF (MDG-F)",MID(Proc[[#This Row],[Obj]],13,10),"")</f>
        <v/>
      </c>
      <c r="J5678" s="181" t="b">
        <f>Proc[[#This Row],[Requested]]=Proc[[#This Row],[CurrentParent]]</f>
        <v>1</v>
      </c>
      <c r="K5678" s="181" t="str">
        <f>IF(Proc[[#This Row],[Author]]="Marcela Urrego",VLOOKUP(LEFT(Proc[[#This Row],[Requested]],1),Table3[#All],2,0),VLOOKUP(Proc[[#This Row],[Author]],Table4[],2,0))</f>
        <v>LS</v>
      </c>
      <c r="L5678" s="186" t="s">
        <v>9921</v>
      </c>
      <c r="M5678" s="178">
        <v>46056</v>
      </c>
      <c r="N5678" s="178"/>
      <c r="O5678" s="178"/>
      <c r="P5678" s="178" t="str">
        <f ca="1">IF(Proc[[#This Row],[DaysAgeing]]&gt;5,"yep","on track")</f>
        <v>yep</v>
      </c>
      <c r="Q5678" s="3">
        <f ca="1">IF(Proc[[#This Row],[DateClosed]]="",ABS(NETWORKDAYS(Proc[[#This Row],[DateOpened]],TODAY()))-1,ABS(NETWORKDAYS(Proc[[#This Row],[DateOpened]],Proc[[#This Row],[DateClosed]]))-1)</f>
        <v>11</v>
      </c>
      <c r="R5678" s="180" t="s">
        <v>489</v>
      </c>
      <c r="S5678" s="180"/>
    </row>
    <row r="5679" spans="1:19" hidden="1">
      <c r="A5679" s="180" t="s">
        <v>8008</v>
      </c>
      <c r="B5679" s="181" t="str">
        <f>IFERROR(VLOOKUP(Proc[[#This Row],[App]],Table2[],3,0),"open")</f>
        <v>ok</v>
      </c>
      <c r="C5679" s="182" t="s">
        <v>369</v>
      </c>
      <c r="D5679" t="s">
        <v>8034</v>
      </c>
      <c r="E5679" t="s">
        <v>8051</v>
      </c>
      <c r="F5679" s="183" t="s">
        <v>8051</v>
      </c>
      <c r="G5679" s="180" t="s">
        <v>406</v>
      </c>
      <c r="H5679" s="181" t="str">
        <f>IF(Proc[[#This Row],[type]]="LFF (MDG-F)",MID(Proc[[#This Row],[Obj]],13,10),"")</f>
        <v>1919R05630</v>
      </c>
      <c r="J5679" s="181" t="b">
        <f>Proc[[#This Row],[Requested]]=Proc[[#This Row],[CurrentParent]]</f>
        <v>1</v>
      </c>
      <c r="K5679" s="181" t="str">
        <f>IF(Proc[[#This Row],[Author]]="Marcela Urrego",VLOOKUP(LEFT(Proc[[#This Row],[Requested]],1),Table3[#All],2,0),VLOOKUP(Proc[[#This Row],[Author]],Table4[],2,0))</f>
        <v>LS</v>
      </c>
      <c r="L5679" s="186" t="s">
        <v>9921</v>
      </c>
      <c r="M5679" s="178">
        <v>46056</v>
      </c>
      <c r="N5679" s="178"/>
      <c r="O5679" s="178"/>
      <c r="P5679" s="178" t="str">
        <f ca="1">IF(Proc[[#This Row],[DaysAgeing]]&gt;5,"yep","on track")</f>
        <v>yep</v>
      </c>
      <c r="Q5679" s="3">
        <f ca="1">IF(Proc[[#This Row],[DateClosed]]="",ABS(NETWORKDAYS(Proc[[#This Row],[DateOpened]],TODAY()))-1,ABS(NETWORKDAYS(Proc[[#This Row],[DateOpened]],Proc[[#This Row],[DateClosed]]))-1)</f>
        <v>11</v>
      </c>
      <c r="R5679" s="180" t="s">
        <v>489</v>
      </c>
      <c r="S5679" s="181"/>
    </row>
    <row r="5680" spans="1:19" hidden="1">
      <c r="A5680" s="180" t="s">
        <v>8008</v>
      </c>
      <c r="B5680" s="181" t="str">
        <f>IFERROR(VLOOKUP(Proc[[#This Row],[App]],Table2[],3,0),"open")</f>
        <v>ok</v>
      </c>
      <c r="C5680" s="182" t="s">
        <v>369</v>
      </c>
      <c r="D5680" t="s">
        <v>8035</v>
      </c>
      <c r="E5680" t="s">
        <v>8053</v>
      </c>
      <c r="F5680" s="183" t="s">
        <v>8053</v>
      </c>
      <c r="G5680" s="180" t="s">
        <v>406</v>
      </c>
      <c r="H5680" s="181" t="str">
        <f>IF(Proc[[#This Row],[type]]="LFF (MDG-F)",MID(Proc[[#This Row],[Obj]],13,10),"")</f>
        <v>2118R00001</v>
      </c>
      <c r="J5680" s="181" t="b">
        <f>Proc[[#This Row],[Requested]]=Proc[[#This Row],[CurrentParent]]</f>
        <v>1</v>
      </c>
      <c r="K5680" s="181" t="str">
        <f>IF(Proc[[#This Row],[Author]]="Marcela Urrego",VLOOKUP(LEFT(Proc[[#This Row],[Requested]],1),Table3[#All],2,0),VLOOKUP(Proc[[#This Row],[Author]],Table4[],2,0))</f>
        <v>LS</v>
      </c>
      <c r="L5680" s="186" t="s">
        <v>9921</v>
      </c>
      <c r="M5680" s="178">
        <v>46056</v>
      </c>
      <c r="N5680" s="178"/>
      <c r="O5680" s="178"/>
      <c r="P5680" s="178" t="str">
        <f ca="1">IF(Proc[[#This Row],[DaysAgeing]]&gt;5,"yep","on track")</f>
        <v>yep</v>
      </c>
      <c r="Q5680" s="3">
        <f ca="1">IF(Proc[[#This Row],[DateClosed]]="",ABS(NETWORKDAYS(Proc[[#This Row],[DateOpened]],TODAY()))-1,ABS(NETWORKDAYS(Proc[[#This Row],[DateOpened]],Proc[[#This Row],[DateClosed]]))-1)</f>
        <v>11</v>
      </c>
      <c r="R5680" s="180" t="s">
        <v>489</v>
      </c>
      <c r="S5680" s="181"/>
    </row>
    <row r="5681" spans="1:19" hidden="1">
      <c r="A5681" s="180" t="s">
        <v>8008</v>
      </c>
      <c r="B5681" s="181" t="str">
        <f>IFERROR(VLOOKUP(Proc[[#This Row],[App]],Table2[],3,0),"open")</f>
        <v>ok</v>
      </c>
      <c r="C5681" s="182" t="s">
        <v>369</v>
      </c>
      <c r="D5681" t="s">
        <v>8036</v>
      </c>
      <c r="E5681" t="s">
        <v>8054</v>
      </c>
      <c r="F5681" s="183" t="s">
        <v>8054</v>
      </c>
      <c r="G5681" s="180" t="s">
        <v>400</v>
      </c>
      <c r="H5681" s="181" t="str">
        <f>IF(Proc[[#This Row],[type]]="LFF (MDG-F)",MID(Proc[[#This Row],[Obj]],13,10),"")</f>
        <v/>
      </c>
      <c r="J5681" s="181" t="b">
        <f>Proc[[#This Row],[Requested]]=Proc[[#This Row],[CurrentParent]]</f>
        <v>1</v>
      </c>
      <c r="K5681" s="181" t="str">
        <f>IF(Proc[[#This Row],[Author]]="Marcela Urrego",VLOOKUP(LEFT(Proc[[#This Row],[Requested]],1),Table3[#All],2,0),VLOOKUP(Proc[[#This Row],[Author]],Table4[],2,0))</f>
        <v>LS</v>
      </c>
      <c r="L5681" s="186" t="s">
        <v>9921</v>
      </c>
      <c r="M5681" s="178">
        <v>46056</v>
      </c>
      <c r="N5681" s="178"/>
      <c r="O5681" s="178"/>
      <c r="P5681" s="178" t="str">
        <f ca="1">IF(Proc[[#This Row],[DaysAgeing]]&gt;5,"yep","on track")</f>
        <v>yep</v>
      </c>
      <c r="Q5681" s="3">
        <f ca="1">IF(Proc[[#This Row],[DateClosed]]="",ABS(NETWORKDAYS(Proc[[#This Row],[DateOpened]],TODAY()))-1,ABS(NETWORKDAYS(Proc[[#This Row],[DateOpened]],Proc[[#This Row],[DateClosed]]))-1)</f>
        <v>11</v>
      </c>
      <c r="R5681" s="180" t="s">
        <v>489</v>
      </c>
      <c r="S5681" s="180"/>
    </row>
    <row r="5682" spans="1:19" hidden="1">
      <c r="A5682" s="180" t="s">
        <v>8008</v>
      </c>
      <c r="B5682" s="181" t="str">
        <f>IFERROR(VLOOKUP(Proc[[#This Row],[App]],Table2[],3,0),"open")</f>
        <v>ok</v>
      </c>
      <c r="C5682" s="182" t="s">
        <v>369</v>
      </c>
      <c r="D5682" t="s">
        <v>8037</v>
      </c>
      <c r="E5682" t="s">
        <v>8054</v>
      </c>
      <c r="F5682" s="183" t="s">
        <v>8054</v>
      </c>
      <c r="G5682" s="180" t="s">
        <v>400</v>
      </c>
      <c r="H5682" s="181" t="str">
        <f>IF(Proc[[#This Row],[type]]="LFF (MDG-F)",MID(Proc[[#This Row],[Obj]],13,10),"")</f>
        <v/>
      </c>
      <c r="J5682" s="181" t="b">
        <f>Proc[[#This Row],[Requested]]=Proc[[#This Row],[CurrentParent]]</f>
        <v>1</v>
      </c>
      <c r="K5682" s="181" t="str">
        <f>IF(Proc[[#This Row],[Author]]="Marcela Urrego",VLOOKUP(LEFT(Proc[[#This Row],[Requested]],1),Table3[#All],2,0),VLOOKUP(Proc[[#This Row],[Author]],Table4[],2,0))</f>
        <v>LS</v>
      </c>
      <c r="L5682" s="186" t="s">
        <v>9921</v>
      </c>
      <c r="M5682" s="178">
        <v>46056</v>
      </c>
      <c r="N5682" s="178"/>
      <c r="O5682" s="178"/>
      <c r="P5682" s="178" t="str">
        <f ca="1">IF(Proc[[#This Row],[DaysAgeing]]&gt;5,"yep","on track")</f>
        <v>yep</v>
      </c>
      <c r="Q5682" s="3">
        <f ca="1">IF(Proc[[#This Row],[DateClosed]]="",ABS(NETWORKDAYS(Proc[[#This Row],[DateOpened]],TODAY()))-1,ABS(NETWORKDAYS(Proc[[#This Row],[DateOpened]],Proc[[#This Row],[DateClosed]]))-1)</f>
        <v>11</v>
      </c>
      <c r="R5682" s="180" t="s">
        <v>489</v>
      </c>
      <c r="S5682" s="180"/>
    </row>
    <row r="5683" spans="1:19" hidden="1">
      <c r="A5683" s="180" t="s">
        <v>8008</v>
      </c>
      <c r="B5683" s="181" t="str">
        <f>IFERROR(VLOOKUP(Proc[[#This Row],[App]],Table2[],3,0),"open")</f>
        <v>ok</v>
      </c>
      <c r="C5683" s="182" t="s">
        <v>369</v>
      </c>
      <c r="D5683" t="s">
        <v>8038</v>
      </c>
      <c r="E5683" t="s">
        <v>8052</v>
      </c>
      <c r="F5683" s="183" t="s">
        <v>8052</v>
      </c>
      <c r="G5683" s="180" t="s">
        <v>400</v>
      </c>
      <c r="H5683" s="181" t="str">
        <f>IF(Proc[[#This Row],[type]]="LFF (MDG-F)",MID(Proc[[#This Row],[Obj]],13,10),"")</f>
        <v/>
      </c>
      <c r="J5683" s="181" t="b">
        <f>Proc[[#This Row],[Requested]]=Proc[[#This Row],[CurrentParent]]</f>
        <v>1</v>
      </c>
      <c r="K5683" s="181" t="str">
        <f>IF(Proc[[#This Row],[Author]]="Marcela Urrego",VLOOKUP(LEFT(Proc[[#This Row],[Requested]],1),Table3[#All],2,0),VLOOKUP(Proc[[#This Row],[Author]],Table4[],2,0))</f>
        <v>LS</v>
      </c>
      <c r="L5683" s="186" t="s">
        <v>9921</v>
      </c>
      <c r="M5683" s="178">
        <v>46056</v>
      </c>
      <c r="N5683" s="178"/>
      <c r="O5683" s="178"/>
      <c r="P5683" s="178" t="str">
        <f ca="1">IF(Proc[[#This Row],[DaysAgeing]]&gt;5,"yep","on track")</f>
        <v>yep</v>
      </c>
      <c r="Q5683" s="3">
        <f ca="1">IF(Proc[[#This Row],[DateClosed]]="",ABS(NETWORKDAYS(Proc[[#This Row],[DateOpened]],TODAY()))-1,ABS(NETWORKDAYS(Proc[[#This Row],[DateOpened]],Proc[[#This Row],[DateClosed]]))-1)</f>
        <v>11</v>
      </c>
      <c r="R5683" s="180" t="s">
        <v>489</v>
      </c>
      <c r="S5683" s="180"/>
    </row>
    <row r="5684" spans="1:19" hidden="1">
      <c r="A5684" s="180" t="s">
        <v>8008</v>
      </c>
      <c r="B5684" s="181" t="str">
        <f>IFERROR(VLOOKUP(Proc[[#This Row],[App]],Table2[],3,0),"open")</f>
        <v>ok</v>
      </c>
      <c r="C5684" s="182" t="s">
        <v>369</v>
      </c>
      <c r="D5684" t="s">
        <v>8039</v>
      </c>
      <c r="E5684" t="s">
        <v>8052</v>
      </c>
      <c r="F5684" s="183" t="s">
        <v>8052</v>
      </c>
      <c r="G5684" s="180" t="s">
        <v>400</v>
      </c>
      <c r="H5684" s="181" t="str">
        <f>IF(Proc[[#This Row],[type]]="LFF (MDG-F)",MID(Proc[[#This Row],[Obj]],13,10),"")</f>
        <v/>
      </c>
      <c r="J5684" s="181" t="b">
        <f>Proc[[#This Row],[Requested]]=Proc[[#This Row],[CurrentParent]]</f>
        <v>1</v>
      </c>
      <c r="K5684" s="181" t="str">
        <f>IF(Proc[[#This Row],[Author]]="Marcela Urrego",VLOOKUP(LEFT(Proc[[#This Row],[Requested]],1),Table3[#All],2,0),VLOOKUP(Proc[[#This Row],[Author]],Table4[],2,0))</f>
        <v>LS</v>
      </c>
      <c r="L5684" s="186" t="s">
        <v>9921</v>
      </c>
      <c r="M5684" s="178">
        <v>46056</v>
      </c>
      <c r="N5684" s="178"/>
      <c r="O5684" s="178"/>
      <c r="P5684" s="178" t="str">
        <f ca="1">IF(Proc[[#This Row],[DaysAgeing]]&gt;5,"yep","on track")</f>
        <v>yep</v>
      </c>
      <c r="Q5684" s="3">
        <f ca="1">IF(Proc[[#This Row],[DateClosed]]="",ABS(NETWORKDAYS(Proc[[#This Row],[DateOpened]],TODAY()))-1,ABS(NETWORKDAYS(Proc[[#This Row],[DateOpened]],Proc[[#This Row],[DateClosed]]))-1)</f>
        <v>11</v>
      </c>
      <c r="R5684" s="180" t="s">
        <v>489</v>
      </c>
      <c r="S5684" s="180"/>
    </row>
    <row r="5685" spans="1:19" hidden="1">
      <c r="A5685" s="180" t="s">
        <v>8008</v>
      </c>
      <c r="B5685" s="181" t="str">
        <f>IFERROR(VLOOKUP(Proc[[#This Row],[App]],Table2[],3,0),"open")</f>
        <v>ok</v>
      </c>
      <c r="C5685" s="182" t="s">
        <v>369</v>
      </c>
      <c r="D5685" t="s">
        <v>8040</v>
      </c>
      <c r="E5685" t="s">
        <v>8051</v>
      </c>
      <c r="F5685" s="183" t="s">
        <v>8051</v>
      </c>
      <c r="G5685" s="180" t="s">
        <v>400</v>
      </c>
      <c r="H5685" s="181" t="str">
        <f>IF(Proc[[#This Row],[type]]="LFF (MDG-F)",MID(Proc[[#This Row],[Obj]],13,10),"")</f>
        <v/>
      </c>
      <c r="J5685" s="181" t="b">
        <f>Proc[[#This Row],[Requested]]=Proc[[#This Row],[CurrentParent]]</f>
        <v>1</v>
      </c>
      <c r="K5685" s="181" t="str">
        <f>IF(Proc[[#This Row],[Author]]="Marcela Urrego",VLOOKUP(LEFT(Proc[[#This Row],[Requested]],1),Table3[#All],2,0),VLOOKUP(Proc[[#This Row],[Author]],Table4[],2,0))</f>
        <v>LS</v>
      </c>
      <c r="L5685" s="186" t="s">
        <v>9921</v>
      </c>
      <c r="M5685" s="178">
        <v>46056</v>
      </c>
      <c r="N5685" s="178"/>
      <c r="O5685" s="178"/>
      <c r="P5685" s="178" t="str">
        <f ca="1">IF(Proc[[#This Row],[DaysAgeing]]&gt;5,"yep","on track")</f>
        <v>yep</v>
      </c>
      <c r="Q5685" s="3">
        <f ca="1">IF(Proc[[#This Row],[DateClosed]]="",ABS(NETWORKDAYS(Proc[[#This Row],[DateOpened]],TODAY()))-1,ABS(NETWORKDAYS(Proc[[#This Row],[DateOpened]],Proc[[#This Row],[DateClosed]]))-1)</f>
        <v>11</v>
      </c>
      <c r="R5685" s="180" t="s">
        <v>489</v>
      </c>
      <c r="S5685" s="180"/>
    </row>
    <row r="5686" spans="1:19" hidden="1">
      <c r="A5686" s="180" t="s">
        <v>8008</v>
      </c>
      <c r="B5686" s="181" t="str">
        <f>IFERROR(VLOOKUP(Proc[[#This Row],[App]],Table2[],3,0),"open")</f>
        <v>ok</v>
      </c>
      <c r="C5686" s="182" t="s">
        <v>369</v>
      </c>
      <c r="D5686" t="s">
        <v>8041</v>
      </c>
      <c r="E5686" t="s">
        <v>8051</v>
      </c>
      <c r="F5686" s="183" t="s">
        <v>8051</v>
      </c>
      <c r="G5686" s="180" t="s">
        <v>400</v>
      </c>
      <c r="H5686" s="181" t="str">
        <f>IF(Proc[[#This Row],[type]]="LFF (MDG-F)",MID(Proc[[#This Row],[Obj]],13,10),"")</f>
        <v/>
      </c>
      <c r="J5686" s="181" t="b">
        <f>Proc[[#This Row],[Requested]]=Proc[[#This Row],[CurrentParent]]</f>
        <v>1</v>
      </c>
      <c r="K5686" s="181" t="str">
        <f>IF(Proc[[#This Row],[Author]]="Marcela Urrego",VLOOKUP(LEFT(Proc[[#This Row],[Requested]],1),Table3[#All],2,0),VLOOKUP(Proc[[#This Row],[Author]],Table4[],2,0))</f>
        <v>LS</v>
      </c>
      <c r="L5686" s="186" t="s">
        <v>9921</v>
      </c>
      <c r="M5686" s="178">
        <v>46056</v>
      </c>
      <c r="N5686" s="178"/>
      <c r="O5686" s="178"/>
      <c r="P5686" s="178" t="str">
        <f ca="1">IF(Proc[[#This Row],[DaysAgeing]]&gt;5,"yep","on track")</f>
        <v>yep</v>
      </c>
      <c r="Q5686" s="3">
        <f ca="1">IF(Proc[[#This Row],[DateClosed]]="",ABS(NETWORKDAYS(Proc[[#This Row],[DateOpened]],TODAY()))-1,ABS(NETWORKDAYS(Proc[[#This Row],[DateOpened]],Proc[[#This Row],[DateClosed]]))-1)</f>
        <v>11</v>
      </c>
      <c r="R5686" s="180" t="s">
        <v>489</v>
      </c>
      <c r="S5686" s="180"/>
    </row>
    <row r="5687" spans="1:19" hidden="1">
      <c r="A5687" s="180" t="s">
        <v>8008</v>
      </c>
      <c r="B5687" s="181" t="str">
        <f>IFERROR(VLOOKUP(Proc[[#This Row],[App]],Table2[],3,0),"open")</f>
        <v>ok</v>
      </c>
      <c r="C5687" s="182" t="s">
        <v>369</v>
      </c>
      <c r="D5687" t="s">
        <v>8042</v>
      </c>
      <c r="E5687" t="s">
        <v>8052</v>
      </c>
      <c r="F5687" s="183" t="s">
        <v>8052</v>
      </c>
      <c r="G5687" s="180" t="s">
        <v>400</v>
      </c>
      <c r="H5687" s="181" t="str">
        <f>IF(Proc[[#This Row],[type]]="LFF (MDG-F)",MID(Proc[[#This Row],[Obj]],13,10),"")</f>
        <v/>
      </c>
      <c r="J5687" s="181" t="b">
        <f>Proc[[#This Row],[Requested]]=Proc[[#This Row],[CurrentParent]]</f>
        <v>1</v>
      </c>
      <c r="K5687" s="181" t="str">
        <f>IF(Proc[[#This Row],[Author]]="Marcela Urrego",VLOOKUP(LEFT(Proc[[#This Row],[Requested]],1),Table3[#All],2,0),VLOOKUP(Proc[[#This Row],[Author]],Table4[],2,0))</f>
        <v>LS</v>
      </c>
      <c r="L5687" s="186" t="s">
        <v>9921</v>
      </c>
      <c r="M5687" s="178">
        <v>46056</v>
      </c>
      <c r="N5687" s="178"/>
      <c r="O5687" s="178"/>
      <c r="P5687" s="178" t="str">
        <f ca="1">IF(Proc[[#This Row],[DaysAgeing]]&gt;5,"yep","on track")</f>
        <v>yep</v>
      </c>
      <c r="Q5687" s="3">
        <f ca="1">IF(Proc[[#This Row],[DateClosed]]="",ABS(NETWORKDAYS(Proc[[#This Row],[DateOpened]],TODAY()))-1,ABS(NETWORKDAYS(Proc[[#This Row],[DateOpened]],Proc[[#This Row],[DateClosed]]))-1)</f>
        <v>11</v>
      </c>
      <c r="R5687" s="180" t="s">
        <v>489</v>
      </c>
      <c r="S5687" s="180"/>
    </row>
    <row r="5688" spans="1:19" hidden="1">
      <c r="A5688" s="180" t="s">
        <v>8008</v>
      </c>
      <c r="B5688" s="181" t="str">
        <f>IFERROR(VLOOKUP(Proc[[#This Row],[App]],Table2[],3,0),"open")</f>
        <v>ok</v>
      </c>
      <c r="C5688" s="182" t="s">
        <v>369</v>
      </c>
      <c r="D5688" t="s">
        <v>8043</v>
      </c>
      <c r="E5688" t="s">
        <v>8051</v>
      </c>
      <c r="F5688" s="183" t="s">
        <v>8051</v>
      </c>
      <c r="G5688" s="180" t="s">
        <v>400</v>
      </c>
      <c r="H5688" s="181" t="str">
        <f>IF(Proc[[#This Row],[type]]="LFF (MDG-F)",MID(Proc[[#This Row],[Obj]],13,10),"")</f>
        <v/>
      </c>
      <c r="J5688" s="181" t="b">
        <f>Proc[[#This Row],[Requested]]=Proc[[#This Row],[CurrentParent]]</f>
        <v>1</v>
      </c>
      <c r="K5688" s="181" t="str">
        <f>IF(Proc[[#This Row],[Author]]="Marcela Urrego",VLOOKUP(LEFT(Proc[[#This Row],[Requested]],1),Table3[#All],2,0),VLOOKUP(Proc[[#This Row],[Author]],Table4[],2,0))</f>
        <v>LS</v>
      </c>
      <c r="L5688" s="186" t="s">
        <v>9921</v>
      </c>
      <c r="M5688" s="178">
        <v>46056</v>
      </c>
      <c r="N5688" s="178"/>
      <c r="O5688" s="178"/>
      <c r="P5688" s="178" t="str">
        <f ca="1">IF(Proc[[#This Row],[DaysAgeing]]&gt;5,"yep","on track")</f>
        <v>yep</v>
      </c>
      <c r="Q5688" s="3">
        <f ca="1">IF(Proc[[#This Row],[DateClosed]]="",ABS(NETWORKDAYS(Proc[[#This Row],[DateOpened]],TODAY()))-1,ABS(NETWORKDAYS(Proc[[#This Row],[DateOpened]],Proc[[#This Row],[DateClosed]]))-1)</f>
        <v>11</v>
      </c>
      <c r="R5688" s="180" t="s">
        <v>489</v>
      </c>
      <c r="S5688" s="180"/>
    </row>
    <row r="5689" spans="1:19" hidden="1">
      <c r="A5689" s="180" t="s">
        <v>8008</v>
      </c>
      <c r="B5689" s="181" t="str">
        <f>IFERROR(VLOOKUP(Proc[[#This Row],[App]],Table2[],3,0),"open")</f>
        <v>ok</v>
      </c>
      <c r="C5689" s="182" t="s">
        <v>369</v>
      </c>
      <c r="D5689" t="s">
        <v>3146</v>
      </c>
      <c r="E5689" t="s">
        <v>8051</v>
      </c>
      <c r="F5689" s="183" t="s">
        <v>8051</v>
      </c>
      <c r="G5689" s="180" t="s">
        <v>400</v>
      </c>
      <c r="H5689" s="181" t="str">
        <f>IF(Proc[[#This Row],[type]]="LFF (MDG-F)",MID(Proc[[#This Row],[Obj]],13,10),"")</f>
        <v/>
      </c>
      <c r="J5689" s="181" t="b">
        <f>Proc[[#This Row],[Requested]]=Proc[[#This Row],[CurrentParent]]</f>
        <v>1</v>
      </c>
      <c r="K5689" s="181" t="str">
        <f>IF(Proc[[#This Row],[Author]]="Marcela Urrego",VLOOKUP(LEFT(Proc[[#This Row],[Requested]],1),Table3[#All],2,0),VLOOKUP(Proc[[#This Row],[Author]],Table4[],2,0))</f>
        <v>LS</v>
      </c>
      <c r="L5689" s="186" t="s">
        <v>9921</v>
      </c>
      <c r="M5689" s="178">
        <v>46056</v>
      </c>
      <c r="N5689" s="178"/>
      <c r="O5689" s="178"/>
      <c r="P5689" s="178" t="str">
        <f ca="1">IF(Proc[[#This Row],[DaysAgeing]]&gt;5,"yep","on track")</f>
        <v>yep</v>
      </c>
      <c r="Q5689" s="3">
        <f ca="1">IF(Proc[[#This Row],[DateClosed]]="",ABS(NETWORKDAYS(Proc[[#This Row],[DateOpened]],TODAY()))-1,ABS(NETWORKDAYS(Proc[[#This Row],[DateOpened]],Proc[[#This Row],[DateClosed]]))-1)</f>
        <v>11</v>
      </c>
      <c r="R5689" s="180" t="s">
        <v>489</v>
      </c>
      <c r="S5689" s="180"/>
    </row>
    <row r="5690" spans="1:19" hidden="1">
      <c r="A5690" s="180" t="s">
        <v>8008</v>
      </c>
      <c r="B5690" s="181" t="str">
        <f>IFERROR(VLOOKUP(Proc[[#This Row],[App]],Table2[],3,0),"open")</f>
        <v>ok</v>
      </c>
      <c r="C5690" s="182" t="s">
        <v>369</v>
      </c>
      <c r="D5690" t="s">
        <v>3151</v>
      </c>
      <c r="E5690" t="s">
        <v>8049</v>
      </c>
      <c r="F5690" s="183" t="s">
        <v>8049</v>
      </c>
      <c r="G5690" s="180" t="s">
        <v>400</v>
      </c>
      <c r="H5690" s="181" t="str">
        <f>IF(Proc[[#This Row],[type]]="LFF (MDG-F)",MID(Proc[[#This Row],[Obj]],13,10),"")</f>
        <v/>
      </c>
      <c r="J5690" s="181" t="b">
        <f>Proc[[#This Row],[Requested]]=Proc[[#This Row],[CurrentParent]]</f>
        <v>1</v>
      </c>
      <c r="K5690" s="181" t="str">
        <f>IF(Proc[[#This Row],[Author]]="Marcela Urrego",VLOOKUP(LEFT(Proc[[#This Row],[Requested]],1),Table3[#All],2,0),VLOOKUP(Proc[[#This Row],[Author]],Table4[],2,0))</f>
        <v>LS</v>
      </c>
      <c r="L5690" s="186" t="s">
        <v>9921</v>
      </c>
      <c r="M5690" s="178">
        <v>46056</v>
      </c>
      <c r="N5690" s="178"/>
      <c r="O5690" s="178"/>
      <c r="P5690" s="178" t="str">
        <f ca="1">IF(Proc[[#This Row],[DaysAgeing]]&gt;5,"yep","on track")</f>
        <v>yep</v>
      </c>
      <c r="Q5690" s="3">
        <f ca="1">IF(Proc[[#This Row],[DateClosed]]="",ABS(NETWORKDAYS(Proc[[#This Row],[DateOpened]],TODAY()))-1,ABS(NETWORKDAYS(Proc[[#This Row],[DateOpened]],Proc[[#This Row],[DateClosed]]))-1)</f>
        <v>11</v>
      </c>
      <c r="R5690" s="180" t="s">
        <v>489</v>
      </c>
      <c r="S5690" s="180"/>
    </row>
    <row r="5691" spans="1:19" hidden="1">
      <c r="A5691" s="180" t="s">
        <v>8008</v>
      </c>
      <c r="B5691" s="181" t="str">
        <f>IFERROR(VLOOKUP(Proc[[#This Row],[App]],Table2[],3,0),"open")</f>
        <v>ok</v>
      </c>
      <c r="C5691" s="182" t="s">
        <v>369</v>
      </c>
      <c r="D5691" t="s">
        <v>8470</v>
      </c>
      <c r="E5691" t="s">
        <v>8055</v>
      </c>
      <c r="F5691" s="183" t="s">
        <v>8055</v>
      </c>
      <c r="G5691" s="180" t="s">
        <v>400</v>
      </c>
      <c r="H5691" s="181" t="str">
        <f>IF(Proc[[#This Row],[type]]="LFF (MDG-F)",MID(Proc[[#This Row],[Obj]],13,10),"")</f>
        <v/>
      </c>
      <c r="J5691" s="181" t="b">
        <f>Proc[[#This Row],[Requested]]=Proc[[#This Row],[CurrentParent]]</f>
        <v>1</v>
      </c>
      <c r="K5691" s="181" t="str">
        <f>IF(Proc[[#This Row],[Author]]="Marcela Urrego",VLOOKUP(LEFT(Proc[[#This Row],[Requested]],1),Table3[#All],2,0),VLOOKUP(Proc[[#This Row],[Author]],Table4[],2,0))</f>
        <v>LS</v>
      </c>
      <c r="L5691" s="186" t="s">
        <v>9921</v>
      </c>
      <c r="M5691" s="178">
        <v>46056</v>
      </c>
      <c r="N5691" s="178"/>
      <c r="O5691" s="178"/>
      <c r="P5691" s="178" t="str">
        <f ca="1">IF(Proc[[#This Row],[DaysAgeing]]&gt;5,"yep","on track")</f>
        <v>yep</v>
      </c>
      <c r="Q5691" s="3">
        <f ca="1">IF(Proc[[#This Row],[DateClosed]]="",ABS(NETWORKDAYS(Proc[[#This Row],[DateOpened]],TODAY()))-1,ABS(NETWORKDAYS(Proc[[#This Row],[DateOpened]],Proc[[#This Row],[DateClosed]]))-1)</f>
        <v>11</v>
      </c>
      <c r="R5691" s="180" t="s">
        <v>489</v>
      </c>
      <c r="S5691" s="180"/>
    </row>
    <row r="5692" spans="1:19" hidden="1">
      <c r="A5692" s="180" t="s">
        <v>8008</v>
      </c>
      <c r="B5692" s="181" t="str">
        <f>IFERROR(VLOOKUP(Proc[[#This Row],[App]],Table2[],3,0),"open")</f>
        <v>ok</v>
      </c>
      <c r="C5692" s="182" t="s">
        <v>369</v>
      </c>
      <c r="D5692" t="s">
        <v>8044</v>
      </c>
      <c r="E5692" t="s">
        <v>8056</v>
      </c>
      <c r="F5692" s="183" t="s">
        <v>8056</v>
      </c>
      <c r="G5692" s="180" t="s">
        <v>400</v>
      </c>
      <c r="H5692" s="181" t="str">
        <f>IF(Proc[[#This Row],[type]]="LFF (MDG-F)",MID(Proc[[#This Row],[Obj]],13,10),"")</f>
        <v/>
      </c>
      <c r="J5692" s="181" t="b">
        <f>Proc[[#This Row],[Requested]]=Proc[[#This Row],[CurrentParent]]</f>
        <v>1</v>
      </c>
      <c r="K5692" s="181" t="str">
        <f>IF(Proc[[#This Row],[Author]]="Marcela Urrego",VLOOKUP(LEFT(Proc[[#This Row],[Requested]],1),Table3[#All],2,0),VLOOKUP(Proc[[#This Row],[Author]],Table4[],2,0))</f>
        <v>LS</v>
      </c>
      <c r="L5692" s="186" t="s">
        <v>9921</v>
      </c>
      <c r="M5692" s="178">
        <v>46056</v>
      </c>
      <c r="N5692" s="178"/>
      <c r="O5692" s="178"/>
      <c r="P5692" s="178" t="str">
        <f ca="1">IF(Proc[[#This Row],[DaysAgeing]]&gt;5,"yep","on track")</f>
        <v>yep</v>
      </c>
      <c r="Q5692" s="3">
        <f ca="1">IF(Proc[[#This Row],[DateClosed]]="",ABS(NETWORKDAYS(Proc[[#This Row],[DateOpened]],TODAY()))-1,ABS(NETWORKDAYS(Proc[[#This Row],[DateOpened]],Proc[[#This Row],[DateClosed]]))-1)</f>
        <v>11</v>
      </c>
      <c r="R5692" s="180" t="s">
        <v>489</v>
      </c>
      <c r="S5692" s="180"/>
    </row>
    <row r="5693" spans="1:19" hidden="1">
      <c r="A5693" t="s">
        <v>8057</v>
      </c>
      <c r="B5693" s="181" t="str">
        <f>IFERROR(VLOOKUP(Proc[[#This Row],[App]],Table2[],3,0),"open")</f>
        <v>ok</v>
      </c>
      <c r="C5693" s="182" t="s">
        <v>369</v>
      </c>
      <c r="D5693" t="s">
        <v>8058</v>
      </c>
      <c r="E5693" t="s">
        <v>8120</v>
      </c>
      <c r="F5693" s="183" t="s">
        <v>8120</v>
      </c>
      <c r="G5693" t="s">
        <v>406</v>
      </c>
      <c r="H5693" s="181" t="str">
        <f>IF(Proc[[#This Row],[type]]="LFF (MDG-F)",MID(Proc[[#This Row],[Obj]],13,10),"")</f>
        <v>CN01C00471</v>
      </c>
      <c r="J5693" s="181" t="b">
        <f>Proc[[#This Row],[Requested]]=Proc[[#This Row],[CurrentParent]]</f>
        <v>1</v>
      </c>
      <c r="K5693" s="181" t="str">
        <f>IF(Proc[[#This Row],[Author]]="Marcela Urrego",VLOOKUP(LEFT(Proc[[#This Row],[Requested]],1),Table3[#All],2,0),VLOOKUP(Proc[[#This Row],[Author]],Table4[],2,0))</f>
        <v>EL</v>
      </c>
      <c r="L5693" s="186" t="s">
        <v>9921</v>
      </c>
      <c r="M5693" s="178">
        <v>46056</v>
      </c>
      <c r="N5693" s="178"/>
      <c r="O5693" s="178"/>
      <c r="P5693" s="178" t="str">
        <f ca="1">IF(Proc[[#This Row],[DaysAgeing]]&gt;5,"yep","on track")</f>
        <v>yep</v>
      </c>
      <c r="Q5693" s="3">
        <f ca="1">IF(Proc[[#This Row],[DateClosed]]="",ABS(NETWORKDAYS(Proc[[#This Row],[DateOpened]],TODAY()))-1,ABS(NETWORKDAYS(Proc[[#This Row],[DateOpened]],Proc[[#This Row],[DateClosed]]))-1)</f>
        <v>11</v>
      </c>
      <c r="R5693" s="178" t="s">
        <v>5708</v>
      </c>
      <c r="S5693" s="181"/>
    </row>
    <row r="5694" spans="1:19" hidden="1">
      <c r="A5694" s="180" t="s">
        <v>8057</v>
      </c>
      <c r="B5694" s="181" t="str">
        <f>IFERROR(VLOOKUP(Proc[[#This Row],[App]],Table2[],3,0),"open")</f>
        <v>ok</v>
      </c>
      <c r="C5694" s="182" t="s">
        <v>369</v>
      </c>
      <c r="D5694" t="s">
        <v>8059</v>
      </c>
      <c r="E5694" t="s">
        <v>8121</v>
      </c>
      <c r="F5694" s="183" t="s">
        <v>8121</v>
      </c>
      <c r="G5694" s="180" t="s">
        <v>406</v>
      </c>
      <c r="H5694" s="181" t="str">
        <f>IF(Proc[[#This Row],[type]]="LFF (MDG-F)",MID(Proc[[#This Row],[Obj]],13,10),"")</f>
        <v>CN01C00412</v>
      </c>
      <c r="J5694" s="181" t="b">
        <f>Proc[[#This Row],[Requested]]=Proc[[#This Row],[CurrentParent]]</f>
        <v>1</v>
      </c>
      <c r="K5694" s="181" t="str">
        <f>IF(Proc[[#This Row],[Author]]="Marcela Urrego",VLOOKUP(LEFT(Proc[[#This Row],[Requested]],1),Table3[#All],2,0),VLOOKUP(Proc[[#This Row],[Author]],Table4[],2,0))</f>
        <v>EL</v>
      </c>
      <c r="L5694" s="186" t="s">
        <v>9921</v>
      </c>
      <c r="M5694" s="178">
        <v>46056</v>
      </c>
      <c r="N5694" s="178"/>
      <c r="O5694" s="178"/>
      <c r="P5694" s="178" t="str">
        <f ca="1">IF(Proc[[#This Row],[DaysAgeing]]&gt;5,"yep","on track")</f>
        <v>yep</v>
      </c>
      <c r="Q5694" s="3">
        <f ca="1">IF(Proc[[#This Row],[DateClosed]]="",ABS(NETWORKDAYS(Proc[[#This Row],[DateOpened]],TODAY()))-1,ABS(NETWORKDAYS(Proc[[#This Row],[DateOpened]],Proc[[#This Row],[DateClosed]]))-1)</f>
        <v>11</v>
      </c>
      <c r="R5694" s="178" t="s">
        <v>5708</v>
      </c>
      <c r="S5694" s="181"/>
    </row>
    <row r="5695" spans="1:19" hidden="1">
      <c r="A5695" s="180" t="s">
        <v>8057</v>
      </c>
      <c r="B5695" s="181" t="str">
        <f>IFERROR(VLOOKUP(Proc[[#This Row],[App]],Table2[],3,0),"open")</f>
        <v>ok</v>
      </c>
      <c r="C5695" s="182" t="s">
        <v>369</v>
      </c>
      <c r="D5695" t="s">
        <v>8060</v>
      </c>
      <c r="E5695" s="180" t="s">
        <v>8123</v>
      </c>
      <c r="F5695" s="183" t="s">
        <v>8123</v>
      </c>
      <c r="G5695" s="180" t="s">
        <v>406</v>
      </c>
      <c r="H5695" s="181" t="str">
        <f>IF(Proc[[#This Row],[type]]="LFF (MDG-F)",MID(Proc[[#This Row],[Obj]],13,10),"")</f>
        <v>CN01C00415</v>
      </c>
      <c r="J5695" s="181" t="b">
        <f>Proc[[#This Row],[Requested]]=Proc[[#This Row],[CurrentParent]]</f>
        <v>1</v>
      </c>
      <c r="K5695" s="181" t="str">
        <f>IF(Proc[[#This Row],[Author]]="Marcela Urrego",VLOOKUP(LEFT(Proc[[#This Row],[Requested]],1),Table3[#All],2,0),VLOOKUP(Proc[[#This Row],[Author]],Table4[],2,0))</f>
        <v>EL</v>
      </c>
      <c r="L5695" s="186" t="s">
        <v>9921</v>
      </c>
      <c r="M5695" s="178">
        <v>46056</v>
      </c>
      <c r="N5695" s="178"/>
      <c r="O5695" s="178"/>
      <c r="P5695" s="178" t="str">
        <f ca="1">IF(Proc[[#This Row],[DaysAgeing]]&gt;5,"yep","on track")</f>
        <v>yep</v>
      </c>
      <c r="Q5695" s="3">
        <f ca="1">IF(Proc[[#This Row],[DateClosed]]="",ABS(NETWORKDAYS(Proc[[#This Row],[DateOpened]],TODAY()))-1,ABS(NETWORKDAYS(Proc[[#This Row],[DateOpened]],Proc[[#This Row],[DateClosed]]))-1)</f>
        <v>11</v>
      </c>
      <c r="R5695" s="178" t="s">
        <v>5708</v>
      </c>
      <c r="S5695" s="181"/>
    </row>
    <row r="5696" spans="1:19" hidden="1">
      <c r="A5696" s="180" t="s">
        <v>8057</v>
      </c>
      <c r="B5696" s="181" t="str">
        <f>IFERROR(VLOOKUP(Proc[[#This Row],[App]],Table2[],3,0),"open")</f>
        <v>ok</v>
      </c>
      <c r="C5696" s="182" t="s">
        <v>369</v>
      </c>
      <c r="D5696" t="s">
        <v>8061</v>
      </c>
      <c r="E5696" t="s">
        <v>8121</v>
      </c>
      <c r="F5696" s="183" t="s">
        <v>8121</v>
      </c>
      <c r="G5696" s="180" t="s">
        <v>406</v>
      </c>
      <c r="H5696" s="181" t="str">
        <f>IF(Proc[[#This Row],[type]]="LFF (MDG-F)",MID(Proc[[#This Row],[Obj]],13,10),"")</f>
        <v>CN02C00412</v>
      </c>
      <c r="J5696" s="181" t="b">
        <f>Proc[[#This Row],[Requested]]=Proc[[#This Row],[CurrentParent]]</f>
        <v>1</v>
      </c>
      <c r="K5696" s="181" t="str">
        <f>IF(Proc[[#This Row],[Author]]="Marcela Urrego",VLOOKUP(LEFT(Proc[[#This Row],[Requested]],1),Table3[#All],2,0),VLOOKUP(Proc[[#This Row],[Author]],Table4[],2,0))</f>
        <v>EL</v>
      </c>
      <c r="L5696" s="186" t="s">
        <v>9921</v>
      </c>
      <c r="M5696" s="178">
        <v>46056</v>
      </c>
      <c r="N5696" s="178"/>
      <c r="O5696" s="178"/>
      <c r="P5696" s="178" t="str">
        <f ca="1">IF(Proc[[#This Row],[DaysAgeing]]&gt;5,"yep","on track")</f>
        <v>yep</v>
      </c>
      <c r="Q5696" s="3">
        <f ca="1">IF(Proc[[#This Row],[DateClosed]]="",ABS(NETWORKDAYS(Proc[[#This Row],[DateOpened]],TODAY()))-1,ABS(NETWORKDAYS(Proc[[#This Row],[DateOpened]],Proc[[#This Row],[DateClosed]]))-1)</f>
        <v>11</v>
      </c>
      <c r="R5696" s="178" t="s">
        <v>5708</v>
      </c>
      <c r="S5696" s="181"/>
    </row>
    <row r="5697" spans="1:19" hidden="1">
      <c r="A5697" s="180" t="s">
        <v>8057</v>
      </c>
      <c r="B5697" s="181" t="str">
        <f>IFERROR(VLOOKUP(Proc[[#This Row],[App]],Table2[],3,0),"open")</f>
        <v>ok</v>
      </c>
      <c r="C5697" s="182" t="s">
        <v>369</v>
      </c>
      <c r="D5697" t="s">
        <v>7810</v>
      </c>
      <c r="E5697" t="s">
        <v>426</v>
      </c>
      <c r="F5697" s="183" t="s">
        <v>426</v>
      </c>
      <c r="G5697" s="180" t="s">
        <v>400</v>
      </c>
      <c r="H5697" s="181" t="str">
        <f>IF(Proc[[#This Row],[type]]="LFF (MDG-F)",MID(Proc[[#This Row],[Obj]],13,10),"")</f>
        <v/>
      </c>
      <c r="J5697" s="181" t="b">
        <f>Proc[[#This Row],[Requested]]=Proc[[#This Row],[CurrentParent]]</f>
        <v>1</v>
      </c>
      <c r="K5697" s="181" t="str">
        <f>IF(Proc[[#This Row],[Author]]="Marcela Urrego",VLOOKUP(LEFT(Proc[[#This Row],[Requested]],1),Table3[#All],2,0),VLOOKUP(Proc[[#This Row],[Author]],Table4[],2,0))</f>
        <v>EL</v>
      </c>
      <c r="L5697" s="186" t="s">
        <v>9921</v>
      </c>
      <c r="M5697" s="178">
        <v>46056</v>
      </c>
      <c r="N5697" s="178"/>
      <c r="O5697" s="178"/>
      <c r="P5697" s="178" t="str">
        <f ca="1">IF(Proc[[#This Row],[DaysAgeing]]&gt;5,"yep","on track")</f>
        <v>yep</v>
      </c>
      <c r="Q5697" s="3">
        <f ca="1">IF(Proc[[#This Row],[DateClosed]]="",ABS(NETWORKDAYS(Proc[[#This Row],[DateOpened]],TODAY()))-1,ABS(NETWORKDAYS(Proc[[#This Row],[DateOpened]],Proc[[#This Row],[DateClosed]]))-1)</f>
        <v>11</v>
      </c>
      <c r="R5697" s="178" t="s">
        <v>5708</v>
      </c>
      <c r="S5697" s="181"/>
    </row>
    <row r="5698" spans="1:19" hidden="1">
      <c r="A5698" s="180" t="s">
        <v>8057</v>
      </c>
      <c r="B5698" s="181" t="str">
        <f>IFERROR(VLOOKUP(Proc[[#This Row],[App]],Table2[],3,0),"open")</f>
        <v>ok</v>
      </c>
      <c r="C5698" s="182" t="s">
        <v>369</v>
      </c>
      <c r="D5698" t="s">
        <v>7811</v>
      </c>
      <c r="E5698" t="s">
        <v>426</v>
      </c>
      <c r="F5698" s="183" t="s">
        <v>426</v>
      </c>
      <c r="G5698" s="180" t="s">
        <v>400</v>
      </c>
      <c r="H5698" s="181" t="str">
        <f>IF(Proc[[#This Row],[type]]="LFF (MDG-F)",MID(Proc[[#This Row],[Obj]],13,10),"")</f>
        <v/>
      </c>
      <c r="J5698" s="181" t="b">
        <f>Proc[[#This Row],[Requested]]=Proc[[#This Row],[CurrentParent]]</f>
        <v>1</v>
      </c>
      <c r="K5698" s="181" t="str">
        <f>IF(Proc[[#This Row],[Author]]="Marcela Urrego",VLOOKUP(LEFT(Proc[[#This Row],[Requested]],1),Table3[#All],2,0),VLOOKUP(Proc[[#This Row],[Author]],Table4[],2,0))</f>
        <v>EL</v>
      </c>
      <c r="L5698" s="186" t="s">
        <v>9921</v>
      </c>
      <c r="M5698" s="178">
        <v>46056</v>
      </c>
      <c r="N5698" s="178"/>
      <c r="O5698" s="178"/>
      <c r="P5698" s="178" t="str">
        <f ca="1">IF(Proc[[#This Row],[DaysAgeing]]&gt;5,"yep","on track")</f>
        <v>yep</v>
      </c>
      <c r="Q5698" s="3">
        <f ca="1">IF(Proc[[#This Row],[DateClosed]]="",ABS(NETWORKDAYS(Proc[[#This Row],[DateOpened]],TODAY()))-1,ABS(NETWORKDAYS(Proc[[#This Row],[DateOpened]],Proc[[#This Row],[DateClosed]]))-1)</f>
        <v>11</v>
      </c>
      <c r="R5698" s="178" t="s">
        <v>5708</v>
      </c>
      <c r="S5698" s="181"/>
    </row>
    <row r="5699" spans="1:19" hidden="1">
      <c r="A5699" s="180" t="s">
        <v>8057</v>
      </c>
      <c r="B5699" s="181" t="str">
        <f>IFERROR(VLOOKUP(Proc[[#This Row],[App]],Table2[],3,0),"open")</f>
        <v>ok</v>
      </c>
      <c r="C5699" s="182" t="s">
        <v>369</v>
      </c>
      <c r="D5699" t="s">
        <v>7812</v>
      </c>
      <c r="E5699" s="180" t="s">
        <v>426</v>
      </c>
      <c r="F5699" s="183" t="s">
        <v>426</v>
      </c>
      <c r="G5699" s="180" t="s">
        <v>400</v>
      </c>
      <c r="H5699" s="181" t="str">
        <f>IF(Proc[[#This Row],[type]]="LFF (MDG-F)",MID(Proc[[#This Row],[Obj]],13,10),"")</f>
        <v/>
      </c>
      <c r="J5699" s="181" t="b">
        <f>Proc[[#This Row],[Requested]]=Proc[[#This Row],[CurrentParent]]</f>
        <v>1</v>
      </c>
      <c r="K5699" s="181" t="str">
        <f>IF(Proc[[#This Row],[Author]]="Marcela Urrego",VLOOKUP(LEFT(Proc[[#This Row],[Requested]],1),Table3[#All],2,0),VLOOKUP(Proc[[#This Row],[Author]],Table4[],2,0))</f>
        <v>EL</v>
      </c>
      <c r="L5699" s="186" t="s">
        <v>9921</v>
      </c>
      <c r="M5699" s="178">
        <v>46056</v>
      </c>
      <c r="N5699" s="178"/>
      <c r="O5699" s="178"/>
      <c r="P5699" s="178" t="str">
        <f ca="1">IF(Proc[[#This Row],[DaysAgeing]]&gt;5,"yep","on track")</f>
        <v>yep</v>
      </c>
      <c r="Q5699" s="3">
        <f ca="1">IF(Proc[[#This Row],[DateClosed]]="",ABS(NETWORKDAYS(Proc[[#This Row],[DateOpened]],TODAY()))-1,ABS(NETWORKDAYS(Proc[[#This Row],[DateOpened]],Proc[[#This Row],[DateClosed]]))-1)</f>
        <v>11</v>
      </c>
      <c r="R5699" s="178" t="s">
        <v>5708</v>
      </c>
      <c r="S5699" s="181"/>
    </row>
    <row r="5700" spans="1:19" hidden="1">
      <c r="A5700" s="180" t="s">
        <v>8057</v>
      </c>
      <c r="B5700" s="181" t="str">
        <f>IFERROR(VLOOKUP(Proc[[#This Row],[App]],Table2[],3,0),"open")</f>
        <v>ok</v>
      </c>
      <c r="C5700" s="182" t="s">
        <v>369</v>
      </c>
      <c r="D5700" t="s">
        <v>7813</v>
      </c>
      <c r="E5700" s="180" t="s">
        <v>426</v>
      </c>
      <c r="F5700" s="183" t="s">
        <v>426</v>
      </c>
      <c r="G5700" s="180" t="s">
        <v>400</v>
      </c>
      <c r="H5700" s="181" t="str">
        <f>IF(Proc[[#This Row],[type]]="LFF (MDG-F)",MID(Proc[[#This Row],[Obj]],13,10),"")</f>
        <v/>
      </c>
      <c r="J5700" s="181" t="b">
        <f>Proc[[#This Row],[Requested]]=Proc[[#This Row],[CurrentParent]]</f>
        <v>1</v>
      </c>
      <c r="K5700" s="181" t="str">
        <f>IF(Proc[[#This Row],[Author]]="Marcela Urrego",VLOOKUP(LEFT(Proc[[#This Row],[Requested]],1),Table3[#All],2,0),VLOOKUP(Proc[[#This Row],[Author]],Table4[],2,0))</f>
        <v>EL</v>
      </c>
      <c r="L5700" s="186" t="s">
        <v>9921</v>
      </c>
      <c r="M5700" s="178">
        <v>46056</v>
      </c>
      <c r="N5700" s="178"/>
      <c r="O5700" s="178"/>
      <c r="P5700" s="178" t="str">
        <f ca="1">IF(Proc[[#This Row],[DaysAgeing]]&gt;5,"yep","on track")</f>
        <v>yep</v>
      </c>
      <c r="Q5700" s="3">
        <f ca="1">IF(Proc[[#This Row],[DateClosed]]="",ABS(NETWORKDAYS(Proc[[#This Row],[DateOpened]],TODAY()))-1,ABS(NETWORKDAYS(Proc[[#This Row],[DateOpened]],Proc[[#This Row],[DateClosed]]))-1)</f>
        <v>11</v>
      </c>
      <c r="R5700" s="178" t="s">
        <v>5708</v>
      </c>
      <c r="S5700" s="181"/>
    </row>
    <row r="5701" spans="1:19" hidden="1">
      <c r="A5701" s="180" t="s">
        <v>8057</v>
      </c>
      <c r="B5701" s="181" t="str">
        <f>IFERROR(VLOOKUP(Proc[[#This Row],[App]],Table2[],3,0),"open")</f>
        <v>ok</v>
      </c>
      <c r="C5701" s="182" t="s">
        <v>369</v>
      </c>
      <c r="D5701" t="s">
        <v>7814</v>
      </c>
      <c r="E5701" s="180" t="s">
        <v>426</v>
      </c>
      <c r="F5701" s="183" t="s">
        <v>426</v>
      </c>
      <c r="G5701" s="180" t="s">
        <v>400</v>
      </c>
      <c r="H5701" s="181" t="str">
        <f>IF(Proc[[#This Row],[type]]="LFF (MDG-F)",MID(Proc[[#This Row],[Obj]],13,10),"")</f>
        <v/>
      </c>
      <c r="J5701" s="181" t="b">
        <f>Proc[[#This Row],[Requested]]=Proc[[#This Row],[CurrentParent]]</f>
        <v>1</v>
      </c>
      <c r="K5701" s="181" t="str">
        <f>IF(Proc[[#This Row],[Author]]="Marcela Urrego",VLOOKUP(LEFT(Proc[[#This Row],[Requested]],1),Table3[#All],2,0),VLOOKUP(Proc[[#This Row],[Author]],Table4[],2,0))</f>
        <v>EL</v>
      </c>
      <c r="L5701" s="186" t="s">
        <v>9921</v>
      </c>
      <c r="M5701" s="178">
        <v>46056</v>
      </c>
      <c r="N5701" s="178"/>
      <c r="O5701" s="178"/>
      <c r="P5701" s="178" t="str">
        <f ca="1">IF(Proc[[#This Row],[DaysAgeing]]&gt;5,"yep","on track")</f>
        <v>yep</v>
      </c>
      <c r="Q5701" s="3">
        <f ca="1">IF(Proc[[#This Row],[DateClosed]]="",ABS(NETWORKDAYS(Proc[[#This Row],[DateOpened]],TODAY()))-1,ABS(NETWORKDAYS(Proc[[#This Row],[DateOpened]],Proc[[#This Row],[DateClosed]]))-1)</f>
        <v>11</v>
      </c>
      <c r="R5701" s="178" t="s">
        <v>5708</v>
      </c>
      <c r="S5701" s="181"/>
    </row>
    <row r="5702" spans="1:19" hidden="1">
      <c r="A5702" s="180" t="s">
        <v>8057</v>
      </c>
      <c r="B5702" s="181" t="str">
        <f>IFERROR(VLOOKUP(Proc[[#This Row],[App]],Table2[],3,0),"open")</f>
        <v>ok</v>
      </c>
      <c r="C5702" s="182" t="s">
        <v>369</v>
      </c>
      <c r="D5702" t="s">
        <v>7815</v>
      </c>
      <c r="E5702" s="180" t="s">
        <v>426</v>
      </c>
      <c r="F5702" s="183" t="s">
        <v>426</v>
      </c>
      <c r="G5702" s="180" t="s">
        <v>400</v>
      </c>
      <c r="H5702" s="181" t="str">
        <f>IF(Proc[[#This Row],[type]]="LFF (MDG-F)",MID(Proc[[#This Row],[Obj]],13,10),"")</f>
        <v/>
      </c>
      <c r="J5702" s="181" t="b">
        <f>Proc[[#This Row],[Requested]]=Proc[[#This Row],[CurrentParent]]</f>
        <v>1</v>
      </c>
      <c r="K5702" s="181" t="str">
        <f>IF(Proc[[#This Row],[Author]]="Marcela Urrego",VLOOKUP(LEFT(Proc[[#This Row],[Requested]],1),Table3[#All],2,0),VLOOKUP(Proc[[#This Row],[Author]],Table4[],2,0))</f>
        <v>EL</v>
      </c>
      <c r="L5702" s="186" t="s">
        <v>9921</v>
      </c>
      <c r="M5702" s="178">
        <v>46056</v>
      </c>
      <c r="N5702" s="178"/>
      <c r="O5702" s="178"/>
      <c r="P5702" s="178" t="str">
        <f ca="1">IF(Proc[[#This Row],[DaysAgeing]]&gt;5,"yep","on track")</f>
        <v>yep</v>
      </c>
      <c r="Q5702" s="3">
        <f ca="1">IF(Proc[[#This Row],[DateClosed]]="",ABS(NETWORKDAYS(Proc[[#This Row],[DateOpened]],TODAY()))-1,ABS(NETWORKDAYS(Proc[[#This Row],[DateOpened]],Proc[[#This Row],[DateClosed]]))-1)</f>
        <v>11</v>
      </c>
      <c r="R5702" s="178" t="s">
        <v>5708</v>
      </c>
      <c r="S5702" s="181"/>
    </row>
    <row r="5703" spans="1:19" hidden="1">
      <c r="A5703" s="180" t="s">
        <v>8057</v>
      </c>
      <c r="B5703" s="181" t="str">
        <f>IFERROR(VLOOKUP(Proc[[#This Row],[App]],Table2[],3,0),"open")</f>
        <v>ok</v>
      </c>
      <c r="C5703" s="182" t="s">
        <v>369</v>
      </c>
      <c r="D5703" t="s">
        <v>7816</v>
      </c>
      <c r="E5703" s="180" t="s">
        <v>426</v>
      </c>
      <c r="F5703" s="183" t="s">
        <v>426</v>
      </c>
      <c r="G5703" s="180" t="s">
        <v>400</v>
      </c>
      <c r="H5703" s="181" t="str">
        <f>IF(Proc[[#This Row],[type]]="LFF (MDG-F)",MID(Proc[[#This Row],[Obj]],13,10),"")</f>
        <v/>
      </c>
      <c r="J5703" s="181" t="b">
        <f>Proc[[#This Row],[Requested]]=Proc[[#This Row],[CurrentParent]]</f>
        <v>1</v>
      </c>
      <c r="K5703" s="181" t="str">
        <f>IF(Proc[[#This Row],[Author]]="Marcela Urrego",VLOOKUP(LEFT(Proc[[#This Row],[Requested]],1),Table3[#All],2,0),VLOOKUP(Proc[[#This Row],[Author]],Table4[],2,0))</f>
        <v>EL</v>
      </c>
      <c r="L5703" s="186" t="s">
        <v>9921</v>
      </c>
      <c r="M5703" s="178">
        <v>46056</v>
      </c>
      <c r="N5703" s="178"/>
      <c r="O5703" s="178"/>
      <c r="P5703" s="178" t="str">
        <f ca="1">IF(Proc[[#This Row],[DaysAgeing]]&gt;5,"yep","on track")</f>
        <v>yep</v>
      </c>
      <c r="Q5703" s="3">
        <f ca="1">IF(Proc[[#This Row],[DateClosed]]="",ABS(NETWORKDAYS(Proc[[#This Row],[DateOpened]],TODAY()))-1,ABS(NETWORKDAYS(Proc[[#This Row],[DateOpened]],Proc[[#This Row],[DateClosed]]))-1)</f>
        <v>11</v>
      </c>
      <c r="R5703" s="178" t="s">
        <v>5708</v>
      </c>
      <c r="S5703" s="181"/>
    </row>
    <row r="5704" spans="1:19" hidden="1">
      <c r="A5704" s="180" t="s">
        <v>8057</v>
      </c>
      <c r="B5704" s="181" t="str">
        <f>IFERROR(VLOOKUP(Proc[[#This Row],[App]],Table2[],3,0),"open")</f>
        <v>ok</v>
      </c>
      <c r="C5704" s="182" t="s">
        <v>369</v>
      </c>
      <c r="D5704" t="s">
        <v>8062</v>
      </c>
      <c r="E5704" t="s">
        <v>8122</v>
      </c>
      <c r="F5704" s="183" t="s">
        <v>8122</v>
      </c>
      <c r="G5704" s="180" t="s">
        <v>406</v>
      </c>
      <c r="H5704" s="181" t="str">
        <f>IF(Proc[[#This Row],[type]]="LFF (MDG-F)",MID(Proc[[#This Row],[Obj]],13,10),"")</f>
        <v>DE10B02070</v>
      </c>
      <c r="J5704" s="181" t="b">
        <f>Proc[[#This Row],[Requested]]=Proc[[#This Row],[CurrentParent]]</f>
        <v>1</v>
      </c>
      <c r="K5704" s="181" t="str">
        <f>IF(Proc[[#This Row],[Author]]="Marcela Urrego",VLOOKUP(LEFT(Proc[[#This Row],[Requested]],1),Table3[#All],2,0),VLOOKUP(Proc[[#This Row],[Author]],Table4[],2,0))</f>
        <v>EL</v>
      </c>
      <c r="L5704" s="186" t="s">
        <v>9921</v>
      </c>
      <c r="M5704" s="178">
        <v>46056</v>
      </c>
      <c r="N5704" s="178"/>
      <c r="O5704" s="178"/>
      <c r="P5704" s="178" t="str">
        <f ca="1">IF(Proc[[#This Row],[DaysAgeing]]&gt;5,"yep","on track")</f>
        <v>yep</v>
      </c>
      <c r="Q5704" s="3">
        <f ca="1">IF(Proc[[#This Row],[DateClosed]]="",ABS(NETWORKDAYS(Proc[[#This Row],[DateOpened]],TODAY()))-1,ABS(NETWORKDAYS(Proc[[#This Row],[DateOpened]],Proc[[#This Row],[DateClosed]]))-1)</f>
        <v>11</v>
      </c>
      <c r="R5704" s="178" t="s">
        <v>5708</v>
      </c>
      <c r="S5704" s="181"/>
    </row>
    <row r="5705" spans="1:19" hidden="1">
      <c r="A5705" s="180" t="s">
        <v>8057</v>
      </c>
      <c r="B5705" s="181" t="str">
        <f>IFERROR(VLOOKUP(Proc[[#This Row],[App]],Table2[],3,0),"open")</f>
        <v>ok</v>
      </c>
      <c r="C5705" s="182" t="s">
        <v>369</v>
      </c>
      <c r="D5705" t="s">
        <v>8063</v>
      </c>
      <c r="E5705" t="s">
        <v>8122</v>
      </c>
      <c r="F5705" s="183" t="s">
        <v>8122</v>
      </c>
      <c r="G5705" s="180" t="s">
        <v>406</v>
      </c>
      <c r="H5705" s="181" t="str">
        <f>IF(Proc[[#This Row],[type]]="LFF (MDG-F)",MID(Proc[[#This Row],[Obj]],13,10),"")</f>
        <v>DE10B02075</v>
      </c>
      <c r="J5705" s="181" t="b">
        <f>Proc[[#This Row],[Requested]]=Proc[[#This Row],[CurrentParent]]</f>
        <v>1</v>
      </c>
      <c r="K5705" s="181" t="str">
        <f>IF(Proc[[#This Row],[Author]]="Marcela Urrego",VLOOKUP(LEFT(Proc[[#This Row],[Requested]],1),Table3[#All],2,0),VLOOKUP(Proc[[#This Row],[Author]],Table4[],2,0))</f>
        <v>EL</v>
      </c>
      <c r="L5705" s="186" t="s">
        <v>9921</v>
      </c>
      <c r="M5705" s="178">
        <v>46056</v>
      </c>
      <c r="N5705" s="178"/>
      <c r="O5705" s="178"/>
      <c r="P5705" s="178" t="str">
        <f ca="1">IF(Proc[[#This Row],[DaysAgeing]]&gt;5,"yep","on track")</f>
        <v>yep</v>
      </c>
      <c r="Q5705" s="3">
        <f ca="1">IF(Proc[[#This Row],[DateClosed]]="",ABS(NETWORKDAYS(Proc[[#This Row],[DateOpened]],TODAY()))-1,ABS(NETWORKDAYS(Proc[[#This Row],[DateOpened]],Proc[[#This Row],[DateClosed]]))-1)</f>
        <v>11</v>
      </c>
      <c r="R5705" s="178" t="s">
        <v>5708</v>
      </c>
      <c r="S5705" s="181"/>
    </row>
    <row r="5706" spans="1:19" hidden="1">
      <c r="A5706" s="180" t="s">
        <v>8057</v>
      </c>
      <c r="B5706" s="181" t="str">
        <f>IFERROR(VLOOKUP(Proc[[#This Row],[App]],Table2[],3,0),"open")</f>
        <v>ok</v>
      </c>
      <c r="C5706" s="182" t="s">
        <v>369</v>
      </c>
      <c r="D5706" t="s">
        <v>8064</v>
      </c>
      <c r="E5706" t="s">
        <v>8122</v>
      </c>
      <c r="F5706" s="183" t="s">
        <v>8122</v>
      </c>
      <c r="G5706" s="180" t="s">
        <v>400</v>
      </c>
      <c r="H5706" s="181" t="str">
        <f>IF(Proc[[#This Row],[type]]="LFF (MDG-F)",MID(Proc[[#This Row],[Obj]],13,10),"")</f>
        <v/>
      </c>
      <c r="J5706" s="181" t="b">
        <f>Proc[[#This Row],[Requested]]=Proc[[#This Row],[CurrentParent]]</f>
        <v>1</v>
      </c>
      <c r="K5706" s="181" t="str">
        <f>IF(Proc[[#This Row],[Author]]="Marcela Urrego",VLOOKUP(LEFT(Proc[[#This Row],[Requested]],1),Table3[#All],2,0),VLOOKUP(Proc[[#This Row],[Author]],Table4[],2,0))</f>
        <v>EL</v>
      </c>
      <c r="L5706" s="186" t="s">
        <v>9921</v>
      </c>
      <c r="M5706" s="178">
        <v>46056</v>
      </c>
      <c r="N5706" s="178"/>
      <c r="O5706" s="178"/>
      <c r="P5706" s="178" t="str">
        <f ca="1">IF(Proc[[#This Row],[DaysAgeing]]&gt;5,"yep","on track")</f>
        <v>yep</v>
      </c>
      <c r="Q5706" s="3">
        <f ca="1">IF(Proc[[#This Row],[DateClosed]]="",ABS(NETWORKDAYS(Proc[[#This Row],[DateOpened]],TODAY()))-1,ABS(NETWORKDAYS(Proc[[#This Row],[DateOpened]],Proc[[#This Row],[DateClosed]]))-1)</f>
        <v>11</v>
      </c>
      <c r="R5706" s="178" t="s">
        <v>5708</v>
      </c>
      <c r="S5706" s="181"/>
    </row>
    <row r="5707" spans="1:19" hidden="1">
      <c r="A5707" s="180" t="s">
        <v>8057</v>
      </c>
      <c r="B5707" s="181" t="str">
        <f>IFERROR(VLOOKUP(Proc[[#This Row],[App]],Table2[],3,0),"open")</f>
        <v>ok</v>
      </c>
      <c r="C5707" s="182" t="s">
        <v>369</v>
      </c>
      <c r="D5707" t="s">
        <v>8065</v>
      </c>
      <c r="E5707" t="s">
        <v>8122</v>
      </c>
      <c r="F5707" s="183" t="s">
        <v>8122</v>
      </c>
      <c r="G5707" s="180" t="s">
        <v>400</v>
      </c>
      <c r="H5707" s="181" t="str">
        <f>IF(Proc[[#This Row],[type]]="LFF (MDG-F)",MID(Proc[[#This Row],[Obj]],13,10),"")</f>
        <v/>
      </c>
      <c r="J5707" s="181" t="b">
        <f>Proc[[#This Row],[Requested]]=Proc[[#This Row],[CurrentParent]]</f>
        <v>1</v>
      </c>
      <c r="K5707" s="181" t="str">
        <f>IF(Proc[[#This Row],[Author]]="Marcela Urrego",VLOOKUP(LEFT(Proc[[#This Row],[Requested]],1),Table3[#All],2,0),VLOOKUP(Proc[[#This Row],[Author]],Table4[],2,0))</f>
        <v>EL</v>
      </c>
      <c r="L5707" s="186" t="s">
        <v>9921</v>
      </c>
      <c r="M5707" s="178">
        <v>46056</v>
      </c>
      <c r="N5707" s="178"/>
      <c r="O5707" s="178"/>
      <c r="P5707" s="178" t="str">
        <f ca="1">IF(Proc[[#This Row],[DaysAgeing]]&gt;5,"yep","on track")</f>
        <v>yep</v>
      </c>
      <c r="Q5707" s="3">
        <f ca="1">IF(Proc[[#This Row],[DateClosed]]="",ABS(NETWORKDAYS(Proc[[#This Row],[DateOpened]],TODAY()))-1,ABS(NETWORKDAYS(Proc[[#This Row],[DateOpened]],Proc[[#This Row],[DateClosed]]))-1)</f>
        <v>11</v>
      </c>
      <c r="R5707" s="178" t="s">
        <v>5708</v>
      </c>
      <c r="S5707" s="181"/>
    </row>
    <row r="5708" spans="1:19" hidden="1">
      <c r="A5708" s="180" t="s">
        <v>8057</v>
      </c>
      <c r="B5708" s="181" t="str">
        <f>IFERROR(VLOOKUP(Proc[[#This Row],[App]],Table2[],3,0),"open")</f>
        <v>ok</v>
      </c>
      <c r="C5708" s="182" t="s">
        <v>369</v>
      </c>
      <c r="D5708" t="s">
        <v>8066</v>
      </c>
      <c r="E5708" t="s">
        <v>8469</v>
      </c>
      <c r="F5708" s="183" t="s">
        <v>8469</v>
      </c>
      <c r="G5708" s="180" t="s">
        <v>400</v>
      </c>
      <c r="H5708" s="181" t="str">
        <f>IF(Proc[[#This Row],[type]]="LFF (MDG-F)",MID(Proc[[#This Row],[Obj]],13,10),"")</f>
        <v/>
      </c>
      <c r="J5708" s="181" t="b">
        <f>Proc[[#This Row],[Requested]]=Proc[[#This Row],[CurrentParent]]</f>
        <v>1</v>
      </c>
      <c r="K5708" s="181" t="str">
        <f>IF(Proc[[#This Row],[Author]]="Marcela Urrego",VLOOKUP(LEFT(Proc[[#This Row],[Requested]],1),Table3[#All],2,0),VLOOKUP(Proc[[#This Row],[Author]],Table4[],2,0))</f>
        <v>EL</v>
      </c>
      <c r="L5708" s="186" t="s">
        <v>9921</v>
      </c>
      <c r="M5708" s="178">
        <v>46056</v>
      </c>
      <c r="N5708" s="178"/>
      <c r="O5708" s="178"/>
      <c r="P5708" s="178" t="str">
        <f ca="1">IF(Proc[[#This Row],[DaysAgeing]]&gt;5,"yep","on track")</f>
        <v>yep</v>
      </c>
      <c r="Q5708" s="3">
        <f ca="1">IF(Proc[[#This Row],[DateClosed]]="",ABS(NETWORKDAYS(Proc[[#This Row],[DateOpened]],TODAY()))-1,ABS(NETWORKDAYS(Proc[[#This Row],[DateOpened]],Proc[[#This Row],[DateClosed]]))-1)</f>
        <v>11</v>
      </c>
      <c r="R5708" s="178" t="s">
        <v>5708</v>
      </c>
      <c r="S5708" s="181"/>
    </row>
    <row r="5709" spans="1:19" hidden="1">
      <c r="A5709" s="180" t="s">
        <v>8057</v>
      </c>
      <c r="B5709" s="181" t="str">
        <f>IFERROR(VLOOKUP(Proc[[#This Row],[App]],Table2[],3,0),"open")</f>
        <v>ok</v>
      </c>
      <c r="C5709" s="182" t="s">
        <v>369</v>
      </c>
      <c r="D5709" t="s">
        <v>8067</v>
      </c>
      <c r="E5709" t="s">
        <v>8469</v>
      </c>
      <c r="F5709" s="183" t="s">
        <v>8469</v>
      </c>
      <c r="G5709" s="180" t="s">
        <v>400</v>
      </c>
      <c r="H5709" s="181" t="str">
        <f>IF(Proc[[#This Row],[type]]="LFF (MDG-F)",MID(Proc[[#This Row],[Obj]],13,10),"")</f>
        <v/>
      </c>
      <c r="J5709" s="181" t="b">
        <f>Proc[[#This Row],[Requested]]=Proc[[#This Row],[CurrentParent]]</f>
        <v>1</v>
      </c>
      <c r="K5709" s="181" t="str">
        <f>IF(Proc[[#This Row],[Author]]="Marcela Urrego",VLOOKUP(LEFT(Proc[[#This Row],[Requested]],1),Table3[#All],2,0),VLOOKUP(Proc[[#This Row],[Author]],Table4[],2,0))</f>
        <v>EL</v>
      </c>
      <c r="L5709" s="186" t="s">
        <v>9921</v>
      </c>
      <c r="M5709" s="178">
        <v>46056</v>
      </c>
      <c r="N5709" s="178"/>
      <c r="O5709" s="178"/>
      <c r="P5709" s="178" t="str">
        <f ca="1">IF(Proc[[#This Row],[DaysAgeing]]&gt;5,"yep","on track")</f>
        <v>yep</v>
      </c>
      <c r="Q5709" s="3">
        <f ca="1">IF(Proc[[#This Row],[DateClosed]]="",ABS(NETWORKDAYS(Proc[[#This Row],[DateOpened]],TODAY()))-1,ABS(NETWORKDAYS(Proc[[#This Row],[DateOpened]],Proc[[#This Row],[DateClosed]]))-1)</f>
        <v>11</v>
      </c>
      <c r="R5709" s="178" t="s">
        <v>5708</v>
      </c>
      <c r="S5709" s="181"/>
    </row>
    <row r="5710" spans="1:19" hidden="1">
      <c r="A5710" s="180" t="s">
        <v>8057</v>
      </c>
      <c r="B5710" s="181" t="str">
        <f>IFERROR(VLOOKUP(Proc[[#This Row],[App]],Table2[],3,0),"open")</f>
        <v>ok</v>
      </c>
      <c r="C5710" s="182" t="s">
        <v>369</v>
      </c>
      <c r="D5710" t="s">
        <v>8068</v>
      </c>
      <c r="E5710" t="s">
        <v>8469</v>
      </c>
      <c r="F5710" s="183" t="s">
        <v>8469</v>
      </c>
      <c r="G5710" s="180" t="s">
        <v>400</v>
      </c>
      <c r="H5710" s="181" t="str">
        <f>IF(Proc[[#This Row],[type]]="LFF (MDG-F)",MID(Proc[[#This Row],[Obj]],13,10),"")</f>
        <v/>
      </c>
      <c r="J5710" s="181" t="b">
        <f>Proc[[#This Row],[Requested]]=Proc[[#This Row],[CurrentParent]]</f>
        <v>1</v>
      </c>
      <c r="K5710" s="181" t="str">
        <f>IF(Proc[[#This Row],[Author]]="Marcela Urrego",VLOOKUP(LEFT(Proc[[#This Row],[Requested]],1),Table3[#All],2,0),VLOOKUP(Proc[[#This Row],[Author]],Table4[],2,0))</f>
        <v>EL</v>
      </c>
      <c r="L5710" s="186" t="s">
        <v>9921</v>
      </c>
      <c r="M5710" s="178">
        <v>46056</v>
      </c>
      <c r="N5710" s="178"/>
      <c r="O5710" s="178"/>
      <c r="P5710" s="178" t="str">
        <f ca="1">IF(Proc[[#This Row],[DaysAgeing]]&gt;5,"yep","on track")</f>
        <v>yep</v>
      </c>
      <c r="Q5710" s="3">
        <f ca="1">IF(Proc[[#This Row],[DateClosed]]="",ABS(NETWORKDAYS(Proc[[#This Row],[DateOpened]],TODAY()))-1,ABS(NETWORKDAYS(Proc[[#This Row],[DateOpened]],Proc[[#This Row],[DateClosed]]))-1)</f>
        <v>11</v>
      </c>
      <c r="R5710" s="178" t="s">
        <v>5708</v>
      </c>
      <c r="S5710" s="181"/>
    </row>
    <row r="5711" spans="1:19" hidden="1">
      <c r="A5711" s="180" t="s">
        <v>8057</v>
      </c>
      <c r="B5711" s="181" t="str">
        <f>IFERROR(VLOOKUP(Proc[[#This Row],[App]],Table2[],3,0),"open")</f>
        <v>ok</v>
      </c>
      <c r="C5711" s="182" t="s">
        <v>369</v>
      </c>
      <c r="D5711" t="s">
        <v>8069</v>
      </c>
      <c r="E5711" t="s">
        <v>8469</v>
      </c>
      <c r="F5711" s="183" t="s">
        <v>8469</v>
      </c>
      <c r="G5711" s="180" t="s">
        <v>400</v>
      </c>
      <c r="H5711" s="181" t="str">
        <f>IF(Proc[[#This Row],[type]]="LFF (MDG-F)",MID(Proc[[#This Row],[Obj]],13,10),"")</f>
        <v/>
      </c>
      <c r="J5711" s="181" t="b">
        <f>Proc[[#This Row],[Requested]]=Proc[[#This Row],[CurrentParent]]</f>
        <v>1</v>
      </c>
      <c r="K5711" s="181" t="str">
        <f>IF(Proc[[#This Row],[Author]]="Marcela Urrego",VLOOKUP(LEFT(Proc[[#This Row],[Requested]],1),Table3[#All],2,0),VLOOKUP(Proc[[#This Row],[Author]],Table4[],2,0))</f>
        <v>EL</v>
      </c>
      <c r="L5711" s="186" t="s">
        <v>9921</v>
      </c>
      <c r="M5711" s="178">
        <v>46056</v>
      </c>
      <c r="N5711" s="178"/>
      <c r="O5711" s="178"/>
      <c r="P5711" s="178" t="str">
        <f ca="1">IF(Proc[[#This Row],[DaysAgeing]]&gt;5,"yep","on track")</f>
        <v>yep</v>
      </c>
      <c r="Q5711" s="3">
        <f ca="1">IF(Proc[[#This Row],[DateClosed]]="",ABS(NETWORKDAYS(Proc[[#This Row],[DateOpened]],TODAY()))-1,ABS(NETWORKDAYS(Proc[[#This Row],[DateOpened]],Proc[[#This Row],[DateClosed]]))-1)</f>
        <v>11</v>
      </c>
      <c r="R5711" s="178" t="s">
        <v>5708</v>
      </c>
      <c r="S5711" s="181"/>
    </row>
    <row r="5712" spans="1:19" hidden="1">
      <c r="A5712" s="180" t="s">
        <v>8057</v>
      </c>
      <c r="B5712" s="181" t="str">
        <f>IFERROR(VLOOKUP(Proc[[#This Row],[App]],Table2[],3,0),"open")</f>
        <v>ok</v>
      </c>
      <c r="C5712" s="182" t="s">
        <v>369</v>
      </c>
      <c r="D5712" t="s">
        <v>8070</v>
      </c>
      <c r="E5712" t="s">
        <v>8469</v>
      </c>
      <c r="F5712" s="183" t="s">
        <v>8469</v>
      </c>
      <c r="G5712" s="180" t="s">
        <v>400</v>
      </c>
      <c r="H5712" s="181" t="str">
        <f>IF(Proc[[#This Row],[type]]="LFF (MDG-F)",MID(Proc[[#This Row],[Obj]],13,10),"")</f>
        <v/>
      </c>
      <c r="J5712" s="181" t="b">
        <f>Proc[[#This Row],[Requested]]=Proc[[#This Row],[CurrentParent]]</f>
        <v>1</v>
      </c>
      <c r="K5712" s="181" t="str">
        <f>IF(Proc[[#This Row],[Author]]="Marcela Urrego",VLOOKUP(LEFT(Proc[[#This Row],[Requested]],1),Table3[#All],2,0),VLOOKUP(Proc[[#This Row],[Author]],Table4[],2,0))</f>
        <v>EL</v>
      </c>
      <c r="L5712" s="186" t="s">
        <v>9921</v>
      </c>
      <c r="M5712" s="178">
        <v>46056</v>
      </c>
      <c r="N5712" s="178"/>
      <c r="O5712" s="178"/>
      <c r="P5712" s="178" t="str">
        <f ca="1">IF(Proc[[#This Row],[DaysAgeing]]&gt;5,"yep","on track")</f>
        <v>yep</v>
      </c>
      <c r="Q5712" s="3">
        <f ca="1">IF(Proc[[#This Row],[DateClosed]]="",ABS(NETWORKDAYS(Proc[[#This Row],[DateOpened]],TODAY()))-1,ABS(NETWORKDAYS(Proc[[#This Row],[DateOpened]],Proc[[#This Row],[DateClosed]]))-1)</f>
        <v>11</v>
      </c>
      <c r="R5712" s="178" t="s">
        <v>5708</v>
      </c>
      <c r="S5712" s="181"/>
    </row>
    <row r="5713" spans="1:19" hidden="1">
      <c r="A5713" s="180" t="s">
        <v>8057</v>
      </c>
      <c r="B5713" s="181" t="str">
        <f>IFERROR(VLOOKUP(Proc[[#This Row],[App]],Table2[],3,0),"open")</f>
        <v>ok</v>
      </c>
      <c r="C5713" s="182" t="s">
        <v>369</v>
      </c>
      <c r="D5713" t="s">
        <v>8071</v>
      </c>
      <c r="E5713" t="s">
        <v>8469</v>
      </c>
      <c r="F5713" s="183" t="s">
        <v>8469</v>
      </c>
      <c r="G5713" s="180" t="s">
        <v>400</v>
      </c>
      <c r="H5713" s="181" t="str">
        <f>IF(Proc[[#This Row],[type]]="LFF (MDG-F)",MID(Proc[[#This Row],[Obj]],13,10),"")</f>
        <v/>
      </c>
      <c r="J5713" s="181" t="b">
        <f>Proc[[#This Row],[Requested]]=Proc[[#This Row],[CurrentParent]]</f>
        <v>1</v>
      </c>
      <c r="K5713" s="181" t="str">
        <f>IF(Proc[[#This Row],[Author]]="Marcela Urrego",VLOOKUP(LEFT(Proc[[#This Row],[Requested]],1),Table3[#All],2,0),VLOOKUP(Proc[[#This Row],[Author]],Table4[],2,0))</f>
        <v>EL</v>
      </c>
      <c r="L5713" s="186" t="s">
        <v>9921</v>
      </c>
      <c r="M5713" s="178">
        <v>46056</v>
      </c>
      <c r="N5713" s="178"/>
      <c r="O5713" s="178"/>
      <c r="P5713" s="178" t="str">
        <f ca="1">IF(Proc[[#This Row],[DaysAgeing]]&gt;5,"yep","on track")</f>
        <v>yep</v>
      </c>
      <c r="Q5713" s="3">
        <f ca="1">IF(Proc[[#This Row],[DateClosed]]="",ABS(NETWORKDAYS(Proc[[#This Row],[DateOpened]],TODAY()))-1,ABS(NETWORKDAYS(Proc[[#This Row],[DateOpened]],Proc[[#This Row],[DateClosed]]))-1)</f>
        <v>11</v>
      </c>
      <c r="R5713" s="178" t="s">
        <v>5708</v>
      </c>
      <c r="S5713" s="181"/>
    </row>
    <row r="5714" spans="1:19" hidden="1">
      <c r="A5714" s="180" t="s">
        <v>8057</v>
      </c>
      <c r="B5714" s="181" t="str">
        <f>IFERROR(VLOOKUP(Proc[[#This Row],[App]],Table2[],3,0),"open")</f>
        <v>ok</v>
      </c>
      <c r="C5714" s="182" t="s">
        <v>369</v>
      </c>
      <c r="D5714" t="s">
        <v>8072</v>
      </c>
      <c r="E5714" t="s">
        <v>8469</v>
      </c>
      <c r="F5714" s="183" t="s">
        <v>8469</v>
      </c>
      <c r="G5714" s="180" t="s">
        <v>400</v>
      </c>
      <c r="H5714" s="181" t="str">
        <f>IF(Proc[[#This Row],[type]]="LFF (MDG-F)",MID(Proc[[#This Row],[Obj]],13,10),"")</f>
        <v/>
      </c>
      <c r="J5714" s="181" t="b">
        <f>Proc[[#This Row],[Requested]]=Proc[[#This Row],[CurrentParent]]</f>
        <v>1</v>
      </c>
      <c r="K5714" s="181" t="str">
        <f>IF(Proc[[#This Row],[Author]]="Marcela Urrego",VLOOKUP(LEFT(Proc[[#This Row],[Requested]],1),Table3[#All],2,0),VLOOKUP(Proc[[#This Row],[Author]],Table4[],2,0))</f>
        <v>EL</v>
      </c>
      <c r="L5714" s="186" t="s">
        <v>9921</v>
      </c>
      <c r="M5714" s="178">
        <v>46056</v>
      </c>
      <c r="N5714" s="178"/>
      <c r="O5714" s="178"/>
      <c r="P5714" s="178" t="str">
        <f ca="1">IF(Proc[[#This Row],[DaysAgeing]]&gt;5,"yep","on track")</f>
        <v>yep</v>
      </c>
      <c r="Q5714" s="3">
        <f ca="1">IF(Proc[[#This Row],[DateClosed]]="",ABS(NETWORKDAYS(Proc[[#This Row],[DateOpened]],TODAY()))-1,ABS(NETWORKDAYS(Proc[[#This Row],[DateOpened]],Proc[[#This Row],[DateClosed]]))-1)</f>
        <v>11</v>
      </c>
      <c r="R5714" s="178" t="s">
        <v>5708</v>
      </c>
      <c r="S5714" s="181"/>
    </row>
    <row r="5715" spans="1:19" hidden="1">
      <c r="A5715" s="180" t="s">
        <v>8057</v>
      </c>
      <c r="B5715" s="181" t="str">
        <f>IFERROR(VLOOKUP(Proc[[#This Row],[App]],Table2[],3,0),"open")</f>
        <v>ok</v>
      </c>
      <c r="C5715" s="182" t="s">
        <v>369</v>
      </c>
      <c r="D5715" t="s">
        <v>8073</v>
      </c>
      <c r="E5715" t="s">
        <v>8469</v>
      </c>
      <c r="F5715" s="183" t="s">
        <v>8469</v>
      </c>
      <c r="G5715" s="180" t="s">
        <v>400</v>
      </c>
      <c r="H5715" s="181" t="str">
        <f>IF(Proc[[#This Row],[type]]="LFF (MDG-F)",MID(Proc[[#This Row],[Obj]],13,10),"")</f>
        <v/>
      </c>
      <c r="J5715" s="181" t="b">
        <f>Proc[[#This Row],[Requested]]=Proc[[#This Row],[CurrentParent]]</f>
        <v>1</v>
      </c>
      <c r="K5715" s="181" t="str">
        <f>IF(Proc[[#This Row],[Author]]="Marcela Urrego",VLOOKUP(LEFT(Proc[[#This Row],[Requested]],1),Table3[#All],2,0),VLOOKUP(Proc[[#This Row],[Author]],Table4[],2,0))</f>
        <v>EL</v>
      </c>
      <c r="L5715" s="186" t="s">
        <v>9921</v>
      </c>
      <c r="M5715" s="178">
        <v>46056</v>
      </c>
      <c r="N5715" s="178"/>
      <c r="O5715" s="178"/>
      <c r="P5715" s="178" t="str">
        <f ca="1">IF(Proc[[#This Row],[DaysAgeing]]&gt;5,"yep","on track")</f>
        <v>yep</v>
      </c>
      <c r="Q5715" s="3">
        <f ca="1">IF(Proc[[#This Row],[DateClosed]]="",ABS(NETWORKDAYS(Proc[[#This Row],[DateOpened]],TODAY()))-1,ABS(NETWORKDAYS(Proc[[#This Row],[DateOpened]],Proc[[#This Row],[DateClosed]]))-1)</f>
        <v>11</v>
      </c>
      <c r="R5715" s="178" t="s">
        <v>5708</v>
      </c>
      <c r="S5715" s="181"/>
    </row>
    <row r="5716" spans="1:19" hidden="1">
      <c r="A5716" s="180" t="s">
        <v>8057</v>
      </c>
      <c r="B5716" s="181" t="str">
        <f>IFERROR(VLOOKUP(Proc[[#This Row],[App]],Table2[],3,0),"open")</f>
        <v>ok</v>
      </c>
      <c r="C5716" s="182" t="s">
        <v>369</v>
      </c>
      <c r="D5716" t="s">
        <v>8074</v>
      </c>
      <c r="E5716" t="s">
        <v>8469</v>
      </c>
      <c r="F5716" s="183" t="s">
        <v>8469</v>
      </c>
      <c r="G5716" s="180" t="s">
        <v>400</v>
      </c>
      <c r="H5716" s="181" t="str">
        <f>IF(Proc[[#This Row],[type]]="LFF (MDG-F)",MID(Proc[[#This Row],[Obj]],13,10),"")</f>
        <v/>
      </c>
      <c r="J5716" s="181" t="b">
        <f>Proc[[#This Row],[Requested]]=Proc[[#This Row],[CurrentParent]]</f>
        <v>1</v>
      </c>
      <c r="K5716" s="181" t="str">
        <f>IF(Proc[[#This Row],[Author]]="Marcela Urrego",VLOOKUP(LEFT(Proc[[#This Row],[Requested]],1),Table3[#All],2,0),VLOOKUP(Proc[[#This Row],[Author]],Table4[],2,0))</f>
        <v>EL</v>
      </c>
      <c r="L5716" s="186" t="s">
        <v>9921</v>
      </c>
      <c r="M5716" s="178">
        <v>46056</v>
      </c>
      <c r="N5716" s="178"/>
      <c r="O5716" s="178"/>
      <c r="P5716" s="178" t="str">
        <f ca="1">IF(Proc[[#This Row],[DaysAgeing]]&gt;5,"yep","on track")</f>
        <v>yep</v>
      </c>
      <c r="Q5716" s="3">
        <f ca="1">IF(Proc[[#This Row],[DateClosed]]="",ABS(NETWORKDAYS(Proc[[#This Row],[DateOpened]],TODAY()))-1,ABS(NETWORKDAYS(Proc[[#This Row],[DateOpened]],Proc[[#This Row],[DateClosed]]))-1)</f>
        <v>11</v>
      </c>
      <c r="R5716" s="178" t="s">
        <v>5708</v>
      </c>
      <c r="S5716" s="181"/>
    </row>
    <row r="5717" spans="1:19" hidden="1">
      <c r="A5717" s="180" t="s">
        <v>8057</v>
      </c>
      <c r="B5717" s="181" t="str">
        <f>IFERROR(VLOOKUP(Proc[[#This Row],[App]],Table2[],3,0),"open")</f>
        <v>ok</v>
      </c>
      <c r="C5717" s="182" t="s">
        <v>369</v>
      </c>
      <c r="D5717" t="s">
        <v>8075</v>
      </c>
      <c r="E5717" t="s">
        <v>8469</v>
      </c>
      <c r="F5717" s="183" t="s">
        <v>8469</v>
      </c>
      <c r="G5717" s="180" t="s">
        <v>400</v>
      </c>
      <c r="H5717" s="181" t="str">
        <f>IF(Proc[[#This Row],[type]]="LFF (MDG-F)",MID(Proc[[#This Row],[Obj]],13,10),"")</f>
        <v/>
      </c>
      <c r="J5717" s="181" t="b">
        <f>Proc[[#This Row],[Requested]]=Proc[[#This Row],[CurrentParent]]</f>
        <v>1</v>
      </c>
      <c r="K5717" s="181" t="str">
        <f>IF(Proc[[#This Row],[Author]]="Marcela Urrego",VLOOKUP(LEFT(Proc[[#This Row],[Requested]],1),Table3[#All],2,0),VLOOKUP(Proc[[#This Row],[Author]],Table4[],2,0))</f>
        <v>EL</v>
      </c>
      <c r="L5717" s="186" t="s">
        <v>9921</v>
      </c>
      <c r="M5717" s="178">
        <v>46056</v>
      </c>
      <c r="N5717" s="178"/>
      <c r="O5717" s="178"/>
      <c r="P5717" s="178" t="str">
        <f ca="1">IF(Proc[[#This Row],[DaysAgeing]]&gt;5,"yep","on track")</f>
        <v>yep</v>
      </c>
      <c r="Q5717" s="3">
        <f ca="1">IF(Proc[[#This Row],[DateClosed]]="",ABS(NETWORKDAYS(Proc[[#This Row],[DateOpened]],TODAY()))-1,ABS(NETWORKDAYS(Proc[[#This Row],[DateOpened]],Proc[[#This Row],[DateClosed]]))-1)</f>
        <v>11</v>
      </c>
      <c r="R5717" s="178" t="s">
        <v>5708</v>
      </c>
      <c r="S5717" s="181"/>
    </row>
    <row r="5718" spans="1:19" hidden="1">
      <c r="A5718" s="180" t="s">
        <v>8057</v>
      </c>
      <c r="B5718" s="181" t="str">
        <f>IFERROR(VLOOKUP(Proc[[#This Row],[App]],Table2[],3,0),"open")</f>
        <v>ok</v>
      </c>
      <c r="C5718" s="182" t="s">
        <v>369</v>
      </c>
      <c r="D5718" t="s">
        <v>8076</v>
      </c>
      <c r="E5718" t="s">
        <v>8469</v>
      </c>
      <c r="F5718" s="183" t="s">
        <v>8469</v>
      </c>
      <c r="G5718" s="180" t="s">
        <v>400</v>
      </c>
      <c r="H5718" s="181" t="str">
        <f>IF(Proc[[#This Row],[type]]="LFF (MDG-F)",MID(Proc[[#This Row],[Obj]],13,10),"")</f>
        <v/>
      </c>
      <c r="J5718" s="181" t="b">
        <f>Proc[[#This Row],[Requested]]=Proc[[#This Row],[CurrentParent]]</f>
        <v>1</v>
      </c>
      <c r="K5718" s="181" t="str">
        <f>IF(Proc[[#This Row],[Author]]="Marcela Urrego",VLOOKUP(LEFT(Proc[[#This Row],[Requested]],1),Table3[#All],2,0),VLOOKUP(Proc[[#This Row],[Author]],Table4[],2,0))</f>
        <v>EL</v>
      </c>
      <c r="L5718" s="186" t="s">
        <v>9921</v>
      </c>
      <c r="M5718" s="178">
        <v>46056</v>
      </c>
      <c r="N5718" s="178"/>
      <c r="O5718" s="178"/>
      <c r="P5718" s="178" t="str">
        <f ca="1">IF(Proc[[#This Row],[DaysAgeing]]&gt;5,"yep","on track")</f>
        <v>yep</v>
      </c>
      <c r="Q5718" s="3">
        <f ca="1">IF(Proc[[#This Row],[DateClosed]]="",ABS(NETWORKDAYS(Proc[[#This Row],[DateOpened]],TODAY()))-1,ABS(NETWORKDAYS(Proc[[#This Row],[DateOpened]],Proc[[#This Row],[DateClosed]]))-1)</f>
        <v>11</v>
      </c>
      <c r="R5718" s="178" t="s">
        <v>5708</v>
      </c>
      <c r="S5718" s="181"/>
    </row>
    <row r="5719" spans="1:19" hidden="1">
      <c r="A5719" s="180" t="s">
        <v>8057</v>
      </c>
      <c r="B5719" s="181" t="str">
        <f>IFERROR(VLOOKUP(Proc[[#This Row],[App]],Table2[],3,0),"open")</f>
        <v>ok</v>
      </c>
      <c r="C5719" s="182" t="s">
        <v>369</v>
      </c>
      <c r="D5719" t="s">
        <v>8077</v>
      </c>
      <c r="E5719" t="s">
        <v>8469</v>
      </c>
      <c r="F5719" s="183" t="s">
        <v>8469</v>
      </c>
      <c r="G5719" s="180" t="s">
        <v>400</v>
      </c>
      <c r="H5719" s="181" t="str">
        <f>IF(Proc[[#This Row],[type]]="LFF (MDG-F)",MID(Proc[[#This Row],[Obj]],13,10),"")</f>
        <v/>
      </c>
      <c r="J5719" s="181" t="b">
        <f>Proc[[#This Row],[Requested]]=Proc[[#This Row],[CurrentParent]]</f>
        <v>1</v>
      </c>
      <c r="K5719" s="181" t="str">
        <f>IF(Proc[[#This Row],[Author]]="Marcela Urrego",VLOOKUP(LEFT(Proc[[#This Row],[Requested]],1),Table3[#All],2,0),VLOOKUP(Proc[[#This Row],[Author]],Table4[],2,0))</f>
        <v>EL</v>
      </c>
      <c r="L5719" s="186" t="s">
        <v>9921</v>
      </c>
      <c r="M5719" s="178">
        <v>46056</v>
      </c>
      <c r="N5719" s="178"/>
      <c r="O5719" s="178"/>
      <c r="P5719" s="178" t="str">
        <f ca="1">IF(Proc[[#This Row],[DaysAgeing]]&gt;5,"yep","on track")</f>
        <v>yep</v>
      </c>
      <c r="Q5719" s="3">
        <f ca="1">IF(Proc[[#This Row],[DateClosed]]="",ABS(NETWORKDAYS(Proc[[#This Row],[DateOpened]],TODAY()))-1,ABS(NETWORKDAYS(Proc[[#This Row],[DateOpened]],Proc[[#This Row],[DateClosed]]))-1)</f>
        <v>11</v>
      </c>
      <c r="R5719" s="178" t="s">
        <v>5708</v>
      </c>
      <c r="S5719" s="181"/>
    </row>
    <row r="5720" spans="1:19" hidden="1">
      <c r="A5720" s="180" t="s">
        <v>8057</v>
      </c>
      <c r="B5720" s="181" t="str">
        <f>IFERROR(VLOOKUP(Proc[[#This Row],[App]],Table2[],3,0),"open")</f>
        <v>ok</v>
      </c>
      <c r="C5720" s="182" t="s">
        <v>369</v>
      </c>
      <c r="D5720" t="s">
        <v>8078</v>
      </c>
      <c r="E5720" t="s">
        <v>8469</v>
      </c>
      <c r="F5720" s="183" t="s">
        <v>8469</v>
      </c>
      <c r="G5720" s="180" t="s">
        <v>400</v>
      </c>
      <c r="H5720" s="181" t="str">
        <f>IF(Proc[[#This Row],[type]]="LFF (MDG-F)",MID(Proc[[#This Row],[Obj]],13,10),"")</f>
        <v/>
      </c>
      <c r="J5720" s="181" t="b">
        <f>Proc[[#This Row],[Requested]]=Proc[[#This Row],[CurrentParent]]</f>
        <v>1</v>
      </c>
      <c r="K5720" s="181" t="str">
        <f>IF(Proc[[#This Row],[Author]]="Marcela Urrego",VLOOKUP(LEFT(Proc[[#This Row],[Requested]],1),Table3[#All],2,0),VLOOKUP(Proc[[#This Row],[Author]],Table4[],2,0))</f>
        <v>EL</v>
      </c>
      <c r="L5720" s="186" t="s">
        <v>9921</v>
      </c>
      <c r="M5720" s="178">
        <v>46056</v>
      </c>
      <c r="N5720" s="178"/>
      <c r="O5720" s="178"/>
      <c r="P5720" s="178" t="str">
        <f ca="1">IF(Proc[[#This Row],[DaysAgeing]]&gt;5,"yep","on track")</f>
        <v>yep</v>
      </c>
      <c r="Q5720" s="3">
        <f ca="1">IF(Proc[[#This Row],[DateClosed]]="",ABS(NETWORKDAYS(Proc[[#This Row],[DateOpened]],TODAY()))-1,ABS(NETWORKDAYS(Proc[[#This Row],[DateOpened]],Proc[[#This Row],[DateClosed]]))-1)</f>
        <v>11</v>
      </c>
      <c r="R5720" s="178" t="s">
        <v>5708</v>
      </c>
      <c r="S5720" s="181"/>
    </row>
    <row r="5721" spans="1:19" hidden="1">
      <c r="A5721" s="180" t="s">
        <v>8057</v>
      </c>
      <c r="B5721" s="181" t="str">
        <f>IFERROR(VLOOKUP(Proc[[#This Row],[App]],Table2[],3,0),"open")</f>
        <v>ok</v>
      </c>
      <c r="C5721" s="182" t="s">
        <v>369</v>
      </c>
      <c r="D5721" t="s">
        <v>8079</v>
      </c>
      <c r="E5721" t="s">
        <v>8469</v>
      </c>
      <c r="F5721" s="183" t="s">
        <v>8469</v>
      </c>
      <c r="G5721" s="180" t="s">
        <v>400</v>
      </c>
      <c r="H5721" s="181" t="str">
        <f>IF(Proc[[#This Row],[type]]="LFF (MDG-F)",MID(Proc[[#This Row],[Obj]],13,10),"")</f>
        <v/>
      </c>
      <c r="J5721" s="181" t="b">
        <f>Proc[[#This Row],[Requested]]=Proc[[#This Row],[CurrentParent]]</f>
        <v>1</v>
      </c>
      <c r="K5721" s="181" t="str">
        <f>IF(Proc[[#This Row],[Author]]="Marcela Urrego",VLOOKUP(LEFT(Proc[[#This Row],[Requested]],1),Table3[#All],2,0),VLOOKUP(Proc[[#This Row],[Author]],Table4[],2,0))</f>
        <v>EL</v>
      </c>
      <c r="L5721" s="186" t="s">
        <v>9921</v>
      </c>
      <c r="M5721" s="178">
        <v>46056</v>
      </c>
      <c r="N5721" s="178"/>
      <c r="O5721" s="178"/>
      <c r="P5721" s="178" t="str">
        <f ca="1">IF(Proc[[#This Row],[DaysAgeing]]&gt;5,"yep","on track")</f>
        <v>yep</v>
      </c>
      <c r="Q5721" s="3">
        <f ca="1">IF(Proc[[#This Row],[DateClosed]]="",ABS(NETWORKDAYS(Proc[[#This Row],[DateOpened]],TODAY()))-1,ABS(NETWORKDAYS(Proc[[#This Row],[DateOpened]],Proc[[#This Row],[DateClosed]]))-1)</f>
        <v>11</v>
      </c>
      <c r="R5721" s="178" t="s">
        <v>5708</v>
      </c>
      <c r="S5721" s="181"/>
    </row>
    <row r="5722" spans="1:19" hidden="1">
      <c r="A5722" s="180" t="s">
        <v>8057</v>
      </c>
      <c r="B5722" s="181" t="str">
        <f>IFERROR(VLOOKUP(Proc[[#This Row],[App]],Table2[],3,0),"open")</f>
        <v>ok</v>
      </c>
      <c r="C5722" s="182" t="s">
        <v>369</v>
      </c>
      <c r="D5722" t="s">
        <v>8080</v>
      </c>
      <c r="E5722" t="s">
        <v>8469</v>
      </c>
      <c r="F5722" s="183" t="s">
        <v>8469</v>
      </c>
      <c r="G5722" s="180" t="s">
        <v>400</v>
      </c>
      <c r="H5722" s="181" t="str">
        <f>IF(Proc[[#This Row],[type]]="LFF (MDG-F)",MID(Proc[[#This Row],[Obj]],13,10),"")</f>
        <v/>
      </c>
      <c r="J5722" s="181" t="b">
        <f>Proc[[#This Row],[Requested]]=Proc[[#This Row],[CurrentParent]]</f>
        <v>1</v>
      </c>
      <c r="K5722" s="181" t="str">
        <f>IF(Proc[[#This Row],[Author]]="Marcela Urrego",VLOOKUP(LEFT(Proc[[#This Row],[Requested]],1),Table3[#All],2,0),VLOOKUP(Proc[[#This Row],[Author]],Table4[],2,0))</f>
        <v>EL</v>
      </c>
      <c r="L5722" s="186" t="s">
        <v>9921</v>
      </c>
      <c r="M5722" s="178">
        <v>46056</v>
      </c>
      <c r="N5722" s="178"/>
      <c r="O5722" s="178"/>
      <c r="P5722" s="178" t="str">
        <f ca="1">IF(Proc[[#This Row],[DaysAgeing]]&gt;5,"yep","on track")</f>
        <v>yep</v>
      </c>
      <c r="Q5722" s="3">
        <f ca="1">IF(Proc[[#This Row],[DateClosed]]="",ABS(NETWORKDAYS(Proc[[#This Row],[DateOpened]],TODAY()))-1,ABS(NETWORKDAYS(Proc[[#This Row],[DateOpened]],Proc[[#This Row],[DateClosed]]))-1)</f>
        <v>11</v>
      </c>
      <c r="R5722" s="178" t="s">
        <v>5708</v>
      </c>
      <c r="S5722" s="181"/>
    </row>
    <row r="5723" spans="1:19" hidden="1">
      <c r="A5723" s="180" t="s">
        <v>8057</v>
      </c>
      <c r="B5723" s="181" t="str">
        <f>IFERROR(VLOOKUP(Proc[[#This Row],[App]],Table2[],3,0),"open")</f>
        <v>ok</v>
      </c>
      <c r="C5723" s="182" t="s">
        <v>369</v>
      </c>
      <c r="D5723" t="s">
        <v>8081</v>
      </c>
      <c r="E5723" t="s">
        <v>8469</v>
      </c>
      <c r="F5723" s="183" t="s">
        <v>8469</v>
      </c>
      <c r="G5723" s="180" t="s">
        <v>400</v>
      </c>
      <c r="H5723" s="181" t="str">
        <f>IF(Proc[[#This Row],[type]]="LFF (MDG-F)",MID(Proc[[#This Row],[Obj]],13,10),"")</f>
        <v/>
      </c>
      <c r="J5723" s="181" t="b">
        <f>Proc[[#This Row],[Requested]]=Proc[[#This Row],[CurrentParent]]</f>
        <v>1</v>
      </c>
      <c r="K5723" s="181" t="str">
        <f>IF(Proc[[#This Row],[Author]]="Marcela Urrego",VLOOKUP(LEFT(Proc[[#This Row],[Requested]],1),Table3[#All],2,0),VLOOKUP(Proc[[#This Row],[Author]],Table4[],2,0))</f>
        <v>EL</v>
      </c>
      <c r="L5723" s="186" t="s">
        <v>9921</v>
      </c>
      <c r="M5723" s="178">
        <v>46056</v>
      </c>
      <c r="N5723" s="178"/>
      <c r="O5723" s="178"/>
      <c r="P5723" s="178" t="str">
        <f ca="1">IF(Proc[[#This Row],[DaysAgeing]]&gt;5,"yep","on track")</f>
        <v>yep</v>
      </c>
      <c r="Q5723" s="3">
        <f ca="1">IF(Proc[[#This Row],[DateClosed]]="",ABS(NETWORKDAYS(Proc[[#This Row],[DateOpened]],TODAY()))-1,ABS(NETWORKDAYS(Proc[[#This Row],[DateOpened]],Proc[[#This Row],[DateClosed]]))-1)</f>
        <v>11</v>
      </c>
      <c r="R5723" s="178" t="s">
        <v>5708</v>
      </c>
      <c r="S5723" s="181"/>
    </row>
    <row r="5724" spans="1:19" hidden="1">
      <c r="A5724" s="180" t="s">
        <v>8057</v>
      </c>
      <c r="B5724" s="181" t="str">
        <f>IFERROR(VLOOKUP(Proc[[#This Row],[App]],Table2[],3,0),"open")</f>
        <v>ok</v>
      </c>
      <c r="C5724" s="182" t="s">
        <v>369</v>
      </c>
      <c r="D5724" t="s">
        <v>8082</v>
      </c>
      <c r="E5724" t="s">
        <v>8469</v>
      </c>
      <c r="F5724" s="183" t="s">
        <v>8469</v>
      </c>
      <c r="G5724" s="180" t="s">
        <v>400</v>
      </c>
      <c r="H5724" s="181" t="str">
        <f>IF(Proc[[#This Row],[type]]="LFF (MDG-F)",MID(Proc[[#This Row],[Obj]],13,10),"")</f>
        <v/>
      </c>
      <c r="J5724" s="181" t="b">
        <f>Proc[[#This Row],[Requested]]=Proc[[#This Row],[CurrentParent]]</f>
        <v>1</v>
      </c>
      <c r="K5724" s="181" t="str">
        <f>IF(Proc[[#This Row],[Author]]="Marcela Urrego",VLOOKUP(LEFT(Proc[[#This Row],[Requested]],1),Table3[#All],2,0),VLOOKUP(Proc[[#This Row],[Author]],Table4[],2,0))</f>
        <v>EL</v>
      </c>
      <c r="L5724" s="186" t="s">
        <v>9921</v>
      </c>
      <c r="M5724" s="178">
        <v>46056</v>
      </c>
      <c r="N5724" s="178"/>
      <c r="O5724" s="178"/>
      <c r="P5724" s="178" t="str">
        <f ca="1">IF(Proc[[#This Row],[DaysAgeing]]&gt;5,"yep","on track")</f>
        <v>yep</v>
      </c>
      <c r="Q5724" s="3">
        <f ca="1">IF(Proc[[#This Row],[DateClosed]]="",ABS(NETWORKDAYS(Proc[[#This Row],[DateOpened]],TODAY()))-1,ABS(NETWORKDAYS(Proc[[#This Row],[DateOpened]],Proc[[#This Row],[DateClosed]]))-1)</f>
        <v>11</v>
      </c>
      <c r="R5724" s="178" t="s">
        <v>5708</v>
      </c>
      <c r="S5724" s="181"/>
    </row>
    <row r="5725" spans="1:19" hidden="1">
      <c r="A5725" s="180" t="s">
        <v>8057</v>
      </c>
      <c r="B5725" s="181" t="str">
        <f>IFERROR(VLOOKUP(Proc[[#This Row],[App]],Table2[],3,0),"open")</f>
        <v>ok</v>
      </c>
      <c r="C5725" s="182" t="s">
        <v>369</v>
      </c>
      <c r="D5725" t="s">
        <v>8083</v>
      </c>
      <c r="E5725" t="s">
        <v>8469</v>
      </c>
      <c r="F5725" s="183" t="s">
        <v>8469</v>
      </c>
      <c r="G5725" s="180" t="s">
        <v>400</v>
      </c>
      <c r="H5725" s="181" t="str">
        <f>IF(Proc[[#This Row],[type]]="LFF (MDG-F)",MID(Proc[[#This Row],[Obj]],13,10),"")</f>
        <v/>
      </c>
      <c r="J5725" s="181" t="b">
        <f>Proc[[#This Row],[Requested]]=Proc[[#This Row],[CurrentParent]]</f>
        <v>1</v>
      </c>
      <c r="K5725" s="181" t="str">
        <f>IF(Proc[[#This Row],[Author]]="Marcela Urrego",VLOOKUP(LEFT(Proc[[#This Row],[Requested]],1),Table3[#All],2,0),VLOOKUP(Proc[[#This Row],[Author]],Table4[],2,0))</f>
        <v>EL</v>
      </c>
      <c r="L5725" s="186" t="s">
        <v>9921</v>
      </c>
      <c r="M5725" s="178">
        <v>46056</v>
      </c>
      <c r="N5725" s="178"/>
      <c r="O5725" s="178"/>
      <c r="P5725" s="178" t="str">
        <f ca="1">IF(Proc[[#This Row],[DaysAgeing]]&gt;5,"yep","on track")</f>
        <v>yep</v>
      </c>
      <c r="Q5725" s="3">
        <f ca="1">IF(Proc[[#This Row],[DateClosed]]="",ABS(NETWORKDAYS(Proc[[#This Row],[DateOpened]],TODAY()))-1,ABS(NETWORKDAYS(Proc[[#This Row],[DateOpened]],Proc[[#This Row],[DateClosed]]))-1)</f>
        <v>11</v>
      </c>
      <c r="R5725" s="178" t="s">
        <v>5708</v>
      </c>
      <c r="S5725" s="181"/>
    </row>
    <row r="5726" spans="1:19" hidden="1">
      <c r="A5726" s="180" t="s">
        <v>8057</v>
      </c>
      <c r="B5726" s="181" t="str">
        <f>IFERROR(VLOOKUP(Proc[[#This Row],[App]],Table2[],3,0),"open")</f>
        <v>ok</v>
      </c>
      <c r="C5726" s="182" t="s">
        <v>369</v>
      </c>
      <c r="D5726" t="s">
        <v>8084</v>
      </c>
      <c r="E5726" t="s">
        <v>8469</v>
      </c>
      <c r="F5726" s="183" t="s">
        <v>8469</v>
      </c>
      <c r="G5726" s="180" t="s">
        <v>400</v>
      </c>
      <c r="H5726" s="181" t="str">
        <f>IF(Proc[[#This Row],[type]]="LFF (MDG-F)",MID(Proc[[#This Row],[Obj]],13,10),"")</f>
        <v/>
      </c>
      <c r="J5726" s="181" t="b">
        <f>Proc[[#This Row],[Requested]]=Proc[[#This Row],[CurrentParent]]</f>
        <v>1</v>
      </c>
      <c r="K5726" s="181" t="str">
        <f>IF(Proc[[#This Row],[Author]]="Marcela Urrego",VLOOKUP(LEFT(Proc[[#This Row],[Requested]],1),Table3[#All],2,0),VLOOKUP(Proc[[#This Row],[Author]],Table4[],2,0))</f>
        <v>EL</v>
      </c>
      <c r="L5726" s="186" t="s">
        <v>9921</v>
      </c>
      <c r="M5726" s="178">
        <v>46056</v>
      </c>
      <c r="N5726" s="178"/>
      <c r="O5726" s="178"/>
      <c r="P5726" s="178" t="str">
        <f ca="1">IF(Proc[[#This Row],[DaysAgeing]]&gt;5,"yep","on track")</f>
        <v>yep</v>
      </c>
      <c r="Q5726" s="3">
        <f ca="1">IF(Proc[[#This Row],[DateClosed]]="",ABS(NETWORKDAYS(Proc[[#This Row],[DateOpened]],TODAY()))-1,ABS(NETWORKDAYS(Proc[[#This Row],[DateOpened]],Proc[[#This Row],[DateClosed]]))-1)</f>
        <v>11</v>
      </c>
      <c r="R5726" s="178" t="s">
        <v>5708</v>
      </c>
      <c r="S5726" s="181"/>
    </row>
    <row r="5727" spans="1:19" hidden="1">
      <c r="A5727" s="180" t="s">
        <v>8057</v>
      </c>
      <c r="B5727" s="181" t="str">
        <f>IFERROR(VLOOKUP(Proc[[#This Row],[App]],Table2[],3,0),"open")</f>
        <v>ok</v>
      </c>
      <c r="C5727" s="182" t="s">
        <v>369</v>
      </c>
      <c r="D5727" t="s">
        <v>8085</v>
      </c>
      <c r="E5727" t="s">
        <v>8469</v>
      </c>
      <c r="F5727" s="183" t="s">
        <v>8469</v>
      </c>
      <c r="G5727" s="180" t="s">
        <v>400</v>
      </c>
      <c r="H5727" s="181" t="str">
        <f>IF(Proc[[#This Row],[type]]="LFF (MDG-F)",MID(Proc[[#This Row],[Obj]],13,10),"")</f>
        <v/>
      </c>
      <c r="J5727" s="181" t="b">
        <f>Proc[[#This Row],[Requested]]=Proc[[#This Row],[CurrentParent]]</f>
        <v>1</v>
      </c>
      <c r="K5727" s="181" t="str">
        <f>IF(Proc[[#This Row],[Author]]="Marcela Urrego",VLOOKUP(LEFT(Proc[[#This Row],[Requested]],1),Table3[#All],2,0),VLOOKUP(Proc[[#This Row],[Author]],Table4[],2,0))</f>
        <v>EL</v>
      </c>
      <c r="L5727" s="186" t="s">
        <v>9921</v>
      </c>
      <c r="M5727" s="178">
        <v>46056</v>
      </c>
      <c r="N5727" s="178"/>
      <c r="O5727" s="178"/>
      <c r="P5727" s="178" t="str">
        <f ca="1">IF(Proc[[#This Row],[DaysAgeing]]&gt;5,"yep","on track")</f>
        <v>yep</v>
      </c>
      <c r="Q5727" s="3">
        <f ca="1">IF(Proc[[#This Row],[DateClosed]]="",ABS(NETWORKDAYS(Proc[[#This Row],[DateOpened]],TODAY()))-1,ABS(NETWORKDAYS(Proc[[#This Row],[DateOpened]],Proc[[#This Row],[DateClosed]]))-1)</f>
        <v>11</v>
      </c>
      <c r="R5727" s="178" t="s">
        <v>5708</v>
      </c>
      <c r="S5727" s="181"/>
    </row>
    <row r="5728" spans="1:19" hidden="1">
      <c r="A5728" s="180" t="s">
        <v>8057</v>
      </c>
      <c r="B5728" s="181" t="str">
        <f>IFERROR(VLOOKUP(Proc[[#This Row],[App]],Table2[],3,0),"open")</f>
        <v>ok</v>
      </c>
      <c r="C5728" s="182" t="s">
        <v>369</v>
      </c>
      <c r="D5728" t="s">
        <v>8086</v>
      </c>
      <c r="E5728" t="s">
        <v>8469</v>
      </c>
      <c r="F5728" s="183" t="s">
        <v>8469</v>
      </c>
      <c r="G5728" s="180" t="s">
        <v>400</v>
      </c>
      <c r="H5728" s="181" t="str">
        <f>IF(Proc[[#This Row],[type]]="LFF (MDG-F)",MID(Proc[[#This Row],[Obj]],13,10),"")</f>
        <v/>
      </c>
      <c r="J5728" s="181" t="b">
        <f>Proc[[#This Row],[Requested]]=Proc[[#This Row],[CurrentParent]]</f>
        <v>1</v>
      </c>
      <c r="K5728" s="181" t="str">
        <f>IF(Proc[[#This Row],[Author]]="Marcela Urrego",VLOOKUP(LEFT(Proc[[#This Row],[Requested]],1),Table3[#All],2,0),VLOOKUP(Proc[[#This Row],[Author]],Table4[],2,0))</f>
        <v>EL</v>
      </c>
      <c r="L5728" s="186" t="s">
        <v>9921</v>
      </c>
      <c r="M5728" s="178">
        <v>46056</v>
      </c>
      <c r="N5728" s="178"/>
      <c r="O5728" s="178"/>
      <c r="P5728" s="178" t="str">
        <f ca="1">IF(Proc[[#This Row],[DaysAgeing]]&gt;5,"yep","on track")</f>
        <v>yep</v>
      </c>
      <c r="Q5728" s="3">
        <f ca="1">IF(Proc[[#This Row],[DateClosed]]="",ABS(NETWORKDAYS(Proc[[#This Row],[DateOpened]],TODAY()))-1,ABS(NETWORKDAYS(Proc[[#This Row],[DateOpened]],Proc[[#This Row],[DateClosed]]))-1)</f>
        <v>11</v>
      </c>
      <c r="R5728" s="178" t="s">
        <v>5708</v>
      </c>
      <c r="S5728" s="181"/>
    </row>
    <row r="5729" spans="1:19" hidden="1">
      <c r="A5729" s="180" t="s">
        <v>8057</v>
      </c>
      <c r="B5729" s="181" t="str">
        <f>IFERROR(VLOOKUP(Proc[[#This Row],[App]],Table2[],3,0),"open")</f>
        <v>ok</v>
      </c>
      <c r="C5729" s="182" t="s">
        <v>369</v>
      </c>
      <c r="D5729" t="s">
        <v>8087</v>
      </c>
      <c r="E5729" t="s">
        <v>8469</v>
      </c>
      <c r="F5729" s="183" t="s">
        <v>8469</v>
      </c>
      <c r="G5729" s="180" t="s">
        <v>400</v>
      </c>
      <c r="H5729" s="181" t="str">
        <f>IF(Proc[[#This Row],[type]]="LFF (MDG-F)",MID(Proc[[#This Row],[Obj]],13,10),"")</f>
        <v/>
      </c>
      <c r="J5729" s="181" t="b">
        <f>Proc[[#This Row],[Requested]]=Proc[[#This Row],[CurrentParent]]</f>
        <v>1</v>
      </c>
      <c r="K5729" s="181" t="str">
        <f>IF(Proc[[#This Row],[Author]]="Marcela Urrego",VLOOKUP(LEFT(Proc[[#This Row],[Requested]],1),Table3[#All],2,0),VLOOKUP(Proc[[#This Row],[Author]],Table4[],2,0))</f>
        <v>EL</v>
      </c>
      <c r="L5729" s="186" t="s">
        <v>9921</v>
      </c>
      <c r="M5729" s="178">
        <v>46056</v>
      </c>
      <c r="N5729" s="178"/>
      <c r="O5729" s="178"/>
      <c r="P5729" s="178" t="str">
        <f ca="1">IF(Proc[[#This Row],[DaysAgeing]]&gt;5,"yep","on track")</f>
        <v>yep</v>
      </c>
      <c r="Q5729" s="3">
        <f ca="1">IF(Proc[[#This Row],[DateClosed]]="",ABS(NETWORKDAYS(Proc[[#This Row],[DateOpened]],TODAY()))-1,ABS(NETWORKDAYS(Proc[[#This Row],[DateOpened]],Proc[[#This Row],[DateClosed]]))-1)</f>
        <v>11</v>
      </c>
      <c r="R5729" s="178" t="s">
        <v>5708</v>
      </c>
      <c r="S5729" s="181"/>
    </row>
    <row r="5730" spans="1:19" hidden="1">
      <c r="A5730" s="180" t="s">
        <v>8057</v>
      </c>
      <c r="B5730" s="181" t="str">
        <f>IFERROR(VLOOKUP(Proc[[#This Row],[App]],Table2[],3,0),"open")</f>
        <v>ok</v>
      </c>
      <c r="C5730" s="182" t="s">
        <v>369</v>
      </c>
      <c r="D5730" t="s">
        <v>8088</v>
      </c>
      <c r="E5730" t="s">
        <v>8469</v>
      </c>
      <c r="F5730" s="183" t="s">
        <v>8469</v>
      </c>
      <c r="G5730" s="180" t="s">
        <v>400</v>
      </c>
      <c r="H5730" s="181" t="str">
        <f>IF(Proc[[#This Row],[type]]="LFF (MDG-F)",MID(Proc[[#This Row],[Obj]],13,10),"")</f>
        <v/>
      </c>
      <c r="J5730" s="181" t="b">
        <f>Proc[[#This Row],[Requested]]=Proc[[#This Row],[CurrentParent]]</f>
        <v>1</v>
      </c>
      <c r="K5730" s="181" t="str">
        <f>IF(Proc[[#This Row],[Author]]="Marcela Urrego",VLOOKUP(LEFT(Proc[[#This Row],[Requested]],1),Table3[#All],2,0),VLOOKUP(Proc[[#This Row],[Author]],Table4[],2,0))</f>
        <v>EL</v>
      </c>
      <c r="L5730" s="186" t="s">
        <v>9921</v>
      </c>
      <c r="M5730" s="178">
        <v>46056</v>
      </c>
      <c r="N5730" s="178"/>
      <c r="O5730" s="178"/>
      <c r="P5730" s="178" t="str">
        <f ca="1">IF(Proc[[#This Row],[DaysAgeing]]&gt;5,"yep","on track")</f>
        <v>yep</v>
      </c>
      <c r="Q5730" s="3">
        <f ca="1">IF(Proc[[#This Row],[DateClosed]]="",ABS(NETWORKDAYS(Proc[[#This Row],[DateOpened]],TODAY()))-1,ABS(NETWORKDAYS(Proc[[#This Row],[DateOpened]],Proc[[#This Row],[DateClosed]]))-1)</f>
        <v>11</v>
      </c>
      <c r="R5730" s="178" t="s">
        <v>5708</v>
      </c>
      <c r="S5730" s="181"/>
    </row>
    <row r="5731" spans="1:19" hidden="1">
      <c r="A5731" s="180" t="s">
        <v>8057</v>
      </c>
      <c r="B5731" s="181" t="str">
        <f>IFERROR(VLOOKUP(Proc[[#This Row],[App]],Table2[],3,0),"open")</f>
        <v>ok</v>
      </c>
      <c r="C5731" s="182" t="s">
        <v>369</v>
      </c>
      <c r="D5731" t="s">
        <v>8089</v>
      </c>
      <c r="E5731" t="s">
        <v>8469</v>
      </c>
      <c r="F5731" s="183" t="s">
        <v>8469</v>
      </c>
      <c r="G5731" s="180" t="s">
        <v>400</v>
      </c>
      <c r="H5731" s="181" t="str">
        <f>IF(Proc[[#This Row],[type]]="LFF (MDG-F)",MID(Proc[[#This Row],[Obj]],13,10),"")</f>
        <v/>
      </c>
      <c r="J5731" s="181" t="b">
        <f>Proc[[#This Row],[Requested]]=Proc[[#This Row],[CurrentParent]]</f>
        <v>1</v>
      </c>
      <c r="K5731" s="181" t="str">
        <f>IF(Proc[[#This Row],[Author]]="Marcela Urrego",VLOOKUP(LEFT(Proc[[#This Row],[Requested]],1),Table3[#All],2,0),VLOOKUP(Proc[[#This Row],[Author]],Table4[],2,0))</f>
        <v>EL</v>
      </c>
      <c r="L5731" s="186" t="s">
        <v>9921</v>
      </c>
      <c r="M5731" s="178">
        <v>46056</v>
      </c>
      <c r="N5731" s="178"/>
      <c r="O5731" s="178"/>
      <c r="P5731" s="178" t="str">
        <f ca="1">IF(Proc[[#This Row],[DaysAgeing]]&gt;5,"yep","on track")</f>
        <v>yep</v>
      </c>
      <c r="Q5731" s="3">
        <f ca="1">IF(Proc[[#This Row],[DateClosed]]="",ABS(NETWORKDAYS(Proc[[#This Row],[DateOpened]],TODAY()))-1,ABS(NETWORKDAYS(Proc[[#This Row],[DateOpened]],Proc[[#This Row],[DateClosed]]))-1)</f>
        <v>11</v>
      </c>
      <c r="R5731" s="178" t="s">
        <v>5708</v>
      </c>
      <c r="S5731" s="181"/>
    </row>
    <row r="5732" spans="1:19" hidden="1">
      <c r="A5732" s="180" t="s">
        <v>8057</v>
      </c>
      <c r="B5732" s="181" t="str">
        <f>IFERROR(VLOOKUP(Proc[[#This Row],[App]],Table2[],3,0),"open")</f>
        <v>ok</v>
      </c>
      <c r="C5732" s="182" t="s">
        <v>369</v>
      </c>
      <c r="D5732" t="s">
        <v>8090</v>
      </c>
      <c r="E5732" t="s">
        <v>8469</v>
      </c>
      <c r="F5732" s="183" t="s">
        <v>8469</v>
      </c>
      <c r="G5732" s="180" t="s">
        <v>400</v>
      </c>
      <c r="H5732" s="181" t="str">
        <f>IF(Proc[[#This Row],[type]]="LFF (MDG-F)",MID(Proc[[#This Row],[Obj]],13,10),"")</f>
        <v/>
      </c>
      <c r="J5732" s="181" t="b">
        <f>Proc[[#This Row],[Requested]]=Proc[[#This Row],[CurrentParent]]</f>
        <v>1</v>
      </c>
      <c r="K5732" s="181" t="str">
        <f>IF(Proc[[#This Row],[Author]]="Marcela Urrego",VLOOKUP(LEFT(Proc[[#This Row],[Requested]],1),Table3[#All],2,0),VLOOKUP(Proc[[#This Row],[Author]],Table4[],2,0))</f>
        <v>EL</v>
      </c>
      <c r="L5732" s="186" t="s">
        <v>9921</v>
      </c>
      <c r="M5732" s="178">
        <v>46056</v>
      </c>
      <c r="N5732" s="178"/>
      <c r="O5732" s="178"/>
      <c r="P5732" s="178" t="str">
        <f ca="1">IF(Proc[[#This Row],[DaysAgeing]]&gt;5,"yep","on track")</f>
        <v>yep</v>
      </c>
      <c r="Q5732" s="3">
        <f ca="1">IF(Proc[[#This Row],[DateClosed]]="",ABS(NETWORKDAYS(Proc[[#This Row],[DateOpened]],TODAY()))-1,ABS(NETWORKDAYS(Proc[[#This Row],[DateOpened]],Proc[[#This Row],[DateClosed]]))-1)</f>
        <v>11</v>
      </c>
      <c r="R5732" s="178" t="s">
        <v>5708</v>
      </c>
      <c r="S5732" s="181"/>
    </row>
    <row r="5733" spans="1:19" hidden="1">
      <c r="A5733" s="180" t="s">
        <v>8057</v>
      </c>
      <c r="B5733" s="181" t="str">
        <f>IFERROR(VLOOKUP(Proc[[#This Row],[App]],Table2[],3,0),"open")</f>
        <v>ok</v>
      </c>
      <c r="C5733" s="182" t="s">
        <v>369</v>
      </c>
      <c r="D5733" t="s">
        <v>8091</v>
      </c>
      <c r="E5733" t="s">
        <v>8469</v>
      </c>
      <c r="F5733" s="183" t="s">
        <v>8469</v>
      </c>
      <c r="G5733" s="180" t="s">
        <v>400</v>
      </c>
      <c r="H5733" s="181" t="str">
        <f>IF(Proc[[#This Row],[type]]="LFF (MDG-F)",MID(Proc[[#This Row],[Obj]],13,10),"")</f>
        <v/>
      </c>
      <c r="J5733" s="181" t="b">
        <f>Proc[[#This Row],[Requested]]=Proc[[#This Row],[CurrentParent]]</f>
        <v>1</v>
      </c>
      <c r="K5733" s="181" t="str">
        <f>IF(Proc[[#This Row],[Author]]="Marcela Urrego",VLOOKUP(LEFT(Proc[[#This Row],[Requested]],1),Table3[#All],2,0),VLOOKUP(Proc[[#This Row],[Author]],Table4[],2,0))</f>
        <v>EL</v>
      </c>
      <c r="L5733" s="186" t="s">
        <v>9921</v>
      </c>
      <c r="M5733" s="178">
        <v>46056</v>
      </c>
      <c r="N5733" s="178"/>
      <c r="O5733" s="178"/>
      <c r="P5733" s="178" t="str">
        <f ca="1">IF(Proc[[#This Row],[DaysAgeing]]&gt;5,"yep","on track")</f>
        <v>yep</v>
      </c>
      <c r="Q5733" s="3">
        <f ca="1">IF(Proc[[#This Row],[DateClosed]]="",ABS(NETWORKDAYS(Proc[[#This Row],[DateOpened]],TODAY()))-1,ABS(NETWORKDAYS(Proc[[#This Row],[DateOpened]],Proc[[#This Row],[DateClosed]]))-1)</f>
        <v>11</v>
      </c>
      <c r="R5733" s="178" t="s">
        <v>5708</v>
      </c>
      <c r="S5733" s="181"/>
    </row>
    <row r="5734" spans="1:19" hidden="1">
      <c r="A5734" s="180" t="s">
        <v>8057</v>
      </c>
      <c r="B5734" s="181" t="str">
        <f>IFERROR(VLOOKUP(Proc[[#This Row],[App]],Table2[],3,0),"open")</f>
        <v>ok</v>
      </c>
      <c r="C5734" s="182" t="s">
        <v>369</v>
      </c>
      <c r="D5734" t="s">
        <v>8092</v>
      </c>
      <c r="E5734" t="s">
        <v>8469</v>
      </c>
      <c r="F5734" s="183" t="s">
        <v>8469</v>
      </c>
      <c r="G5734" s="180" t="s">
        <v>400</v>
      </c>
      <c r="H5734" s="181" t="str">
        <f>IF(Proc[[#This Row],[type]]="LFF (MDG-F)",MID(Proc[[#This Row],[Obj]],13,10),"")</f>
        <v/>
      </c>
      <c r="J5734" s="181" t="b">
        <f>Proc[[#This Row],[Requested]]=Proc[[#This Row],[CurrentParent]]</f>
        <v>1</v>
      </c>
      <c r="K5734" s="181" t="str">
        <f>IF(Proc[[#This Row],[Author]]="Marcela Urrego",VLOOKUP(LEFT(Proc[[#This Row],[Requested]],1),Table3[#All],2,0),VLOOKUP(Proc[[#This Row],[Author]],Table4[],2,0))</f>
        <v>EL</v>
      </c>
      <c r="L5734" s="186" t="s">
        <v>9921</v>
      </c>
      <c r="M5734" s="178">
        <v>46056</v>
      </c>
      <c r="N5734" s="178"/>
      <c r="O5734" s="178"/>
      <c r="P5734" s="178" t="str">
        <f ca="1">IF(Proc[[#This Row],[DaysAgeing]]&gt;5,"yep","on track")</f>
        <v>yep</v>
      </c>
      <c r="Q5734" s="3">
        <f ca="1">IF(Proc[[#This Row],[DateClosed]]="",ABS(NETWORKDAYS(Proc[[#This Row],[DateOpened]],TODAY()))-1,ABS(NETWORKDAYS(Proc[[#This Row],[DateOpened]],Proc[[#This Row],[DateClosed]]))-1)</f>
        <v>11</v>
      </c>
      <c r="R5734" s="178" t="s">
        <v>5708</v>
      </c>
      <c r="S5734" s="181"/>
    </row>
    <row r="5735" spans="1:19" hidden="1">
      <c r="A5735" s="180" t="s">
        <v>8057</v>
      </c>
      <c r="B5735" s="181" t="str">
        <f>IFERROR(VLOOKUP(Proc[[#This Row],[App]],Table2[],3,0),"open")</f>
        <v>ok</v>
      </c>
      <c r="C5735" s="182" t="s">
        <v>369</v>
      </c>
      <c r="D5735" t="s">
        <v>8093</v>
      </c>
      <c r="E5735" t="s">
        <v>8469</v>
      </c>
      <c r="F5735" s="183" t="s">
        <v>8469</v>
      </c>
      <c r="G5735" s="180" t="s">
        <v>400</v>
      </c>
      <c r="H5735" s="181" t="str">
        <f>IF(Proc[[#This Row],[type]]="LFF (MDG-F)",MID(Proc[[#This Row],[Obj]],13,10),"")</f>
        <v/>
      </c>
      <c r="J5735" s="181" t="b">
        <f>Proc[[#This Row],[Requested]]=Proc[[#This Row],[CurrentParent]]</f>
        <v>1</v>
      </c>
      <c r="K5735" s="181" t="str">
        <f>IF(Proc[[#This Row],[Author]]="Marcela Urrego",VLOOKUP(LEFT(Proc[[#This Row],[Requested]],1),Table3[#All],2,0),VLOOKUP(Proc[[#This Row],[Author]],Table4[],2,0))</f>
        <v>EL</v>
      </c>
      <c r="L5735" s="186" t="s">
        <v>9921</v>
      </c>
      <c r="M5735" s="178">
        <v>46056</v>
      </c>
      <c r="N5735" s="178"/>
      <c r="O5735" s="178"/>
      <c r="P5735" s="178" t="str">
        <f ca="1">IF(Proc[[#This Row],[DaysAgeing]]&gt;5,"yep","on track")</f>
        <v>yep</v>
      </c>
      <c r="Q5735" s="3">
        <f ca="1">IF(Proc[[#This Row],[DateClosed]]="",ABS(NETWORKDAYS(Proc[[#This Row],[DateOpened]],TODAY()))-1,ABS(NETWORKDAYS(Proc[[#This Row],[DateOpened]],Proc[[#This Row],[DateClosed]]))-1)</f>
        <v>11</v>
      </c>
      <c r="R5735" s="178" t="s">
        <v>5708</v>
      </c>
      <c r="S5735" s="181"/>
    </row>
    <row r="5736" spans="1:19" hidden="1">
      <c r="A5736" s="180" t="s">
        <v>8057</v>
      </c>
      <c r="B5736" s="181" t="str">
        <f>IFERROR(VLOOKUP(Proc[[#This Row],[App]],Table2[],3,0),"open")</f>
        <v>ok</v>
      </c>
      <c r="C5736" s="182" t="s">
        <v>369</v>
      </c>
      <c r="D5736" t="s">
        <v>8094</v>
      </c>
      <c r="E5736" t="s">
        <v>8469</v>
      </c>
      <c r="F5736" s="183" t="s">
        <v>8469</v>
      </c>
      <c r="G5736" s="180" t="s">
        <v>400</v>
      </c>
      <c r="H5736" s="181" t="str">
        <f>IF(Proc[[#This Row],[type]]="LFF (MDG-F)",MID(Proc[[#This Row],[Obj]],13,10),"")</f>
        <v/>
      </c>
      <c r="J5736" s="181" t="b">
        <f>Proc[[#This Row],[Requested]]=Proc[[#This Row],[CurrentParent]]</f>
        <v>1</v>
      </c>
      <c r="K5736" s="181" t="str">
        <f>IF(Proc[[#This Row],[Author]]="Marcela Urrego",VLOOKUP(LEFT(Proc[[#This Row],[Requested]],1),Table3[#All],2,0),VLOOKUP(Proc[[#This Row],[Author]],Table4[],2,0))</f>
        <v>EL</v>
      </c>
      <c r="L5736" s="186" t="s">
        <v>9921</v>
      </c>
      <c r="M5736" s="178">
        <v>46056</v>
      </c>
      <c r="N5736" s="178"/>
      <c r="O5736" s="178"/>
      <c r="P5736" s="178" t="str">
        <f ca="1">IF(Proc[[#This Row],[DaysAgeing]]&gt;5,"yep","on track")</f>
        <v>yep</v>
      </c>
      <c r="Q5736" s="3">
        <f ca="1">IF(Proc[[#This Row],[DateClosed]]="",ABS(NETWORKDAYS(Proc[[#This Row],[DateOpened]],TODAY()))-1,ABS(NETWORKDAYS(Proc[[#This Row],[DateOpened]],Proc[[#This Row],[DateClosed]]))-1)</f>
        <v>11</v>
      </c>
      <c r="R5736" s="178" t="s">
        <v>5708</v>
      </c>
      <c r="S5736" s="181"/>
    </row>
    <row r="5737" spans="1:19" hidden="1">
      <c r="A5737" s="180" t="s">
        <v>8057</v>
      </c>
      <c r="B5737" s="181" t="str">
        <f>IFERROR(VLOOKUP(Proc[[#This Row],[App]],Table2[],3,0),"open")</f>
        <v>ok</v>
      </c>
      <c r="C5737" s="182" t="s">
        <v>369</v>
      </c>
      <c r="D5737" t="s">
        <v>8095</v>
      </c>
      <c r="E5737" t="s">
        <v>8469</v>
      </c>
      <c r="F5737" s="183" t="s">
        <v>8469</v>
      </c>
      <c r="G5737" s="180" t="s">
        <v>400</v>
      </c>
      <c r="H5737" s="181" t="str">
        <f>IF(Proc[[#This Row],[type]]="LFF (MDG-F)",MID(Proc[[#This Row],[Obj]],13,10),"")</f>
        <v/>
      </c>
      <c r="J5737" s="181" t="b">
        <f>Proc[[#This Row],[Requested]]=Proc[[#This Row],[CurrentParent]]</f>
        <v>1</v>
      </c>
      <c r="K5737" s="181" t="str">
        <f>IF(Proc[[#This Row],[Author]]="Marcela Urrego",VLOOKUP(LEFT(Proc[[#This Row],[Requested]],1),Table3[#All],2,0),VLOOKUP(Proc[[#This Row],[Author]],Table4[],2,0))</f>
        <v>EL</v>
      </c>
      <c r="L5737" s="186" t="s">
        <v>9921</v>
      </c>
      <c r="M5737" s="178">
        <v>46056</v>
      </c>
      <c r="N5737" s="178"/>
      <c r="O5737" s="178"/>
      <c r="P5737" s="178" t="str">
        <f ca="1">IF(Proc[[#This Row],[DaysAgeing]]&gt;5,"yep","on track")</f>
        <v>yep</v>
      </c>
      <c r="Q5737" s="3">
        <f ca="1">IF(Proc[[#This Row],[DateClosed]]="",ABS(NETWORKDAYS(Proc[[#This Row],[DateOpened]],TODAY()))-1,ABS(NETWORKDAYS(Proc[[#This Row],[DateOpened]],Proc[[#This Row],[DateClosed]]))-1)</f>
        <v>11</v>
      </c>
      <c r="R5737" s="178" t="s">
        <v>5708</v>
      </c>
      <c r="S5737" s="181"/>
    </row>
    <row r="5738" spans="1:19" hidden="1">
      <c r="A5738" s="180" t="s">
        <v>8057</v>
      </c>
      <c r="B5738" s="181" t="str">
        <f>IFERROR(VLOOKUP(Proc[[#This Row],[App]],Table2[],3,0),"open")</f>
        <v>ok</v>
      </c>
      <c r="C5738" s="182" t="s">
        <v>369</v>
      </c>
      <c r="D5738" t="s">
        <v>8096</v>
      </c>
      <c r="E5738" t="s">
        <v>8469</v>
      </c>
      <c r="F5738" s="183" t="s">
        <v>8469</v>
      </c>
      <c r="G5738" s="180" t="s">
        <v>400</v>
      </c>
      <c r="H5738" s="181" t="str">
        <f>IF(Proc[[#This Row],[type]]="LFF (MDG-F)",MID(Proc[[#This Row],[Obj]],13,10),"")</f>
        <v/>
      </c>
      <c r="J5738" s="181" t="b">
        <f>Proc[[#This Row],[Requested]]=Proc[[#This Row],[CurrentParent]]</f>
        <v>1</v>
      </c>
      <c r="K5738" s="181" t="str">
        <f>IF(Proc[[#This Row],[Author]]="Marcela Urrego",VLOOKUP(LEFT(Proc[[#This Row],[Requested]],1),Table3[#All],2,0),VLOOKUP(Proc[[#This Row],[Author]],Table4[],2,0))</f>
        <v>EL</v>
      </c>
      <c r="L5738" s="186" t="s">
        <v>9921</v>
      </c>
      <c r="M5738" s="178">
        <v>46056</v>
      </c>
      <c r="N5738" s="178"/>
      <c r="O5738" s="178"/>
      <c r="P5738" s="178" t="str">
        <f ca="1">IF(Proc[[#This Row],[DaysAgeing]]&gt;5,"yep","on track")</f>
        <v>yep</v>
      </c>
      <c r="Q5738" s="3">
        <f ca="1">IF(Proc[[#This Row],[DateClosed]]="",ABS(NETWORKDAYS(Proc[[#This Row],[DateOpened]],TODAY()))-1,ABS(NETWORKDAYS(Proc[[#This Row],[DateOpened]],Proc[[#This Row],[DateClosed]]))-1)</f>
        <v>11</v>
      </c>
      <c r="R5738" s="178" t="s">
        <v>5708</v>
      </c>
      <c r="S5738" s="181"/>
    </row>
    <row r="5739" spans="1:19" hidden="1">
      <c r="A5739" s="180" t="s">
        <v>8057</v>
      </c>
      <c r="B5739" s="181" t="str">
        <f>IFERROR(VLOOKUP(Proc[[#This Row],[App]],Table2[],3,0),"open")</f>
        <v>ok</v>
      </c>
      <c r="C5739" s="182" t="s">
        <v>369</v>
      </c>
      <c r="D5739" t="s">
        <v>8097</v>
      </c>
      <c r="E5739" t="s">
        <v>8469</v>
      </c>
      <c r="F5739" s="183" t="s">
        <v>8469</v>
      </c>
      <c r="G5739" s="180" t="s">
        <v>400</v>
      </c>
      <c r="H5739" s="181" t="str">
        <f>IF(Proc[[#This Row],[type]]="LFF (MDG-F)",MID(Proc[[#This Row],[Obj]],13,10),"")</f>
        <v/>
      </c>
      <c r="J5739" s="181" t="b">
        <f>Proc[[#This Row],[Requested]]=Proc[[#This Row],[CurrentParent]]</f>
        <v>1</v>
      </c>
      <c r="K5739" s="181" t="str">
        <f>IF(Proc[[#This Row],[Author]]="Marcela Urrego",VLOOKUP(LEFT(Proc[[#This Row],[Requested]],1),Table3[#All],2,0),VLOOKUP(Proc[[#This Row],[Author]],Table4[],2,0))</f>
        <v>EL</v>
      </c>
      <c r="L5739" s="186" t="s">
        <v>9921</v>
      </c>
      <c r="M5739" s="178">
        <v>46056</v>
      </c>
      <c r="N5739" s="178"/>
      <c r="O5739" s="178"/>
      <c r="P5739" s="178" t="str">
        <f ca="1">IF(Proc[[#This Row],[DaysAgeing]]&gt;5,"yep","on track")</f>
        <v>yep</v>
      </c>
      <c r="Q5739" s="3">
        <f ca="1">IF(Proc[[#This Row],[DateClosed]]="",ABS(NETWORKDAYS(Proc[[#This Row],[DateOpened]],TODAY()))-1,ABS(NETWORKDAYS(Proc[[#This Row],[DateOpened]],Proc[[#This Row],[DateClosed]]))-1)</f>
        <v>11</v>
      </c>
      <c r="R5739" s="178" t="s">
        <v>5708</v>
      </c>
      <c r="S5739" s="181"/>
    </row>
    <row r="5740" spans="1:19" hidden="1">
      <c r="A5740" s="180" t="s">
        <v>8057</v>
      </c>
      <c r="B5740" s="181" t="str">
        <f>IFERROR(VLOOKUP(Proc[[#This Row],[App]],Table2[],3,0),"open")</f>
        <v>ok</v>
      </c>
      <c r="C5740" s="182" t="s">
        <v>369</v>
      </c>
      <c r="D5740" t="s">
        <v>8098</v>
      </c>
      <c r="E5740" t="s">
        <v>8469</v>
      </c>
      <c r="F5740" s="183" t="s">
        <v>8469</v>
      </c>
      <c r="G5740" s="180" t="s">
        <v>400</v>
      </c>
      <c r="H5740" s="181" t="str">
        <f>IF(Proc[[#This Row],[type]]="LFF (MDG-F)",MID(Proc[[#This Row],[Obj]],13,10),"")</f>
        <v/>
      </c>
      <c r="J5740" s="181" t="b">
        <f>Proc[[#This Row],[Requested]]=Proc[[#This Row],[CurrentParent]]</f>
        <v>1</v>
      </c>
      <c r="K5740" s="181" t="str">
        <f>IF(Proc[[#This Row],[Author]]="Marcela Urrego",VLOOKUP(LEFT(Proc[[#This Row],[Requested]],1),Table3[#All],2,0),VLOOKUP(Proc[[#This Row],[Author]],Table4[],2,0))</f>
        <v>EL</v>
      </c>
      <c r="L5740" s="186" t="s">
        <v>9921</v>
      </c>
      <c r="M5740" s="178">
        <v>46056</v>
      </c>
      <c r="N5740" s="178"/>
      <c r="O5740" s="178"/>
      <c r="P5740" s="178" t="str">
        <f ca="1">IF(Proc[[#This Row],[DaysAgeing]]&gt;5,"yep","on track")</f>
        <v>yep</v>
      </c>
      <c r="Q5740" s="3">
        <f ca="1">IF(Proc[[#This Row],[DateClosed]]="",ABS(NETWORKDAYS(Proc[[#This Row],[DateOpened]],TODAY()))-1,ABS(NETWORKDAYS(Proc[[#This Row],[DateOpened]],Proc[[#This Row],[DateClosed]]))-1)</f>
        <v>11</v>
      </c>
      <c r="R5740" s="178" t="s">
        <v>5708</v>
      </c>
      <c r="S5740" s="181"/>
    </row>
    <row r="5741" spans="1:19" hidden="1">
      <c r="A5741" s="180" t="s">
        <v>8057</v>
      </c>
      <c r="B5741" s="181" t="str">
        <f>IFERROR(VLOOKUP(Proc[[#This Row],[App]],Table2[],3,0),"open")</f>
        <v>ok</v>
      </c>
      <c r="C5741" s="182" t="s">
        <v>369</v>
      </c>
      <c r="D5741" t="s">
        <v>8099</v>
      </c>
      <c r="E5741" t="s">
        <v>8469</v>
      </c>
      <c r="F5741" s="183" t="s">
        <v>8469</v>
      </c>
      <c r="G5741" s="180" t="s">
        <v>400</v>
      </c>
      <c r="H5741" s="181" t="str">
        <f>IF(Proc[[#This Row],[type]]="LFF (MDG-F)",MID(Proc[[#This Row],[Obj]],13,10),"")</f>
        <v/>
      </c>
      <c r="J5741" s="181" t="b">
        <f>Proc[[#This Row],[Requested]]=Proc[[#This Row],[CurrentParent]]</f>
        <v>1</v>
      </c>
      <c r="K5741" s="181" t="str">
        <f>IF(Proc[[#This Row],[Author]]="Marcela Urrego",VLOOKUP(LEFT(Proc[[#This Row],[Requested]],1),Table3[#All],2,0),VLOOKUP(Proc[[#This Row],[Author]],Table4[],2,0))</f>
        <v>EL</v>
      </c>
      <c r="L5741" s="186" t="s">
        <v>9921</v>
      </c>
      <c r="M5741" s="178">
        <v>46056</v>
      </c>
      <c r="N5741" s="178"/>
      <c r="O5741" s="178"/>
      <c r="P5741" s="178" t="str">
        <f ca="1">IF(Proc[[#This Row],[DaysAgeing]]&gt;5,"yep","on track")</f>
        <v>yep</v>
      </c>
      <c r="Q5741" s="3">
        <f ca="1">IF(Proc[[#This Row],[DateClosed]]="",ABS(NETWORKDAYS(Proc[[#This Row],[DateOpened]],TODAY()))-1,ABS(NETWORKDAYS(Proc[[#This Row],[DateOpened]],Proc[[#This Row],[DateClosed]]))-1)</f>
        <v>11</v>
      </c>
      <c r="R5741" s="178" t="s">
        <v>5708</v>
      </c>
      <c r="S5741" s="181"/>
    </row>
    <row r="5742" spans="1:19" hidden="1">
      <c r="A5742" s="180" t="s">
        <v>8057</v>
      </c>
      <c r="B5742" s="181" t="str">
        <f>IFERROR(VLOOKUP(Proc[[#This Row],[App]],Table2[],3,0),"open")</f>
        <v>ok</v>
      </c>
      <c r="C5742" s="182" t="s">
        <v>369</v>
      </c>
      <c r="D5742" t="s">
        <v>8100</v>
      </c>
      <c r="E5742" t="s">
        <v>8469</v>
      </c>
      <c r="F5742" s="183" t="s">
        <v>8469</v>
      </c>
      <c r="G5742" s="180" t="s">
        <v>400</v>
      </c>
      <c r="H5742" s="181" t="str">
        <f>IF(Proc[[#This Row],[type]]="LFF (MDG-F)",MID(Proc[[#This Row],[Obj]],13,10),"")</f>
        <v/>
      </c>
      <c r="J5742" s="181" t="b">
        <f>Proc[[#This Row],[Requested]]=Proc[[#This Row],[CurrentParent]]</f>
        <v>1</v>
      </c>
      <c r="K5742" s="181" t="str">
        <f>IF(Proc[[#This Row],[Author]]="Marcela Urrego",VLOOKUP(LEFT(Proc[[#This Row],[Requested]],1),Table3[#All],2,0),VLOOKUP(Proc[[#This Row],[Author]],Table4[],2,0))</f>
        <v>EL</v>
      </c>
      <c r="L5742" s="186" t="s">
        <v>9921</v>
      </c>
      <c r="M5742" s="178">
        <v>46056</v>
      </c>
      <c r="N5742" s="178"/>
      <c r="O5742" s="178"/>
      <c r="P5742" s="178" t="str">
        <f ca="1">IF(Proc[[#This Row],[DaysAgeing]]&gt;5,"yep","on track")</f>
        <v>yep</v>
      </c>
      <c r="Q5742" s="3">
        <f ca="1">IF(Proc[[#This Row],[DateClosed]]="",ABS(NETWORKDAYS(Proc[[#This Row],[DateOpened]],TODAY()))-1,ABS(NETWORKDAYS(Proc[[#This Row],[DateOpened]],Proc[[#This Row],[DateClosed]]))-1)</f>
        <v>11</v>
      </c>
      <c r="R5742" s="178" t="s">
        <v>5708</v>
      </c>
      <c r="S5742" s="181"/>
    </row>
    <row r="5743" spans="1:19" hidden="1">
      <c r="A5743" s="180" t="s">
        <v>8057</v>
      </c>
      <c r="B5743" s="181" t="str">
        <f>IFERROR(VLOOKUP(Proc[[#This Row],[App]],Table2[],3,0),"open")</f>
        <v>ok</v>
      </c>
      <c r="C5743" s="182" t="s">
        <v>369</v>
      </c>
      <c r="D5743" t="s">
        <v>8101</v>
      </c>
      <c r="E5743" t="s">
        <v>8469</v>
      </c>
      <c r="F5743" s="183" t="s">
        <v>8469</v>
      </c>
      <c r="G5743" s="180" t="s">
        <v>400</v>
      </c>
      <c r="H5743" s="181" t="str">
        <f>IF(Proc[[#This Row],[type]]="LFF (MDG-F)",MID(Proc[[#This Row],[Obj]],13,10),"")</f>
        <v/>
      </c>
      <c r="J5743" s="181" t="b">
        <f>Proc[[#This Row],[Requested]]=Proc[[#This Row],[CurrentParent]]</f>
        <v>1</v>
      </c>
      <c r="K5743" s="181" t="str">
        <f>IF(Proc[[#This Row],[Author]]="Marcela Urrego",VLOOKUP(LEFT(Proc[[#This Row],[Requested]],1),Table3[#All],2,0),VLOOKUP(Proc[[#This Row],[Author]],Table4[],2,0))</f>
        <v>EL</v>
      </c>
      <c r="L5743" s="186" t="s">
        <v>9921</v>
      </c>
      <c r="M5743" s="178">
        <v>46056</v>
      </c>
      <c r="N5743" s="178"/>
      <c r="O5743" s="178"/>
      <c r="P5743" s="178" t="str">
        <f ca="1">IF(Proc[[#This Row],[DaysAgeing]]&gt;5,"yep","on track")</f>
        <v>yep</v>
      </c>
      <c r="Q5743" s="3">
        <f ca="1">IF(Proc[[#This Row],[DateClosed]]="",ABS(NETWORKDAYS(Proc[[#This Row],[DateOpened]],TODAY()))-1,ABS(NETWORKDAYS(Proc[[#This Row],[DateOpened]],Proc[[#This Row],[DateClosed]]))-1)</f>
        <v>11</v>
      </c>
      <c r="R5743" s="178" t="s">
        <v>5708</v>
      </c>
      <c r="S5743" s="181"/>
    </row>
    <row r="5744" spans="1:19" hidden="1">
      <c r="A5744" s="180" t="s">
        <v>8057</v>
      </c>
      <c r="B5744" s="181" t="str">
        <f>IFERROR(VLOOKUP(Proc[[#This Row],[App]],Table2[],3,0),"open")</f>
        <v>ok</v>
      </c>
      <c r="C5744" s="182" t="s">
        <v>369</v>
      </c>
      <c r="D5744" t="s">
        <v>8102</v>
      </c>
      <c r="E5744" t="s">
        <v>8469</v>
      </c>
      <c r="F5744" s="183" t="s">
        <v>8469</v>
      </c>
      <c r="G5744" s="180" t="s">
        <v>400</v>
      </c>
      <c r="H5744" s="181" t="str">
        <f>IF(Proc[[#This Row],[type]]="LFF (MDG-F)",MID(Proc[[#This Row],[Obj]],13,10),"")</f>
        <v/>
      </c>
      <c r="J5744" s="181" t="b">
        <f>Proc[[#This Row],[Requested]]=Proc[[#This Row],[CurrentParent]]</f>
        <v>1</v>
      </c>
      <c r="K5744" s="181" t="str">
        <f>IF(Proc[[#This Row],[Author]]="Marcela Urrego",VLOOKUP(LEFT(Proc[[#This Row],[Requested]],1),Table3[#All],2,0),VLOOKUP(Proc[[#This Row],[Author]],Table4[],2,0))</f>
        <v>EL</v>
      </c>
      <c r="L5744" s="186" t="s">
        <v>9921</v>
      </c>
      <c r="M5744" s="178">
        <v>46056</v>
      </c>
      <c r="N5744" s="178"/>
      <c r="O5744" s="178"/>
      <c r="P5744" s="178" t="str">
        <f ca="1">IF(Proc[[#This Row],[DaysAgeing]]&gt;5,"yep","on track")</f>
        <v>yep</v>
      </c>
      <c r="Q5744" s="3">
        <f ca="1">IF(Proc[[#This Row],[DateClosed]]="",ABS(NETWORKDAYS(Proc[[#This Row],[DateOpened]],TODAY()))-1,ABS(NETWORKDAYS(Proc[[#This Row],[DateOpened]],Proc[[#This Row],[DateClosed]]))-1)</f>
        <v>11</v>
      </c>
      <c r="R5744" s="178" t="s">
        <v>5708</v>
      </c>
      <c r="S5744" s="181"/>
    </row>
    <row r="5745" spans="1:19" hidden="1">
      <c r="A5745" s="180" t="s">
        <v>8057</v>
      </c>
      <c r="B5745" s="181" t="str">
        <f>IFERROR(VLOOKUP(Proc[[#This Row],[App]],Table2[],3,0),"open")</f>
        <v>ok</v>
      </c>
      <c r="C5745" s="182" t="s">
        <v>369</v>
      </c>
      <c r="D5745" t="s">
        <v>8103</v>
      </c>
      <c r="E5745" t="s">
        <v>8469</v>
      </c>
      <c r="F5745" s="183" t="s">
        <v>8469</v>
      </c>
      <c r="G5745" s="180" t="s">
        <v>400</v>
      </c>
      <c r="H5745" s="181" t="str">
        <f>IF(Proc[[#This Row],[type]]="LFF (MDG-F)",MID(Proc[[#This Row],[Obj]],13,10),"")</f>
        <v/>
      </c>
      <c r="J5745" s="181" t="b">
        <f>Proc[[#This Row],[Requested]]=Proc[[#This Row],[CurrentParent]]</f>
        <v>1</v>
      </c>
      <c r="K5745" s="181" t="str">
        <f>IF(Proc[[#This Row],[Author]]="Marcela Urrego",VLOOKUP(LEFT(Proc[[#This Row],[Requested]],1),Table3[#All],2,0),VLOOKUP(Proc[[#This Row],[Author]],Table4[],2,0))</f>
        <v>EL</v>
      </c>
      <c r="L5745" s="186" t="s">
        <v>9921</v>
      </c>
      <c r="M5745" s="178">
        <v>46056</v>
      </c>
      <c r="N5745" s="178"/>
      <c r="O5745" s="178"/>
      <c r="P5745" s="178" t="str">
        <f ca="1">IF(Proc[[#This Row],[DaysAgeing]]&gt;5,"yep","on track")</f>
        <v>yep</v>
      </c>
      <c r="Q5745" s="3">
        <f ca="1">IF(Proc[[#This Row],[DateClosed]]="",ABS(NETWORKDAYS(Proc[[#This Row],[DateOpened]],TODAY()))-1,ABS(NETWORKDAYS(Proc[[#This Row],[DateOpened]],Proc[[#This Row],[DateClosed]]))-1)</f>
        <v>11</v>
      </c>
      <c r="R5745" s="178" t="s">
        <v>5708</v>
      </c>
      <c r="S5745" s="181"/>
    </row>
    <row r="5746" spans="1:19" hidden="1">
      <c r="A5746" s="180" t="s">
        <v>8057</v>
      </c>
      <c r="B5746" s="181" t="str">
        <f>IFERROR(VLOOKUP(Proc[[#This Row],[App]],Table2[],3,0),"open")</f>
        <v>ok</v>
      </c>
      <c r="C5746" s="180" t="s">
        <v>377</v>
      </c>
      <c r="D5746" t="s">
        <v>8552</v>
      </c>
      <c r="E5746" t="s">
        <v>8469</v>
      </c>
      <c r="F5746" s="183"/>
      <c r="G5746" s="180" t="s">
        <v>400</v>
      </c>
      <c r="H5746" s="181" t="str">
        <f>IF(Proc[[#This Row],[type]]="LFF (MDG-F)",MID(Proc[[#This Row],[Obj]],13,10),"")</f>
        <v/>
      </c>
      <c r="J5746" s="181" t="b">
        <f>Proc[[#This Row],[Requested]]=Proc[[#This Row],[CurrentParent]]</f>
        <v>0</v>
      </c>
      <c r="K5746" s="181" t="str">
        <f>IF(Proc[[#This Row],[Author]]="Marcela Urrego",VLOOKUP(LEFT(Proc[[#This Row],[Requested]],1),Table3[#All],2,0),VLOOKUP(Proc[[#This Row],[Author]],Table4[],2,0))</f>
        <v>EL</v>
      </c>
      <c r="L5746" s="186" t="s">
        <v>9921</v>
      </c>
      <c r="M5746" s="178">
        <v>46056</v>
      </c>
      <c r="N5746" s="178"/>
      <c r="O5746" s="178"/>
      <c r="P5746" s="178" t="str">
        <f ca="1">IF(Proc[[#This Row],[DaysAgeing]]&gt;5,"yep","on track")</f>
        <v>yep</v>
      </c>
      <c r="Q5746" s="3">
        <f ca="1">IF(Proc[[#This Row],[DateClosed]]="",ABS(NETWORKDAYS(Proc[[#This Row],[DateOpened]],TODAY()))-1,ABS(NETWORKDAYS(Proc[[#This Row],[DateOpened]],Proc[[#This Row],[DateClosed]]))-1)</f>
        <v>11</v>
      </c>
      <c r="R5746" s="178" t="s">
        <v>5708</v>
      </c>
      <c r="S5746" s="181"/>
    </row>
    <row r="5747" spans="1:19" hidden="1">
      <c r="A5747" s="180" t="s">
        <v>8057</v>
      </c>
      <c r="B5747" s="181" t="str">
        <f>IFERROR(VLOOKUP(Proc[[#This Row],[App]],Table2[],3,0),"open")</f>
        <v>ok</v>
      </c>
      <c r="C5747" s="182" t="s">
        <v>369</v>
      </c>
      <c r="D5747" t="s">
        <v>8104</v>
      </c>
      <c r="E5747" t="s">
        <v>8469</v>
      </c>
      <c r="F5747" s="183" t="s">
        <v>8469</v>
      </c>
      <c r="G5747" s="180" t="s">
        <v>400</v>
      </c>
      <c r="H5747" s="181" t="str">
        <f>IF(Proc[[#This Row],[type]]="LFF (MDG-F)",MID(Proc[[#This Row],[Obj]],13,10),"")</f>
        <v/>
      </c>
      <c r="J5747" s="181" t="b">
        <f>Proc[[#This Row],[Requested]]=Proc[[#This Row],[CurrentParent]]</f>
        <v>1</v>
      </c>
      <c r="K5747" s="181" t="str">
        <f>IF(Proc[[#This Row],[Author]]="Marcela Urrego",VLOOKUP(LEFT(Proc[[#This Row],[Requested]],1),Table3[#All],2,0),VLOOKUP(Proc[[#This Row],[Author]],Table4[],2,0))</f>
        <v>EL</v>
      </c>
      <c r="L5747" s="186" t="s">
        <v>9921</v>
      </c>
      <c r="M5747" s="178">
        <v>46056</v>
      </c>
      <c r="N5747" s="178"/>
      <c r="O5747" s="178"/>
      <c r="P5747" s="178" t="str">
        <f ca="1">IF(Proc[[#This Row],[DaysAgeing]]&gt;5,"yep","on track")</f>
        <v>yep</v>
      </c>
      <c r="Q5747" s="3">
        <f ca="1">IF(Proc[[#This Row],[DateClosed]]="",ABS(NETWORKDAYS(Proc[[#This Row],[DateOpened]],TODAY()))-1,ABS(NETWORKDAYS(Proc[[#This Row],[DateOpened]],Proc[[#This Row],[DateClosed]]))-1)</f>
        <v>11</v>
      </c>
      <c r="R5747" s="178" t="s">
        <v>5708</v>
      </c>
      <c r="S5747" s="181"/>
    </row>
    <row r="5748" spans="1:19" hidden="1">
      <c r="A5748" s="180" t="s">
        <v>8057</v>
      </c>
      <c r="B5748" s="181" t="str">
        <f>IFERROR(VLOOKUP(Proc[[#This Row],[App]],Table2[],3,0),"open")</f>
        <v>ok</v>
      </c>
      <c r="C5748" s="182" t="s">
        <v>369</v>
      </c>
      <c r="D5748" t="s">
        <v>8105</v>
      </c>
      <c r="E5748" t="s">
        <v>8469</v>
      </c>
      <c r="F5748" s="183" t="s">
        <v>8469</v>
      </c>
      <c r="G5748" s="180" t="s">
        <v>400</v>
      </c>
      <c r="H5748" s="181" t="str">
        <f>IF(Proc[[#This Row],[type]]="LFF (MDG-F)",MID(Proc[[#This Row],[Obj]],13,10),"")</f>
        <v/>
      </c>
      <c r="J5748" s="181" t="b">
        <f>Proc[[#This Row],[Requested]]=Proc[[#This Row],[CurrentParent]]</f>
        <v>1</v>
      </c>
      <c r="K5748" s="181" t="str">
        <f>IF(Proc[[#This Row],[Author]]="Marcela Urrego",VLOOKUP(LEFT(Proc[[#This Row],[Requested]],1),Table3[#All],2,0),VLOOKUP(Proc[[#This Row],[Author]],Table4[],2,0))</f>
        <v>EL</v>
      </c>
      <c r="L5748" s="186" t="s">
        <v>9921</v>
      </c>
      <c r="M5748" s="178">
        <v>46056</v>
      </c>
      <c r="N5748" s="178"/>
      <c r="O5748" s="178"/>
      <c r="P5748" s="178" t="str">
        <f ca="1">IF(Proc[[#This Row],[DaysAgeing]]&gt;5,"yep","on track")</f>
        <v>yep</v>
      </c>
      <c r="Q5748" s="3">
        <f ca="1">IF(Proc[[#This Row],[DateClosed]]="",ABS(NETWORKDAYS(Proc[[#This Row],[DateOpened]],TODAY()))-1,ABS(NETWORKDAYS(Proc[[#This Row],[DateOpened]],Proc[[#This Row],[DateClosed]]))-1)</f>
        <v>11</v>
      </c>
      <c r="R5748" s="178" t="s">
        <v>5708</v>
      </c>
      <c r="S5748" s="181"/>
    </row>
    <row r="5749" spans="1:19" hidden="1">
      <c r="A5749" s="180" t="s">
        <v>8057</v>
      </c>
      <c r="B5749" s="181" t="str">
        <f>IFERROR(VLOOKUP(Proc[[#This Row],[App]],Table2[],3,0),"open")</f>
        <v>ok</v>
      </c>
      <c r="C5749" s="182" t="s">
        <v>369</v>
      </c>
      <c r="D5749" t="s">
        <v>8106</v>
      </c>
      <c r="E5749" t="s">
        <v>8469</v>
      </c>
      <c r="F5749" s="183" t="s">
        <v>8469</v>
      </c>
      <c r="G5749" s="180" t="s">
        <v>400</v>
      </c>
      <c r="H5749" s="181" t="str">
        <f>IF(Proc[[#This Row],[type]]="LFF (MDG-F)",MID(Proc[[#This Row],[Obj]],13,10),"")</f>
        <v/>
      </c>
      <c r="J5749" s="181" t="b">
        <f>Proc[[#This Row],[Requested]]=Proc[[#This Row],[CurrentParent]]</f>
        <v>1</v>
      </c>
      <c r="K5749" s="181" t="str">
        <f>IF(Proc[[#This Row],[Author]]="Marcela Urrego",VLOOKUP(LEFT(Proc[[#This Row],[Requested]],1),Table3[#All],2,0),VLOOKUP(Proc[[#This Row],[Author]],Table4[],2,0))</f>
        <v>EL</v>
      </c>
      <c r="L5749" s="186" t="s">
        <v>9921</v>
      </c>
      <c r="M5749" s="178">
        <v>46056</v>
      </c>
      <c r="N5749" s="178"/>
      <c r="O5749" s="178"/>
      <c r="P5749" s="178" t="str">
        <f ca="1">IF(Proc[[#This Row],[DaysAgeing]]&gt;5,"yep","on track")</f>
        <v>yep</v>
      </c>
      <c r="Q5749" s="3">
        <f ca="1">IF(Proc[[#This Row],[DateClosed]]="",ABS(NETWORKDAYS(Proc[[#This Row],[DateOpened]],TODAY()))-1,ABS(NETWORKDAYS(Proc[[#This Row],[DateOpened]],Proc[[#This Row],[DateClosed]]))-1)</f>
        <v>11</v>
      </c>
      <c r="R5749" s="178" t="s">
        <v>5708</v>
      </c>
      <c r="S5749" s="181"/>
    </row>
    <row r="5750" spans="1:19" hidden="1">
      <c r="A5750" s="180" t="s">
        <v>8057</v>
      </c>
      <c r="B5750" s="181" t="str">
        <f>IFERROR(VLOOKUP(Proc[[#This Row],[App]],Table2[],3,0),"open")</f>
        <v>ok</v>
      </c>
      <c r="C5750" s="182" t="s">
        <v>369</v>
      </c>
      <c r="D5750" t="s">
        <v>8107</v>
      </c>
      <c r="E5750" t="s">
        <v>8469</v>
      </c>
      <c r="F5750" s="183" t="s">
        <v>8469</v>
      </c>
      <c r="G5750" s="180" t="s">
        <v>400</v>
      </c>
      <c r="H5750" s="181" t="str">
        <f>IF(Proc[[#This Row],[type]]="LFF (MDG-F)",MID(Proc[[#This Row],[Obj]],13,10),"")</f>
        <v/>
      </c>
      <c r="J5750" s="181" t="b">
        <f>Proc[[#This Row],[Requested]]=Proc[[#This Row],[CurrentParent]]</f>
        <v>1</v>
      </c>
      <c r="K5750" s="181" t="str">
        <f>IF(Proc[[#This Row],[Author]]="Marcela Urrego",VLOOKUP(LEFT(Proc[[#This Row],[Requested]],1),Table3[#All],2,0),VLOOKUP(Proc[[#This Row],[Author]],Table4[],2,0))</f>
        <v>EL</v>
      </c>
      <c r="L5750" s="186" t="s">
        <v>9921</v>
      </c>
      <c r="M5750" s="178">
        <v>46056</v>
      </c>
      <c r="N5750" s="178"/>
      <c r="O5750" s="178"/>
      <c r="P5750" s="178" t="str">
        <f ca="1">IF(Proc[[#This Row],[DaysAgeing]]&gt;5,"yep","on track")</f>
        <v>yep</v>
      </c>
      <c r="Q5750" s="3">
        <f ca="1">IF(Proc[[#This Row],[DateClosed]]="",ABS(NETWORKDAYS(Proc[[#This Row],[DateOpened]],TODAY()))-1,ABS(NETWORKDAYS(Proc[[#This Row],[DateOpened]],Proc[[#This Row],[DateClosed]]))-1)</f>
        <v>11</v>
      </c>
      <c r="R5750" s="178" t="s">
        <v>5708</v>
      </c>
      <c r="S5750" s="181"/>
    </row>
    <row r="5751" spans="1:19" hidden="1">
      <c r="A5751" s="180" t="s">
        <v>8057</v>
      </c>
      <c r="B5751" s="181" t="str">
        <f>IFERROR(VLOOKUP(Proc[[#This Row],[App]],Table2[],3,0),"open")</f>
        <v>ok</v>
      </c>
      <c r="C5751" s="182" t="s">
        <v>377</v>
      </c>
      <c r="D5751" t="s">
        <v>8553</v>
      </c>
      <c r="E5751" t="s">
        <v>8469</v>
      </c>
      <c r="F5751" s="183"/>
      <c r="G5751" s="180" t="s">
        <v>400</v>
      </c>
      <c r="H5751" s="181" t="str">
        <f>IF(Proc[[#This Row],[type]]="LFF (MDG-F)",MID(Proc[[#This Row],[Obj]],13,10),"")</f>
        <v/>
      </c>
      <c r="J5751" s="181" t="b">
        <f>Proc[[#This Row],[Requested]]=Proc[[#This Row],[CurrentParent]]</f>
        <v>0</v>
      </c>
      <c r="K5751" s="181" t="str">
        <f>IF(Proc[[#This Row],[Author]]="Marcela Urrego",VLOOKUP(LEFT(Proc[[#This Row],[Requested]],1),Table3[#All],2,0),VLOOKUP(Proc[[#This Row],[Author]],Table4[],2,0))</f>
        <v>EL</v>
      </c>
      <c r="L5751" s="186" t="s">
        <v>9921</v>
      </c>
      <c r="M5751" s="178">
        <v>46056</v>
      </c>
      <c r="N5751" s="178"/>
      <c r="O5751" s="178"/>
      <c r="P5751" s="178" t="str">
        <f ca="1">IF(Proc[[#This Row],[DaysAgeing]]&gt;5,"yep","on track")</f>
        <v>yep</v>
      </c>
      <c r="Q5751" s="3">
        <f ca="1">IF(Proc[[#This Row],[DateClosed]]="",ABS(NETWORKDAYS(Proc[[#This Row],[DateOpened]],TODAY()))-1,ABS(NETWORKDAYS(Proc[[#This Row],[DateOpened]],Proc[[#This Row],[DateClosed]]))-1)</f>
        <v>11</v>
      </c>
      <c r="R5751" s="178" t="s">
        <v>5708</v>
      </c>
      <c r="S5751" s="181"/>
    </row>
    <row r="5752" spans="1:19" hidden="1">
      <c r="A5752" s="180" t="s">
        <v>8057</v>
      </c>
      <c r="B5752" s="181" t="str">
        <f>IFERROR(VLOOKUP(Proc[[#This Row],[App]],Table2[],3,0),"open")</f>
        <v>ok</v>
      </c>
      <c r="C5752" s="182" t="s">
        <v>369</v>
      </c>
      <c r="D5752" t="s">
        <v>8108</v>
      </c>
      <c r="E5752" t="s">
        <v>8469</v>
      </c>
      <c r="F5752" s="183" t="s">
        <v>8469</v>
      </c>
      <c r="G5752" s="180" t="s">
        <v>400</v>
      </c>
      <c r="H5752" s="181" t="str">
        <f>IF(Proc[[#This Row],[type]]="LFF (MDG-F)",MID(Proc[[#This Row],[Obj]],13,10),"")</f>
        <v/>
      </c>
      <c r="J5752" s="181" t="b">
        <f>Proc[[#This Row],[Requested]]=Proc[[#This Row],[CurrentParent]]</f>
        <v>1</v>
      </c>
      <c r="K5752" s="181" t="str">
        <f>IF(Proc[[#This Row],[Author]]="Marcela Urrego",VLOOKUP(LEFT(Proc[[#This Row],[Requested]],1),Table3[#All],2,0),VLOOKUP(Proc[[#This Row],[Author]],Table4[],2,0))</f>
        <v>EL</v>
      </c>
      <c r="L5752" s="186" t="s">
        <v>9921</v>
      </c>
      <c r="M5752" s="178">
        <v>46056</v>
      </c>
      <c r="N5752" s="178"/>
      <c r="O5752" s="178"/>
      <c r="P5752" s="178" t="str">
        <f ca="1">IF(Proc[[#This Row],[DaysAgeing]]&gt;5,"yep","on track")</f>
        <v>yep</v>
      </c>
      <c r="Q5752" s="3">
        <f ca="1">IF(Proc[[#This Row],[DateClosed]]="",ABS(NETWORKDAYS(Proc[[#This Row],[DateOpened]],TODAY()))-1,ABS(NETWORKDAYS(Proc[[#This Row],[DateOpened]],Proc[[#This Row],[DateClosed]]))-1)</f>
        <v>11</v>
      </c>
      <c r="R5752" s="178" t="s">
        <v>5708</v>
      </c>
      <c r="S5752" s="181"/>
    </row>
    <row r="5753" spans="1:19" hidden="1">
      <c r="A5753" s="180" t="s">
        <v>8057</v>
      </c>
      <c r="B5753" s="181" t="str">
        <f>IFERROR(VLOOKUP(Proc[[#This Row],[App]],Table2[],3,0),"open")</f>
        <v>ok</v>
      </c>
      <c r="C5753" s="182" t="s">
        <v>369</v>
      </c>
      <c r="D5753" t="s">
        <v>8109</v>
      </c>
      <c r="E5753" t="s">
        <v>8469</v>
      </c>
      <c r="F5753" s="183" t="s">
        <v>8469</v>
      </c>
      <c r="G5753" s="180" t="s">
        <v>400</v>
      </c>
      <c r="H5753" s="181" t="str">
        <f>IF(Proc[[#This Row],[type]]="LFF (MDG-F)",MID(Proc[[#This Row],[Obj]],13,10),"")</f>
        <v/>
      </c>
      <c r="J5753" s="181" t="b">
        <f>Proc[[#This Row],[Requested]]=Proc[[#This Row],[CurrentParent]]</f>
        <v>1</v>
      </c>
      <c r="K5753" s="181" t="str">
        <f>IF(Proc[[#This Row],[Author]]="Marcela Urrego",VLOOKUP(LEFT(Proc[[#This Row],[Requested]],1),Table3[#All],2,0),VLOOKUP(Proc[[#This Row],[Author]],Table4[],2,0))</f>
        <v>EL</v>
      </c>
      <c r="L5753" s="186" t="s">
        <v>9921</v>
      </c>
      <c r="M5753" s="178">
        <v>46056</v>
      </c>
      <c r="N5753" s="178"/>
      <c r="O5753" s="178"/>
      <c r="P5753" s="178" t="str">
        <f ca="1">IF(Proc[[#This Row],[DaysAgeing]]&gt;5,"yep","on track")</f>
        <v>yep</v>
      </c>
      <c r="Q5753" s="3">
        <f ca="1">IF(Proc[[#This Row],[DateClosed]]="",ABS(NETWORKDAYS(Proc[[#This Row],[DateOpened]],TODAY()))-1,ABS(NETWORKDAYS(Proc[[#This Row],[DateOpened]],Proc[[#This Row],[DateClosed]]))-1)</f>
        <v>11</v>
      </c>
      <c r="R5753" s="178" t="s">
        <v>5708</v>
      </c>
      <c r="S5753" s="181"/>
    </row>
    <row r="5754" spans="1:19" hidden="1">
      <c r="A5754" s="180" t="s">
        <v>8057</v>
      </c>
      <c r="B5754" s="181" t="str">
        <f>IFERROR(VLOOKUP(Proc[[#This Row],[App]],Table2[],3,0),"open")</f>
        <v>ok</v>
      </c>
      <c r="C5754" s="182" t="s">
        <v>369</v>
      </c>
      <c r="D5754" t="s">
        <v>8110</v>
      </c>
      <c r="E5754" t="s">
        <v>8469</v>
      </c>
      <c r="F5754" s="183" t="s">
        <v>8469</v>
      </c>
      <c r="G5754" s="180" t="s">
        <v>400</v>
      </c>
      <c r="H5754" s="181" t="str">
        <f>IF(Proc[[#This Row],[type]]="LFF (MDG-F)",MID(Proc[[#This Row],[Obj]],13,10),"")</f>
        <v/>
      </c>
      <c r="J5754" s="181" t="b">
        <f>Proc[[#This Row],[Requested]]=Proc[[#This Row],[CurrentParent]]</f>
        <v>1</v>
      </c>
      <c r="K5754" s="181" t="str">
        <f>IF(Proc[[#This Row],[Author]]="Marcela Urrego",VLOOKUP(LEFT(Proc[[#This Row],[Requested]],1),Table3[#All],2,0),VLOOKUP(Proc[[#This Row],[Author]],Table4[],2,0))</f>
        <v>EL</v>
      </c>
      <c r="L5754" s="186" t="s">
        <v>9921</v>
      </c>
      <c r="M5754" s="178">
        <v>46056</v>
      </c>
      <c r="N5754" s="178"/>
      <c r="O5754" s="178"/>
      <c r="P5754" s="178" t="str">
        <f ca="1">IF(Proc[[#This Row],[DaysAgeing]]&gt;5,"yep","on track")</f>
        <v>yep</v>
      </c>
      <c r="Q5754" s="3">
        <f ca="1">IF(Proc[[#This Row],[DateClosed]]="",ABS(NETWORKDAYS(Proc[[#This Row],[DateOpened]],TODAY()))-1,ABS(NETWORKDAYS(Proc[[#This Row],[DateOpened]],Proc[[#This Row],[DateClosed]]))-1)</f>
        <v>11</v>
      </c>
      <c r="R5754" s="178" t="s">
        <v>5708</v>
      </c>
      <c r="S5754" s="181"/>
    </row>
    <row r="5755" spans="1:19" hidden="1">
      <c r="A5755" s="180" t="s">
        <v>8057</v>
      </c>
      <c r="B5755" s="181" t="str">
        <f>IFERROR(VLOOKUP(Proc[[#This Row],[App]],Table2[],3,0),"open")</f>
        <v>ok</v>
      </c>
      <c r="C5755" s="182" t="s">
        <v>369</v>
      </c>
      <c r="D5755" t="s">
        <v>8111</v>
      </c>
      <c r="E5755" t="s">
        <v>8469</v>
      </c>
      <c r="F5755" s="183" t="s">
        <v>8469</v>
      </c>
      <c r="G5755" s="180" t="s">
        <v>400</v>
      </c>
      <c r="H5755" s="181" t="str">
        <f>IF(Proc[[#This Row],[type]]="LFF (MDG-F)",MID(Proc[[#This Row],[Obj]],13,10),"")</f>
        <v/>
      </c>
      <c r="J5755" s="181" t="b">
        <f>Proc[[#This Row],[Requested]]=Proc[[#This Row],[CurrentParent]]</f>
        <v>1</v>
      </c>
      <c r="K5755" s="181" t="str">
        <f>IF(Proc[[#This Row],[Author]]="Marcela Urrego",VLOOKUP(LEFT(Proc[[#This Row],[Requested]],1),Table3[#All],2,0),VLOOKUP(Proc[[#This Row],[Author]],Table4[],2,0))</f>
        <v>EL</v>
      </c>
      <c r="L5755" s="186" t="s">
        <v>9921</v>
      </c>
      <c r="M5755" s="178">
        <v>46056</v>
      </c>
      <c r="N5755" s="178"/>
      <c r="O5755" s="178"/>
      <c r="P5755" s="178" t="str">
        <f ca="1">IF(Proc[[#This Row],[DaysAgeing]]&gt;5,"yep","on track")</f>
        <v>yep</v>
      </c>
      <c r="Q5755" s="3">
        <f ca="1">IF(Proc[[#This Row],[DateClosed]]="",ABS(NETWORKDAYS(Proc[[#This Row],[DateOpened]],TODAY()))-1,ABS(NETWORKDAYS(Proc[[#This Row],[DateOpened]],Proc[[#This Row],[DateClosed]]))-1)</f>
        <v>11</v>
      </c>
      <c r="R5755" s="178" t="s">
        <v>5708</v>
      </c>
      <c r="S5755" s="181"/>
    </row>
    <row r="5756" spans="1:19" hidden="1">
      <c r="A5756" s="180" t="s">
        <v>8057</v>
      </c>
      <c r="B5756" s="181" t="str">
        <f>IFERROR(VLOOKUP(Proc[[#This Row],[App]],Table2[],3,0),"open")</f>
        <v>ok</v>
      </c>
      <c r="C5756" s="182" t="s">
        <v>369</v>
      </c>
      <c r="D5756" t="s">
        <v>8112</v>
      </c>
      <c r="E5756" t="s">
        <v>8469</v>
      </c>
      <c r="F5756" s="183" t="s">
        <v>8469</v>
      </c>
      <c r="G5756" s="180" t="s">
        <v>400</v>
      </c>
      <c r="H5756" s="181" t="str">
        <f>IF(Proc[[#This Row],[type]]="LFF (MDG-F)",MID(Proc[[#This Row],[Obj]],13,10),"")</f>
        <v/>
      </c>
      <c r="J5756" s="181" t="b">
        <f>Proc[[#This Row],[Requested]]=Proc[[#This Row],[CurrentParent]]</f>
        <v>1</v>
      </c>
      <c r="K5756" s="181" t="str">
        <f>IF(Proc[[#This Row],[Author]]="Marcela Urrego",VLOOKUP(LEFT(Proc[[#This Row],[Requested]],1),Table3[#All],2,0),VLOOKUP(Proc[[#This Row],[Author]],Table4[],2,0))</f>
        <v>EL</v>
      </c>
      <c r="L5756" s="186" t="s">
        <v>9921</v>
      </c>
      <c r="M5756" s="178">
        <v>46056</v>
      </c>
      <c r="N5756" s="178"/>
      <c r="O5756" s="178"/>
      <c r="P5756" s="178" t="str">
        <f ca="1">IF(Proc[[#This Row],[DaysAgeing]]&gt;5,"yep","on track")</f>
        <v>yep</v>
      </c>
      <c r="Q5756" s="3">
        <f ca="1">IF(Proc[[#This Row],[DateClosed]]="",ABS(NETWORKDAYS(Proc[[#This Row],[DateOpened]],TODAY()))-1,ABS(NETWORKDAYS(Proc[[#This Row],[DateOpened]],Proc[[#This Row],[DateClosed]]))-1)</f>
        <v>11</v>
      </c>
      <c r="R5756" s="178" t="s">
        <v>5708</v>
      </c>
      <c r="S5756" s="181"/>
    </row>
    <row r="5757" spans="1:19" hidden="1">
      <c r="A5757" s="180" t="s">
        <v>8057</v>
      </c>
      <c r="B5757" s="181" t="str">
        <f>IFERROR(VLOOKUP(Proc[[#This Row],[App]],Table2[],3,0),"open")</f>
        <v>ok</v>
      </c>
      <c r="C5757" s="182" t="s">
        <v>369</v>
      </c>
      <c r="D5757" t="s">
        <v>8113</v>
      </c>
      <c r="E5757" t="s">
        <v>8469</v>
      </c>
      <c r="F5757" s="183" t="s">
        <v>8469</v>
      </c>
      <c r="G5757" s="180" t="s">
        <v>400</v>
      </c>
      <c r="H5757" s="181" t="str">
        <f>IF(Proc[[#This Row],[type]]="LFF (MDG-F)",MID(Proc[[#This Row],[Obj]],13,10),"")</f>
        <v/>
      </c>
      <c r="J5757" s="181" t="b">
        <f>Proc[[#This Row],[Requested]]=Proc[[#This Row],[CurrentParent]]</f>
        <v>1</v>
      </c>
      <c r="K5757" s="181" t="str">
        <f>IF(Proc[[#This Row],[Author]]="Marcela Urrego",VLOOKUP(LEFT(Proc[[#This Row],[Requested]],1),Table3[#All],2,0),VLOOKUP(Proc[[#This Row],[Author]],Table4[],2,0))</f>
        <v>EL</v>
      </c>
      <c r="L5757" s="186" t="s">
        <v>9921</v>
      </c>
      <c r="M5757" s="178">
        <v>46056</v>
      </c>
      <c r="N5757" s="178"/>
      <c r="O5757" s="178"/>
      <c r="P5757" s="178" t="str">
        <f ca="1">IF(Proc[[#This Row],[DaysAgeing]]&gt;5,"yep","on track")</f>
        <v>yep</v>
      </c>
      <c r="Q5757" s="3">
        <f ca="1">IF(Proc[[#This Row],[DateClosed]]="",ABS(NETWORKDAYS(Proc[[#This Row],[DateOpened]],TODAY()))-1,ABS(NETWORKDAYS(Proc[[#This Row],[DateOpened]],Proc[[#This Row],[DateClosed]]))-1)</f>
        <v>11</v>
      </c>
      <c r="R5757" s="178" t="s">
        <v>5708</v>
      </c>
      <c r="S5757" s="181"/>
    </row>
    <row r="5758" spans="1:19" hidden="1">
      <c r="A5758" s="180" t="s">
        <v>8057</v>
      </c>
      <c r="B5758" s="181" t="str">
        <f>IFERROR(VLOOKUP(Proc[[#This Row],[App]],Table2[],3,0),"open")</f>
        <v>ok</v>
      </c>
      <c r="C5758" s="182" t="s">
        <v>369</v>
      </c>
      <c r="D5758" t="s">
        <v>8114</v>
      </c>
      <c r="E5758" t="s">
        <v>8469</v>
      </c>
      <c r="F5758" s="183" t="s">
        <v>8469</v>
      </c>
      <c r="G5758" s="180" t="s">
        <v>400</v>
      </c>
      <c r="H5758" s="181" t="str">
        <f>IF(Proc[[#This Row],[type]]="LFF (MDG-F)",MID(Proc[[#This Row],[Obj]],13,10),"")</f>
        <v/>
      </c>
      <c r="J5758" s="181" t="b">
        <f>Proc[[#This Row],[Requested]]=Proc[[#This Row],[CurrentParent]]</f>
        <v>1</v>
      </c>
      <c r="K5758" s="181" t="str">
        <f>IF(Proc[[#This Row],[Author]]="Marcela Urrego",VLOOKUP(LEFT(Proc[[#This Row],[Requested]],1),Table3[#All],2,0),VLOOKUP(Proc[[#This Row],[Author]],Table4[],2,0))</f>
        <v>EL</v>
      </c>
      <c r="L5758" s="186" t="s">
        <v>9921</v>
      </c>
      <c r="M5758" s="178">
        <v>46056</v>
      </c>
      <c r="N5758" s="178"/>
      <c r="O5758" s="178"/>
      <c r="P5758" s="178" t="str">
        <f ca="1">IF(Proc[[#This Row],[DaysAgeing]]&gt;5,"yep","on track")</f>
        <v>yep</v>
      </c>
      <c r="Q5758" s="3">
        <f ca="1">IF(Proc[[#This Row],[DateClosed]]="",ABS(NETWORKDAYS(Proc[[#This Row],[DateOpened]],TODAY()))-1,ABS(NETWORKDAYS(Proc[[#This Row],[DateOpened]],Proc[[#This Row],[DateClosed]]))-1)</f>
        <v>11</v>
      </c>
      <c r="R5758" s="178" t="s">
        <v>5708</v>
      </c>
      <c r="S5758" s="181"/>
    </row>
    <row r="5759" spans="1:19" hidden="1">
      <c r="A5759" s="180" t="s">
        <v>8057</v>
      </c>
      <c r="B5759" s="181" t="str">
        <f>IFERROR(VLOOKUP(Proc[[#This Row],[App]],Table2[],3,0),"open")</f>
        <v>ok</v>
      </c>
      <c r="C5759" s="182" t="s">
        <v>369</v>
      </c>
      <c r="D5759" t="s">
        <v>8115</v>
      </c>
      <c r="E5759" t="s">
        <v>8469</v>
      </c>
      <c r="F5759" s="183" t="s">
        <v>8469</v>
      </c>
      <c r="G5759" s="180" t="s">
        <v>400</v>
      </c>
      <c r="H5759" s="181" t="str">
        <f>IF(Proc[[#This Row],[type]]="LFF (MDG-F)",MID(Proc[[#This Row],[Obj]],13,10),"")</f>
        <v/>
      </c>
      <c r="J5759" s="181" t="b">
        <f>Proc[[#This Row],[Requested]]=Proc[[#This Row],[CurrentParent]]</f>
        <v>1</v>
      </c>
      <c r="K5759" s="181" t="str">
        <f>IF(Proc[[#This Row],[Author]]="Marcela Urrego",VLOOKUP(LEFT(Proc[[#This Row],[Requested]],1),Table3[#All],2,0),VLOOKUP(Proc[[#This Row],[Author]],Table4[],2,0))</f>
        <v>EL</v>
      </c>
      <c r="L5759" s="186" t="s">
        <v>9921</v>
      </c>
      <c r="M5759" s="178">
        <v>46056</v>
      </c>
      <c r="N5759" s="178"/>
      <c r="O5759" s="178"/>
      <c r="P5759" s="178" t="str">
        <f ca="1">IF(Proc[[#This Row],[DaysAgeing]]&gt;5,"yep","on track")</f>
        <v>yep</v>
      </c>
      <c r="Q5759" s="3">
        <f ca="1">IF(Proc[[#This Row],[DateClosed]]="",ABS(NETWORKDAYS(Proc[[#This Row],[DateOpened]],TODAY()))-1,ABS(NETWORKDAYS(Proc[[#This Row],[DateOpened]],Proc[[#This Row],[DateClosed]]))-1)</f>
        <v>11</v>
      </c>
      <c r="R5759" s="178" t="s">
        <v>5708</v>
      </c>
      <c r="S5759" s="181"/>
    </row>
    <row r="5760" spans="1:19" hidden="1">
      <c r="A5760" s="180" t="s">
        <v>8057</v>
      </c>
      <c r="B5760" s="181" t="str">
        <f>IFERROR(VLOOKUP(Proc[[#This Row],[App]],Table2[],3,0),"open")</f>
        <v>ok</v>
      </c>
      <c r="C5760" s="182" t="s">
        <v>369</v>
      </c>
      <c r="D5760" t="s">
        <v>8116</v>
      </c>
      <c r="E5760" t="s">
        <v>8469</v>
      </c>
      <c r="F5760" s="183" t="s">
        <v>8469</v>
      </c>
      <c r="G5760" s="180" t="s">
        <v>400</v>
      </c>
      <c r="H5760" s="181" t="str">
        <f>IF(Proc[[#This Row],[type]]="LFF (MDG-F)",MID(Proc[[#This Row],[Obj]],13,10),"")</f>
        <v/>
      </c>
      <c r="J5760" s="181" t="b">
        <f>Proc[[#This Row],[Requested]]=Proc[[#This Row],[CurrentParent]]</f>
        <v>1</v>
      </c>
      <c r="K5760" s="181" t="str">
        <f>IF(Proc[[#This Row],[Author]]="Marcela Urrego",VLOOKUP(LEFT(Proc[[#This Row],[Requested]],1),Table3[#All],2,0),VLOOKUP(Proc[[#This Row],[Author]],Table4[],2,0))</f>
        <v>EL</v>
      </c>
      <c r="L5760" s="186" t="s">
        <v>9921</v>
      </c>
      <c r="M5760" s="178">
        <v>46056</v>
      </c>
      <c r="N5760" s="178"/>
      <c r="O5760" s="178"/>
      <c r="P5760" s="178" t="str">
        <f ca="1">IF(Proc[[#This Row],[DaysAgeing]]&gt;5,"yep","on track")</f>
        <v>yep</v>
      </c>
      <c r="Q5760" s="3">
        <f ca="1">IF(Proc[[#This Row],[DateClosed]]="",ABS(NETWORKDAYS(Proc[[#This Row],[DateOpened]],TODAY()))-1,ABS(NETWORKDAYS(Proc[[#This Row],[DateOpened]],Proc[[#This Row],[DateClosed]]))-1)</f>
        <v>11</v>
      </c>
      <c r="R5760" s="178" t="s">
        <v>5708</v>
      </c>
      <c r="S5760" s="181"/>
    </row>
    <row r="5761" spans="1:19" hidden="1">
      <c r="A5761" s="180" t="s">
        <v>8057</v>
      </c>
      <c r="B5761" s="181" t="str">
        <f>IFERROR(VLOOKUP(Proc[[#This Row],[App]],Table2[],3,0),"open")</f>
        <v>ok</v>
      </c>
      <c r="C5761" s="182" t="s">
        <v>369</v>
      </c>
      <c r="D5761" t="s">
        <v>8117</v>
      </c>
      <c r="E5761" t="s">
        <v>8469</v>
      </c>
      <c r="F5761" s="183" t="s">
        <v>8469</v>
      </c>
      <c r="G5761" s="180" t="s">
        <v>400</v>
      </c>
      <c r="H5761" s="181" t="str">
        <f>IF(Proc[[#This Row],[type]]="LFF (MDG-F)",MID(Proc[[#This Row],[Obj]],13,10),"")</f>
        <v/>
      </c>
      <c r="J5761" s="181" t="b">
        <f>Proc[[#This Row],[Requested]]=Proc[[#This Row],[CurrentParent]]</f>
        <v>1</v>
      </c>
      <c r="K5761" s="181" t="str">
        <f>IF(Proc[[#This Row],[Author]]="Marcela Urrego",VLOOKUP(LEFT(Proc[[#This Row],[Requested]],1),Table3[#All],2,0),VLOOKUP(Proc[[#This Row],[Author]],Table4[],2,0))</f>
        <v>EL</v>
      </c>
      <c r="L5761" s="186" t="s">
        <v>9921</v>
      </c>
      <c r="M5761" s="178">
        <v>46056</v>
      </c>
      <c r="N5761" s="178"/>
      <c r="O5761" s="178"/>
      <c r="P5761" s="178" t="str">
        <f ca="1">IF(Proc[[#This Row],[DaysAgeing]]&gt;5,"yep","on track")</f>
        <v>yep</v>
      </c>
      <c r="Q5761" s="3">
        <f ca="1">IF(Proc[[#This Row],[DateClosed]]="",ABS(NETWORKDAYS(Proc[[#This Row],[DateOpened]],TODAY()))-1,ABS(NETWORKDAYS(Proc[[#This Row],[DateOpened]],Proc[[#This Row],[DateClosed]]))-1)</f>
        <v>11</v>
      </c>
      <c r="R5761" s="178" t="s">
        <v>5708</v>
      </c>
      <c r="S5761" s="181"/>
    </row>
    <row r="5762" spans="1:19" hidden="1">
      <c r="A5762" s="180" t="s">
        <v>8057</v>
      </c>
      <c r="B5762" s="181" t="str">
        <f>IFERROR(VLOOKUP(Proc[[#This Row],[App]],Table2[],3,0),"open")</f>
        <v>ok</v>
      </c>
      <c r="C5762" s="182" t="s">
        <v>369</v>
      </c>
      <c r="D5762" t="s">
        <v>8118</v>
      </c>
      <c r="E5762" t="s">
        <v>8469</v>
      </c>
      <c r="F5762" s="183" t="s">
        <v>8469</v>
      </c>
      <c r="G5762" s="180" t="s">
        <v>400</v>
      </c>
      <c r="H5762" s="181" t="str">
        <f>IF(Proc[[#This Row],[type]]="LFF (MDG-F)",MID(Proc[[#This Row],[Obj]],13,10),"")</f>
        <v/>
      </c>
      <c r="J5762" s="181" t="b">
        <f>Proc[[#This Row],[Requested]]=Proc[[#This Row],[CurrentParent]]</f>
        <v>1</v>
      </c>
      <c r="K5762" s="181" t="str">
        <f>IF(Proc[[#This Row],[Author]]="Marcela Urrego",VLOOKUP(LEFT(Proc[[#This Row],[Requested]],1),Table3[#All],2,0),VLOOKUP(Proc[[#This Row],[Author]],Table4[],2,0))</f>
        <v>EL</v>
      </c>
      <c r="L5762" s="186" t="s">
        <v>9921</v>
      </c>
      <c r="M5762" s="178">
        <v>46056</v>
      </c>
      <c r="N5762" s="178"/>
      <c r="O5762" s="178"/>
      <c r="P5762" s="178" t="str">
        <f ca="1">IF(Proc[[#This Row],[DaysAgeing]]&gt;5,"yep","on track")</f>
        <v>yep</v>
      </c>
      <c r="Q5762" s="3">
        <f ca="1">IF(Proc[[#This Row],[DateClosed]]="",ABS(NETWORKDAYS(Proc[[#This Row],[DateOpened]],TODAY()))-1,ABS(NETWORKDAYS(Proc[[#This Row],[DateOpened]],Proc[[#This Row],[DateClosed]]))-1)</f>
        <v>11</v>
      </c>
      <c r="R5762" s="178" t="s">
        <v>5708</v>
      </c>
      <c r="S5762" s="181"/>
    </row>
    <row r="5763" spans="1:19" hidden="1">
      <c r="A5763" s="180" t="s">
        <v>8057</v>
      </c>
      <c r="B5763" s="181" t="str">
        <f>IFERROR(VLOOKUP(Proc[[#This Row],[App]],Table2[],3,0),"open")</f>
        <v>ok</v>
      </c>
      <c r="C5763" s="182" t="s">
        <v>369</v>
      </c>
      <c r="D5763" t="s">
        <v>8119</v>
      </c>
      <c r="E5763" t="s">
        <v>8469</v>
      </c>
      <c r="F5763" s="183" t="s">
        <v>8469</v>
      </c>
      <c r="G5763" s="180" t="s">
        <v>400</v>
      </c>
      <c r="H5763" s="181" t="str">
        <f>IF(Proc[[#This Row],[type]]="LFF (MDG-F)",MID(Proc[[#This Row],[Obj]],13,10),"")</f>
        <v/>
      </c>
      <c r="J5763" s="181" t="b">
        <f>Proc[[#This Row],[Requested]]=Proc[[#This Row],[CurrentParent]]</f>
        <v>1</v>
      </c>
      <c r="K5763" s="181" t="str">
        <f>IF(Proc[[#This Row],[Author]]="Marcela Urrego",VLOOKUP(LEFT(Proc[[#This Row],[Requested]],1),Table3[#All],2,0),VLOOKUP(Proc[[#This Row],[Author]],Table4[],2,0))</f>
        <v>EL</v>
      </c>
      <c r="L5763" s="186" t="s">
        <v>9921</v>
      </c>
      <c r="M5763" s="178">
        <v>46056</v>
      </c>
      <c r="N5763" s="178"/>
      <c r="O5763" s="178"/>
      <c r="P5763" s="178" t="str">
        <f ca="1">IF(Proc[[#This Row],[DaysAgeing]]&gt;5,"yep","on track")</f>
        <v>yep</v>
      </c>
      <c r="Q5763" s="3">
        <f ca="1">IF(Proc[[#This Row],[DateClosed]]="",ABS(NETWORKDAYS(Proc[[#This Row],[DateOpened]],TODAY()))-1,ABS(NETWORKDAYS(Proc[[#This Row],[DateOpened]],Proc[[#This Row],[DateClosed]]))-1)</f>
        <v>11</v>
      </c>
      <c r="R5763" s="178" t="s">
        <v>5708</v>
      </c>
      <c r="S5763" s="181"/>
    </row>
    <row r="5764" spans="1:19" hidden="1">
      <c r="A5764" t="s">
        <v>8466</v>
      </c>
      <c r="B5764" s="181" t="str">
        <f>IFERROR(VLOOKUP(Proc[[#This Row],[App]],Table2[],3,0),"open")</f>
        <v>ok</v>
      </c>
      <c r="C5764" s="182" t="s">
        <v>369</v>
      </c>
      <c r="D5764" t="s">
        <v>8124</v>
      </c>
      <c r="E5764" t="s">
        <v>8464</v>
      </c>
      <c r="F5764" s="183" t="s">
        <v>8464</v>
      </c>
      <c r="G5764" s="182" t="s">
        <v>406</v>
      </c>
      <c r="H5764" s="181" t="str">
        <f>IF(Proc[[#This Row],[type]]="LFF (MDG-F)",MID(Proc[[#This Row],[Obj]],13,10),"")</f>
        <v>DE10O05103</v>
      </c>
      <c r="J5764" s="181" t="b">
        <f>Proc[[#This Row],[Requested]]=Proc[[#This Row],[CurrentParent]]</f>
        <v>1</v>
      </c>
      <c r="K5764" s="181" t="str">
        <f>IF(Proc[[#This Row],[Author]]="Marcela Urrego",VLOOKUP(LEFT(Proc[[#This Row],[Requested]],1),Table3[#All],2,0),VLOOKUP(Proc[[#This Row],[Author]],Table4[],2,0))</f>
        <v>MGF</v>
      </c>
      <c r="L5764" s="186" t="s">
        <v>9921</v>
      </c>
      <c r="M5764" s="178">
        <v>46057</v>
      </c>
      <c r="N5764" s="178"/>
      <c r="O5764" s="178"/>
      <c r="P5764" s="178" t="str">
        <f ca="1">IF(Proc[[#This Row],[DaysAgeing]]&gt;5,"yep","on track")</f>
        <v>yep</v>
      </c>
      <c r="Q5764" s="3">
        <f ca="1">IF(Proc[[#This Row],[DateClosed]]="",ABS(NETWORKDAYS(Proc[[#This Row],[DateOpened]],TODAY()))-1,ABS(NETWORKDAYS(Proc[[#This Row],[DateOpened]],Proc[[#This Row],[DateClosed]]))-1)</f>
        <v>10</v>
      </c>
      <c r="R5764" s="178" t="s">
        <v>422</v>
      </c>
      <c r="S5764" s="181"/>
    </row>
    <row r="5765" spans="1:19" hidden="1">
      <c r="A5765" s="180" t="s">
        <v>8466</v>
      </c>
      <c r="B5765" s="181" t="str">
        <f>IFERROR(VLOOKUP(Proc[[#This Row],[App]],Table2[],3,0),"open")</f>
        <v>ok</v>
      </c>
      <c r="C5765" s="182" t="s">
        <v>369</v>
      </c>
      <c r="D5765" t="s">
        <v>8125</v>
      </c>
      <c r="E5765" t="s">
        <v>8464</v>
      </c>
      <c r="F5765" s="183" t="s">
        <v>8464</v>
      </c>
      <c r="G5765" s="182" t="s">
        <v>406</v>
      </c>
      <c r="H5765" s="181" t="str">
        <f>IF(Proc[[#This Row],[type]]="LFF (MDG-F)",MID(Proc[[#This Row],[Obj]],13,10),"")</f>
        <v>DE10O05203</v>
      </c>
      <c r="J5765" s="181" t="b">
        <f>Proc[[#This Row],[Requested]]=Proc[[#This Row],[CurrentParent]]</f>
        <v>1</v>
      </c>
      <c r="K5765" s="181" t="str">
        <f>IF(Proc[[#This Row],[Author]]="Marcela Urrego",VLOOKUP(LEFT(Proc[[#This Row],[Requested]],1),Table3[#All],2,0),VLOOKUP(Proc[[#This Row],[Author]],Table4[],2,0))</f>
        <v>MGF</v>
      </c>
      <c r="L5765" s="186" t="s">
        <v>9921</v>
      </c>
      <c r="M5765" s="178">
        <v>46057</v>
      </c>
      <c r="N5765" s="178"/>
      <c r="O5765" s="178"/>
      <c r="P5765" s="178" t="str">
        <f ca="1">IF(Proc[[#This Row],[DaysAgeing]]&gt;5,"yep","on track")</f>
        <v>yep</v>
      </c>
      <c r="Q5765" s="3">
        <f ca="1">IF(Proc[[#This Row],[DateClosed]]="",ABS(NETWORKDAYS(Proc[[#This Row],[DateOpened]],TODAY()))-1,ABS(NETWORKDAYS(Proc[[#This Row],[DateOpened]],Proc[[#This Row],[DateClosed]]))-1)</f>
        <v>10</v>
      </c>
      <c r="R5765" s="178" t="s">
        <v>422</v>
      </c>
      <c r="S5765" s="181"/>
    </row>
    <row r="5766" spans="1:19" hidden="1">
      <c r="A5766" s="180" t="s">
        <v>8466</v>
      </c>
      <c r="B5766" s="181" t="str">
        <f>IFERROR(VLOOKUP(Proc[[#This Row],[App]],Table2[],3,0),"open")</f>
        <v>ok</v>
      </c>
      <c r="C5766" s="182" t="s">
        <v>369</v>
      </c>
      <c r="D5766" t="s">
        <v>8126</v>
      </c>
      <c r="E5766" t="s">
        <v>8464</v>
      </c>
      <c r="F5766" s="183" t="s">
        <v>8464</v>
      </c>
      <c r="G5766" s="182" t="s">
        <v>406</v>
      </c>
      <c r="H5766" s="181" t="str">
        <f>IF(Proc[[#This Row],[type]]="LFF (MDG-F)",MID(Proc[[#This Row],[Obj]],13,10),"")</f>
        <v>BE10O05103</v>
      </c>
      <c r="J5766" s="181" t="b">
        <f>Proc[[#This Row],[Requested]]=Proc[[#This Row],[CurrentParent]]</f>
        <v>1</v>
      </c>
      <c r="K5766" s="181" t="str">
        <f>IF(Proc[[#This Row],[Author]]="Marcela Urrego",VLOOKUP(LEFT(Proc[[#This Row],[Requested]],1),Table3[#All],2,0),VLOOKUP(Proc[[#This Row],[Author]],Table4[],2,0))</f>
        <v>MGF</v>
      </c>
      <c r="L5766" s="186" t="s">
        <v>9921</v>
      </c>
      <c r="M5766" s="178">
        <v>46057</v>
      </c>
      <c r="N5766" s="178"/>
      <c r="O5766" s="178"/>
      <c r="P5766" s="178" t="str">
        <f ca="1">IF(Proc[[#This Row],[DaysAgeing]]&gt;5,"yep","on track")</f>
        <v>yep</v>
      </c>
      <c r="Q5766" s="3">
        <f ca="1">IF(Proc[[#This Row],[DateClosed]]="",ABS(NETWORKDAYS(Proc[[#This Row],[DateOpened]],TODAY()))-1,ABS(NETWORKDAYS(Proc[[#This Row],[DateOpened]],Proc[[#This Row],[DateClosed]]))-1)</f>
        <v>10</v>
      </c>
      <c r="R5766" s="178" t="s">
        <v>422</v>
      </c>
      <c r="S5766" s="181"/>
    </row>
    <row r="5767" spans="1:19" hidden="1">
      <c r="A5767" s="180" t="s">
        <v>8466</v>
      </c>
      <c r="B5767" s="181" t="str">
        <f>IFERROR(VLOOKUP(Proc[[#This Row],[App]],Table2[],3,0),"open")</f>
        <v>ok</v>
      </c>
      <c r="C5767" s="182" t="s">
        <v>369</v>
      </c>
      <c r="D5767" t="s">
        <v>8127</v>
      </c>
      <c r="E5767" t="s">
        <v>8464</v>
      </c>
      <c r="F5767" s="183" t="s">
        <v>8464</v>
      </c>
      <c r="G5767" s="182" t="s">
        <v>406</v>
      </c>
      <c r="H5767" s="181" t="str">
        <f>IF(Proc[[#This Row],[type]]="LFF (MDG-F)",MID(Proc[[#This Row],[Obj]],13,10),"")</f>
        <v>BE10O05203</v>
      </c>
      <c r="J5767" s="181" t="b">
        <f>Proc[[#This Row],[Requested]]=Proc[[#This Row],[CurrentParent]]</f>
        <v>1</v>
      </c>
      <c r="K5767" s="181" t="str">
        <f>IF(Proc[[#This Row],[Author]]="Marcela Urrego",VLOOKUP(LEFT(Proc[[#This Row],[Requested]],1),Table3[#All],2,0),VLOOKUP(Proc[[#This Row],[Author]],Table4[],2,0))</f>
        <v>MGF</v>
      </c>
      <c r="L5767" s="186" t="s">
        <v>9921</v>
      </c>
      <c r="M5767" s="178">
        <v>46057</v>
      </c>
      <c r="N5767" s="178"/>
      <c r="O5767" s="178"/>
      <c r="P5767" s="178" t="str">
        <f ca="1">IF(Proc[[#This Row],[DaysAgeing]]&gt;5,"yep","on track")</f>
        <v>yep</v>
      </c>
      <c r="Q5767" s="3">
        <f ca="1">IF(Proc[[#This Row],[DateClosed]]="",ABS(NETWORKDAYS(Proc[[#This Row],[DateOpened]],TODAY()))-1,ABS(NETWORKDAYS(Proc[[#This Row],[DateOpened]],Proc[[#This Row],[DateClosed]]))-1)</f>
        <v>10</v>
      </c>
      <c r="R5767" s="178" t="s">
        <v>422</v>
      </c>
      <c r="S5767" s="181"/>
    </row>
    <row r="5768" spans="1:19" hidden="1">
      <c r="A5768" s="180" t="s">
        <v>8466</v>
      </c>
      <c r="B5768" s="181" t="str">
        <f>IFERROR(VLOOKUP(Proc[[#This Row],[App]],Table2[],3,0),"open")</f>
        <v>ok</v>
      </c>
      <c r="C5768" s="182" t="s">
        <v>369</v>
      </c>
      <c r="D5768" t="s">
        <v>8128</v>
      </c>
      <c r="E5768" t="s">
        <v>8464</v>
      </c>
      <c r="F5768" s="183" t="s">
        <v>8464</v>
      </c>
      <c r="G5768" s="182" t="s">
        <v>406</v>
      </c>
      <c r="H5768" s="181" t="str">
        <f>IF(Proc[[#This Row],[type]]="LFF (MDG-F)",MID(Proc[[#This Row],[Obj]],13,10),"")</f>
        <v>CN09O05103</v>
      </c>
      <c r="J5768" s="181" t="b">
        <f>Proc[[#This Row],[Requested]]=Proc[[#This Row],[CurrentParent]]</f>
        <v>1</v>
      </c>
      <c r="K5768" s="181" t="str">
        <f>IF(Proc[[#This Row],[Author]]="Marcela Urrego",VLOOKUP(LEFT(Proc[[#This Row],[Requested]],1),Table3[#All],2,0),VLOOKUP(Proc[[#This Row],[Author]],Table4[],2,0))</f>
        <v>MGF</v>
      </c>
      <c r="L5768" s="186" t="s">
        <v>9921</v>
      </c>
      <c r="M5768" s="178">
        <v>46057</v>
      </c>
      <c r="N5768" s="178"/>
      <c r="O5768" s="178"/>
      <c r="P5768" s="178" t="str">
        <f ca="1">IF(Proc[[#This Row],[DaysAgeing]]&gt;5,"yep","on track")</f>
        <v>yep</v>
      </c>
      <c r="Q5768" s="3">
        <f ca="1">IF(Proc[[#This Row],[DateClosed]]="",ABS(NETWORKDAYS(Proc[[#This Row],[DateOpened]],TODAY()))-1,ABS(NETWORKDAYS(Proc[[#This Row],[DateOpened]],Proc[[#This Row],[DateClosed]]))-1)</f>
        <v>10</v>
      </c>
      <c r="R5768" s="178" t="s">
        <v>422</v>
      </c>
      <c r="S5768" s="181"/>
    </row>
    <row r="5769" spans="1:19" hidden="1">
      <c r="A5769" s="180" t="s">
        <v>8466</v>
      </c>
      <c r="B5769" s="181" t="str">
        <f>IFERROR(VLOOKUP(Proc[[#This Row],[App]],Table2[],3,0),"open")</f>
        <v>ok</v>
      </c>
      <c r="C5769" s="182" t="s">
        <v>369</v>
      </c>
      <c r="D5769" t="s">
        <v>8129</v>
      </c>
      <c r="E5769" t="s">
        <v>8464</v>
      </c>
      <c r="F5769" s="183" t="s">
        <v>8464</v>
      </c>
      <c r="G5769" s="182" t="s">
        <v>406</v>
      </c>
      <c r="H5769" s="181" t="str">
        <f>IF(Proc[[#This Row],[type]]="LFF (MDG-F)",MID(Proc[[#This Row],[Obj]],13,10),"")</f>
        <v>CN09O05203</v>
      </c>
      <c r="J5769" s="181" t="b">
        <f>Proc[[#This Row],[Requested]]=Proc[[#This Row],[CurrentParent]]</f>
        <v>1</v>
      </c>
      <c r="K5769" s="181" t="str">
        <f>IF(Proc[[#This Row],[Author]]="Marcela Urrego",VLOOKUP(LEFT(Proc[[#This Row],[Requested]],1),Table3[#All],2,0),VLOOKUP(Proc[[#This Row],[Author]],Table4[],2,0))</f>
        <v>MGF</v>
      </c>
      <c r="L5769" s="186" t="s">
        <v>9921</v>
      </c>
      <c r="M5769" s="178">
        <v>46057</v>
      </c>
      <c r="N5769" s="178"/>
      <c r="O5769" s="178"/>
      <c r="P5769" s="178" t="str">
        <f ca="1">IF(Proc[[#This Row],[DaysAgeing]]&gt;5,"yep","on track")</f>
        <v>yep</v>
      </c>
      <c r="Q5769" s="3">
        <f ca="1">IF(Proc[[#This Row],[DateClosed]]="",ABS(NETWORKDAYS(Proc[[#This Row],[DateOpened]],TODAY()))-1,ABS(NETWORKDAYS(Proc[[#This Row],[DateOpened]],Proc[[#This Row],[DateClosed]]))-1)</f>
        <v>10</v>
      </c>
      <c r="R5769" s="178" t="s">
        <v>422</v>
      </c>
      <c r="S5769" s="181"/>
    </row>
    <row r="5770" spans="1:19" hidden="1">
      <c r="A5770" s="180" t="s">
        <v>8466</v>
      </c>
      <c r="B5770" s="181" t="str">
        <f>IFERROR(VLOOKUP(Proc[[#This Row],[App]],Table2[],3,0),"open")</f>
        <v>ok</v>
      </c>
      <c r="C5770" s="182" t="s">
        <v>369</v>
      </c>
      <c r="D5770" t="s">
        <v>8130</v>
      </c>
      <c r="E5770" t="s">
        <v>8464</v>
      </c>
      <c r="F5770" s="183" t="s">
        <v>8464</v>
      </c>
      <c r="G5770" s="182" t="s">
        <v>406</v>
      </c>
      <c r="H5770" s="181" t="str">
        <f>IF(Proc[[#This Row],[type]]="LFF (MDG-F)",MID(Proc[[#This Row],[Obj]],13,10),"")</f>
        <v>CN10O05103</v>
      </c>
      <c r="J5770" s="181" t="b">
        <f>Proc[[#This Row],[Requested]]=Proc[[#This Row],[CurrentParent]]</f>
        <v>1</v>
      </c>
      <c r="K5770" s="181" t="str">
        <f>IF(Proc[[#This Row],[Author]]="Marcela Urrego",VLOOKUP(LEFT(Proc[[#This Row],[Requested]],1),Table3[#All],2,0),VLOOKUP(Proc[[#This Row],[Author]],Table4[],2,0))</f>
        <v>MGF</v>
      </c>
      <c r="L5770" s="186" t="s">
        <v>9921</v>
      </c>
      <c r="M5770" s="178">
        <v>46057</v>
      </c>
      <c r="N5770" s="178"/>
      <c r="O5770" s="178"/>
      <c r="P5770" s="178" t="str">
        <f ca="1">IF(Proc[[#This Row],[DaysAgeing]]&gt;5,"yep","on track")</f>
        <v>yep</v>
      </c>
      <c r="Q5770" s="3">
        <f ca="1">IF(Proc[[#This Row],[DateClosed]]="",ABS(NETWORKDAYS(Proc[[#This Row],[DateOpened]],TODAY()))-1,ABS(NETWORKDAYS(Proc[[#This Row],[DateOpened]],Proc[[#This Row],[DateClosed]]))-1)</f>
        <v>10</v>
      </c>
      <c r="R5770" s="178" t="s">
        <v>422</v>
      </c>
      <c r="S5770" s="181"/>
    </row>
    <row r="5771" spans="1:19" hidden="1">
      <c r="A5771" s="180" t="s">
        <v>8466</v>
      </c>
      <c r="B5771" s="181" t="str">
        <f>IFERROR(VLOOKUP(Proc[[#This Row],[App]],Table2[],3,0),"open")</f>
        <v>ok</v>
      </c>
      <c r="C5771" s="182" t="s">
        <v>369</v>
      </c>
      <c r="D5771" t="s">
        <v>8131</v>
      </c>
      <c r="E5771" t="s">
        <v>8464</v>
      </c>
      <c r="F5771" s="183" t="s">
        <v>8464</v>
      </c>
      <c r="G5771" s="182" t="s">
        <v>406</v>
      </c>
      <c r="H5771" s="181" t="str">
        <f>IF(Proc[[#This Row],[type]]="LFF (MDG-F)",MID(Proc[[#This Row],[Obj]],13,10),"")</f>
        <v>CN10O05203</v>
      </c>
      <c r="J5771" s="181" t="b">
        <f>Proc[[#This Row],[Requested]]=Proc[[#This Row],[CurrentParent]]</f>
        <v>1</v>
      </c>
      <c r="K5771" s="181" t="str">
        <f>IF(Proc[[#This Row],[Author]]="Marcela Urrego",VLOOKUP(LEFT(Proc[[#This Row],[Requested]],1),Table3[#All],2,0),VLOOKUP(Proc[[#This Row],[Author]],Table4[],2,0))</f>
        <v>MGF</v>
      </c>
      <c r="L5771" s="186" t="s">
        <v>9921</v>
      </c>
      <c r="M5771" s="178">
        <v>46057</v>
      </c>
      <c r="N5771" s="178"/>
      <c r="O5771" s="178"/>
      <c r="P5771" s="178" t="str">
        <f ca="1">IF(Proc[[#This Row],[DaysAgeing]]&gt;5,"yep","on track")</f>
        <v>yep</v>
      </c>
      <c r="Q5771" s="3">
        <f ca="1">IF(Proc[[#This Row],[DateClosed]]="",ABS(NETWORKDAYS(Proc[[#This Row],[DateOpened]],TODAY()))-1,ABS(NETWORKDAYS(Proc[[#This Row],[DateOpened]],Proc[[#This Row],[DateClosed]]))-1)</f>
        <v>10</v>
      </c>
      <c r="R5771" s="178" t="s">
        <v>422</v>
      </c>
      <c r="S5771" s="181"/>
    </row>
    <row r="5772" spans="1:19" hidden="1">
      <c r="A5772" s="180" t="s">
        <v>8466</v>
      </c>
      <c r="B5772" s="181" t="str">
        <f>IFERROR(VLOOKUP(Proc[[#This Row],[App]],Table2[],3,0),"open")</f>
        <v>ok</v>
      </c>
      <c r="C5772" s="182" t="s">
        <v>369</v>
      </c>
      <c r="D5772" t="s">
        <v>8132</v>
      </c>
      <c r="E5772" t="s">
        <v>8464</v>
      </c>
      <c r="F5772" s="183" t="s">
        <v>8464</v>
      </c>
      <c r="G5772" s="182" t="s">
        <v>406</v>
      </c>
      <c r="H5772" s="181" t="str">
        <f>IF(Proc[[#This Row],[type]]="LFF (MDG-F)",MID(Proc[[#This Row],[Obj]],13,10),"")</f>
        <v>CN43O05103</v>
      </c>
      <c r="J5772" s="181" t="b">
        <f>Proc[[#This Row],[Requested]]=Proc[[#This Row],[CurrentParent]]</f>
        <v>1</v>
      </c>
      <c r="K5772" s="181" t="str">
        <f>IF(Proc[[#This Row],[Author]]="Marcela Urrego",VLOOKUP(LEFT(Proc[[#This Row],[Requested]],1),Table3[#All],2,0),VLOOKUP(Proc[[#This Row],[Author]],Table4[],2,0))</f>
        <v>MGF</v>
      </c>
      <c r="L5772" s="186" t="s">
        <v>9921</v>
      </c>
      <c r="M5772" s="178">
        <v>46057</v>
      </c>
      <c r="N5772" s="178"/>
      <c r="O5772" s="178"/>
      <c r="P5772" s="178" t="str">
        <f ca="1">IF(Proc[[#This Row],[DaysAgeing]]&gt;5,"yep","on track")</f>
        <v>yep</v>
      </c>
      <c r="Q5772" s="3">
        <f ca="1">IF(Proc[[#This Row],[DateClosed]]="",ABS(NETWORKDAYS(Proc[[#This Row],[DateOpened]],TODAY()))-1,ABS(NETWORKDAYS(Proc[[#This Row],[DateOpened]],Proc[[#This Row],[DateClosed]]))-1)</f>
        <v>10</v>
      </c>
      <c r="R5772" s="178" t="s">
        <v>422</v>
      </c>
      <c r="S5772" s="181"/>
    </row>
    <row r="5773" spans="1:19" hidden="1">
      <c r="A5773" s="180" t="s">
        <v>8466</v>
      </c>
      <c r="B5773" s="181" t="str">
        <f>IFERROR(VLOOKUP(Proc[[#This Row],[App]],Table2[],3,0),"open")</f>
        <v>ok</v>
      </c>
      <c r="C5773" s="182" t="s">
        <v>369</v>
      </c>
      <c r="D5773" t="s">
        <v>8133</v>
      </c>
      <c r="E5773" t="s">
        <v>8464</v>
      </c>
      <c r="F5773" s="183" t="s">
        <v>8464</v>
      </c>
      <c r="G5773" s="182" t="s">
        <v>406</v>
      </c>
      <c r="H5773" s="181" t="str">
        <f>IF(Proc[[#This Row],[type]]="LFF (MDG-F)",MID(Proc[[#This Row],[Obj]],13,10),"")</f>
        <v>CN43O05203</v>
      </c>
      <c r="J5773" s="181" t="b">
        <f>Proc[[#This Row],[Requested]]=Proc[[#This Row],[CurrentParent]]</f>
        <v>1</v>
      </c>
      <c r="K5773" s="181" t="str">
        <f>IF(Proc[[#This Row],[Author]]="Marcela Urrego",VLOOKUP(LEFT(Proc[[#This Row],[Requested]],1),Table3[#All],2,0),VLOOKUP(Proc[[#This Row],[Author]],Table4[],2,0))</f>
        <v>MGF</v>
      </c>
      <c r="L5773" s="186" t="s">
        <v>9921</v>
      </c>
      <c r="M5773" s="178">
        <v>46057</v>
      </c>
      <c r="N5773" s="178"/>
      <c r="O5773" s="178"/>
      <c r="P5773" s="178" t="str">
        <f ca="1">IF(Proc[[#This Row],[DaysAgeing]]&gt;5,"yep","on track")</f>
        <v>yep</v>
      </c>
      <c r="Q5773" s="3">
        <f ca="1">IF(Proc[[#This Row],[DateClosed]]="",ABS(NETWORKDAYS(Proc[[#This Row],[DateOpened]],TODAY()))-1,ABS(NETWORKDAYS(Proc[[#This Row],[DateOpened]],Proc[[#This Row],[DateClosed]]))-1)</f>
        <v>10</v>
      </c>
      <c r="R5773" s="178" t="s">
        <v>422</v>
      </c>
      <c r="S5773" s="181"/>
    </row>
    <row r="5774" spans="1:19" hidden="1">
      <c r="A5774" s="180" t="s">
        <v>8466</v>
      </c>
      <c r="B5774" s="181" t="str">
        <f>IFERROR(VLOOKUP(Proc[[#This Row],[App]],Table2[],3,0),"open")</f>
        <v>ok</v>
      </c>
      <c r="C5774" s="182" t="s">
        <v>369</v>
      </c>
      <c r="D5774" t="s">
        <v>8134</v>
      </c>
      <c r="E5774" t="s">
        <v>8464</v>
      </c>
      <c r="F5774" s="183" t="s">
        <v>8464</v>
      </c>
      <c r="G5774" s="182" t="s">
        <v>406</v>
      </c>
      <c r="H5774" s="181" t="str">
        <f>IF(Proc[[#This Row],[type]]="LFF (MDG-F)",MID(Proc[[#This Row],[Obj]],13,10),"")</f>
        <v>GB10O05103</v>
      </c>
      <c r="J5774" s="181" t="b">
        <f>Proc[[#This Row],[Requested]]=Proc[[#This Row],[CurrentParent]]</f>
        <v>1</v>
      </c>
      <c r="K5774" s="181" t="str">
        <f>IF(Proc[[#This Row],[Author]]="Marcela Urrego",VLOOKUP(LEFT(Proc[[#This Row],[Requested]],1),Table3[#All],2,0),VLOOKUP(Proc[[#This Row],[Author]],Table4[],2,0))</f>
        <v>MGF</v>
      </c>
      <c r="L5774" s="186" t="s">
        <v>9921</v>
      </c>
      <c r="M5774" s="178">
        <v>46057</v>
      </c>
      <c r="N5774" s="178"/>
      <c r="O5774" s="178"/>
      <c r="P5774" s="178" t="str">
        <f ca="1">IF(Proc[[#This Row],[DaysAgeing]]&gt;5,"yep","on track")</f>
        <v>yep</v>
      </c>
      <c r="Q5774" s="3">
        <f ca="1">IF(Proc[[#This Row],[DateClosed]]="",ABS(NETWORKDAYS(Proc[[#This Row],[DateOpened]],TODAY()))-1,ABS(NETWORKDAYS(Proc[[#This Row],[DateOpened]],Proc[[#This Row],[DateClosed]]))-1)</f>
        <v>10</v>
      </c>
      <c r="R5774" s="178" t="s">
        <v>422</v>
      </c>
      <c r="S5774" s="181"/>
    </row>
    <row r="5775" spans="1:19" hidden="1">
      <c r="A5775" s="180" t="s">
        <v>8466</v>
      </c>
      <c r="B5775" s="181" t="str">
        <f>IFERROR(VLOOKUP(Proc[[#This Row],[App]],Table2[],3,0),"open")</f>
        <v>ok</v>
      </c>
      <c r="C5775" s="182" t="s">
        <v>369</v>
      </c>
      <c r="D5775" t="s">
        <v>8135</v>
      </c>
      <c r="E5775" t="s">
        <v>8464</v>
      </c>
      <c r="F5775" s="183" t="s">
        <v>8464</v>
      </c>
      <c r="G5775" s="182" t="s">
        <v>406</v>
      </c>
      <c r="H5775" s="181" t="str">
        <f>IF(Proc[[#This Row],[type]]="LFF (MDG-F)",MID(Proc[[#This Row],[Obj]],13,10),"")</f>
        <v>GB10O05203</v>
      </c>
      <c r="J5775" s="181" t="b">
        <f>Proc[[#This Row],[Requested]]=Proc[[#This Row],[CurrentParent]]</f>
        <v>1</v>
      </c>
      <c r="K5775" s="181" t="str">
        <f>IF(Proc[[#This Row],[Author]]="Marcela Urrego",VLOOKUP(LEFT(Proc[[#This Row],[Requested]],1),Table3[#All],2,0),VLOOKUP(Proc[[#This Row],[Author]],Table4[],2,0))</f>
        <v>MGF</v>
      </c>
      <c r="L5775" s="186" t="s">
        <v>9921</v>
      </c>
      <c r="M5775" s="178">
        <v>46057</v>
      </c>
      <c r="N5775" s="178"/>
      <c r="O5775" s="178"/>
      <c r="P5775" s="178" t="str">
        <f ca="1">IF(Proc[[#This Row],[DaysAgeing]]&gt;5,"yep","on track")</f>
        <v>yep</v>
      </c>
      <c r="Q5775" s="3">
        <f ca="1">IF(Proc[[#This Row],[DateClosed]]="",ABS(NETWORKDAYS(Proc[[#This Row],[DateOpened]],TODAY()))-1,ABS(NETWORKDAYS(Proc[[#This Row],[DateOpened]],Proc[[#This Row],[DateClosed]]))-1)</f>
        <v>10</v>
      </c>
      <c r="R5775" s="178" t="s">
        <v>422</v>
      </c>
      <c r="S5775" s="181"/>
    </row>
    <row r="5776" spans="1:19" hidden="1">
      <c r="A5776" s="180" t="s">
        <v>8466</v>
      </c>
      <c r="B5776" s="181" t="str">
        <f>IFERROR(VLOOKUP(Proc[[#This Row],[App]],Table2[],3,0),"open")</f>
        <v>ok</v>
      </c>
      <c r="C5776" s="182" t="s">
        <v>369</v>
      </c>
      <c r="D5776" t="s">
        <v>8136</v>
      </c>
      <c r="E5776" t="s">
        <v>8464</v>
      </c>
      <c r="F5776" s="183" t="s">
        <v>8464</v>
      </c>
      <c r="G5776" s="182" t="s">
        <v>406</v>
      </c>
      <c r="H5776" s="181" t="str">
        <f>IF(Proc[[#This Row],[type]]="LFF (MDG-F)",MID(Proc[[#This Row],[Obj]],13,10),"")</f>
        <v>IE10O05103</v>
      </c>
      <c r="J5776" s="181" t="b">
        <f>Proc[[#This Row],[Requested]]=Proc[[#This Row],[CurrentParent]]</f>
        <v>1</v>
      </c>
      <c r="K5776" s="181" t="str">
        <f>IF(Proc[[#This Row],[Author]]="Marcela Urrego",VLOOKUP(LEFT(Proc[[#This Row],[Requested]],1),Table3[#All],2,0),VLOOKUP(Proc[[#This Row],[Author]],Table4[],2,0))</f>
        <v>MGF</v>
      </c>
      <c r="L5776" s="186" t="s">
        <v>9921</v>
      </c>
      <c r="M5776" s="178">
        <v>46057</v>
      </c>
      <c r="N5776" s="178"/>
      <c r="O5776" s="178"/>
      <c r="P5776" s="178" t="str">
        <f ca="1">IF(Proc[[#This Row],[DaysAgeing]]&gt;5,"yep","on track")</f>
        <v>yep</v>
      </c>
      <c r="Q5776" s="3">
        <f ca="1">IF(Proc[[#This Row],[DateClosed]]="",ABS(NETWORKDAYS(Proc[[#This Row],[DateOpened]],TODAY()))-1,ABS(NETWORKDAYS(Proc[[#This Row],[DateOpened]],Proc[[#This Row],[DateClosed]]))-1)</f>
        <v>10</v>
      </c>
      <c r="R5776" s="178" t="s">
        <v>422</v>
      </c>
      <c r="S5776" s="181"/>
    </row>
    <row r="5777" spans="1:19" hidden="1">
      <c r="A5777" s="180" t="s">
        <v>8466</v>
      </c>
      <c r="B5777" s="181" t="str">
        <f>IFERROR(VLOOKUP(Proc[[#This Row],[App]],Table2[],3,0),"open")</f>
        <v>ok</v>
      </c>
      <c r="C5777" s="182" t="s">
        <v>369</v>
      </c>
      <c r="D5777" t="s">
        <v>8137</v>
      </c>
      <c r="E5777" t="s">
        <v>8464</v>
      </c>
      <c r="F5777" s="183" t="s">
        <v>8464</v>
      </c>
      <c r="G5777" s="182" t="s">
        <v>406</v>
      </c>
      <c r="H5777" s="181" t="str">
        <f>IF(Proc[[#This Row],[type]]="LFF (MDG-F)",MID(Proc[[#This Row],[Obj]],13,10),"")</f>
        <v>IE10O05203</v>
      </c>
      <c r="J5777" s="181" t="b">
        <f>Proc[[#This Row],[Requested]]=Proc[[#This Row],[CurrentParent]]</f>
        <v>1</v>
      </c>
      <c r="K5777" s="181" t="str">
        <f>IF(Proc[[#This Row],[Author]]="Marcela Urrego",VLOOKUP(LEFT(Proc[[#This Row],[Requested]],1),Table3[#All],2,0),VLOOKUP(Proc[[#This Row],[Author]],Table4[],2,0))</f>
        <v>MGF</v>
      </c>
      <c r="L5777" s="186" t="s">
        <v>9921</v>
      </c>
      <c r="M5777" s="178">
        <v>46057</v>
      </c>
      <c r="N5777" s="178"/>
      <c r="O5777" s="178"/>
      <c r="P5777" s="178" t="str">
        <f ca="1">IF(Proc[[#This Row],[DaysAgeing]]&gt;5,"yep","on track")</f>
        <v>yep</v>
      </c>
      <c r="Q5777" s="3">
        <f ca="1">IF(Proc[[#This Row],[DateClosed]]="",ABS(NETWORKDAYS(Proc[[#This Row],[DateOpened]],TODAY()))-1,ABS(NETWORKDAYS(Proc[[#This Row],[DateOpened]],Proc[[#This Row],[DateClosed]]))-1)</f>
        <v>10</v>
      </c>
      <c r="R5777" s="178" t="s">
        <v>422</v>
      </c>
      <c r="S5777" s="181"/>
    </row>
    <row r="5778" spans="1:19" hidden="1">
      <c r="A5778" s="180" t="s">
        <v>8466</v>
      </c>
      <c r="B5778" s="181" t="str">
        <f>IFERROR(VLOOKUP(Proc[[#This Row],[App]],Table2[],3,0),"open")</f>
        <v>ok</v>
      </c>
      <c r="C5778" s="182" t="s">
        <v>369</v>
      </c>
      <c r="D5778" t="s">
        <v>8138</v>
      </c>
      <c r="E5778" t="s">
        <v>8464</v>
      </c>
      <c r="F5778" s="183" t="s">
        <v>8464</v>
      </c>
      <c r="G5778" s="182" t="s">
        <v>406</v>
      </c>
      <c r="H5778" s="181" t="str">
        <f>IF(Proc[[#This Row],[type]]="LFF (MDG-F)",MID(Proc[[#This Row],[Obj]],13,10),"")</f>
        <v>IL10O05103</v>
      </c>
      <c r="J5778" s="181" t="b">
        <f>Proc[[#This Row],[Requested]]=Proc[[#This Row],[CurrentParent]]</f>
        <v>1</v>
      </c>
      <c r="K5778" s="181" t="str">
        <f>IF(Proc[[#This Row],[Author]]="Marcela Urrego",VLOOKUP(LEFT(Proc[[#This Row],[Requested]],1),Table3[#All],2,0),VLOOKUP(Proc[[#This Row],[Author]],Table4[],2,0))</f>
        <v>MGF</v>
      </c>
      <c r="L5778" s="186" t="s">
        <v>9921</v>
      </c>
      <c r="M5778" s="178">
        <v>46057</v>
      </c>
      <c r="N5778" s="178"/>
      <c r="O5778" s="178"/>
      <c r="P5778" s="178" t="str">
        <f ca="1">IF(Proc[[#This Row],[DaysAgeing]]&gt;5,"yep","on track")</f>
        <v>yep</v>
      </c>
      <c r="Q5778" s="3">
        <f ca="1">IF(Proc[[#This Row],[DateClosed]]="",ABS(NETWORKDAYS(Proc[[#This Row],[DateOpened]],TODAY()))-1,ABS(NETWORKDAYS(Proc[[#This Row],[DateOpened]],Proc[[#This Row],[DateClosed]]))-1)</f>
        <v>10</v>
      </c>
      <c r="R5778" s="178" t="s">
        <v>422</v>
      </c>
      <c r="S5778" s="181"/>
    </row>
    <row r="5779" spans="1:19" hidden="1">
      <c r="A5779" s="180" t="s">
        <v>8466</v>
      </c>
      <c r="B5779" s="181" t="str">
        <f>IFERROR(VLOOKUP(Proc[[#This Row],[App]],Table2[],3,0),"open")</f>
        <v>ok</v>
      </c>
      <c r="C5779" s="182" t="s">
        <v>369</v>
      </c>
      <c r="D5779" t="s">
        <v>8139</v>
      </c>
      <c r="E5779" t="s">
        <v>8464</v>
      </c>
      <c r="F5779" s="183" t="s">
        <v>8464</v>
      </c>
      <c r="G5779" s="182" t="s">
        <v>406</v>
      </c>
      <c r="H5779" s="181" t="str">
        <f>IF(Proc[[#This Row],[type]]="LFF (MDG-F)",MID(Proc[[#This Row],[Obj]],13,10),"")</f>
        <v>IL10O05203</v>
      </c>
      <c r="J5779" s="181" t="b">
        <f>Proc[[#This Row],[Requested]]=Proc[[#This Row],[CurrentParent]]</f>
        <v>1</v>
      </c>
      <c r="K5779" s="181" t="str">
        <f>IF(Proc[[#This Row],[Author]]="Marcela Urrego",VLOOKUP(LEFT(Proc[[#This Row],[Requested]],1),Table3[#All],2,0),VLOOKUP(Proc[[#This Row],[Author]],Table4[],2,0))</f>
        <v>MGF</v>
      </c>
      <c r="L5779" s="186" t="s">
        <v>9921</v>
      </c>
      <c r="M5779" s="178">
        <v>46057</v>
      </c>
      <c r="N5779" s="178"/>
      <c r="O5779" s="178"/>
      <c r="P5779" s="178" t="str">
        <f ca="1">IF(Proc[[#This Row],[DaysAgeing]]&gt;5,"yep","on track")</f>
        <v>yep</v>
      </c>
      <c r="Q5779" s="3">
        <f ca="1">IF(Proc[[#This Row],[DateClosed]]="",ABS(NETWORKDAYS(Proc[[#This Row],[DateOpened]],TODAY()))-1,ABS(NETWORKDAYS(Proc[[#This Row],[DateOpened]],Proc[[#This Row],[DateClosed]]))-1)</f>
        <v>10</v>
      </c>
      <c r="R5779" s="178" t="s">
        <v>422</v>
      </c>
      <c r="S5779" s="181"/>
    </row>
    <row r="5780" spans="1:19" hidden="1">
      <c r="A5780" s="180" t="s">
        <v>8466</v>
      </c>
      <c r="B5780" s="181" t="str">
        <f>IFERROR(VLOOKUP(Proc[[#This Row],[App]],Table2[],3,0),"open")</f>
        <v>ok</v>
      </c>
      <c r="C5780" s="182" t="s">
        <v>369</v>
      </c>
      <c r="D5780" t="s">
        <v>8140</v>
      </c>
      <c r="E5780" t="s">
        <v>8464</v>
      </c>
      <c r="F5780" s="183" t="s">
        <v>8464</v>
      </c>
      <c r="G5780" s="182" t="s">
        <v>406</v>
      </c>
      <c r="H5780" s="181" t="str">
        <f>IF(Proc[[#This Row],[type]]="LFF (MDG-F)",MID(Proc[[#This Row],[Obj]],13,10),"")</f>
        <v>IT07O05103</v>
      </c>
      <c r="J5780" s="181" t="b">
        <f>Proc[[#This Row],[Requested]]=Proc[[#This Row],[CurrentParent]]</f>
        <v>1</v>
      </c>
      <c r="K5780" s="181" t="str">
        <f>IF(Proc[[#This Row],[Author]]="Marcela Urrego",VLOOKUP(LEFT(Proc[[#This Row],[Requested]],1),Table3[#All],2,0),VLOOKUP(Proc[[#This Row],[Author]],Table4[],2,0))</f>
        <v>MGF</v>
      </c>
      <c r="L5780" s="186" t="s">
        <v>9921</v>
      </c>
      <c r="M5780" s="178">
        <v>46057</v>
      </c>
      <c r="N5780" s="178"/>
      <c r="O5780" s="178"/>
      <c r="P5780" s="178" t="str">
        <f ca="1">IF(Proc[[#This Row],[DaysAgeing]]&gt;5,"yep","on track")</f>
        <v>yep</v>
      </c>
      <c r="Q5780" s="3">
        <f ca="1">IF(Proc[[#This Row],[DateClosed]]="",ABS(NETWORKDAYS(Proc[[#This Row],[DateOpened]],TODAY()))-1,ABS(NETWORKDAYS(Proc[[#This Row],[DateOpened]],Proc[[#This Row],[DateClosed]]))-1)</f>
        <v>10</v>
      </c>
      <c r="R5780" s="178" t="s">
        <v>422</v>
      </c>
      <c r="S5780" s="181"/>
    </row>
    <row r="5781" spans="1:19" hidden="1">
      <c r="A5781" s="180" t="s">
        <v>8466</v>
      </c>
      <c r="B5781" s="181" t="str">
        <f>IFERROR(VLOOKUP(Proc[[#This Row],[App]],Table2[],3,0),"open")</f>
        <v>ok</v>
      </c>
      <c r="C5781" s="182" t="s">
        <v>369</v>
      </c>
      <c r="D5781" t="s">
        <v>8141</v>
      </c>
      <c r="E5781" t="s">
        <v>8464</v>
      </c>
      <c r="F5781" s="183" t="s">
        <v>8464</v>
      </c>
      <c r="G5781" s="182" t="s">
        <v>406</v>
      </c>
      <c r="H5781" s="181" t="str">
        <f>IF(Proc[[#This Row],[type]]="LFF (MDG-F)",MID(Proc[[#This Row],[Obj]],13,10),"")</f>
        <v>IT07O05203</v>
      </c>
      <c r="J5781" s="181" t="b">
        <f>Proc[[#This Row],[Requested]]=Proc[[#This Row],[CurrentParent]]</f>
        <v>1</v>
      </c>
      <c r="K5781" s="181" t="str">
        <f>IF(Proc[[#This Row],[Author]]="Marcela Urrego",VLOOKUP(LEFT(Proc[[#This Row],[Requested]],1),Table3[#All],2,0),VLOOKUP(Proc[[#This Row],[Author]],Table4[],2,0))</f>
        <v>MGF</v>
      </c>
      <c r="L5781" s="186" t="s">
        <v>9921</v>
      </c>
      <c r="M5781" s="178">
        <v>46057</v>
      </c>
      <c r="N5781" s="178"/>
      <c r="O5781" s="178"/>
      <c r="P5781" s="178" t="str">
        <f ca="1">IF(Proc[[#This Row],[DaysAgeing]]&gt;5,"yep","on track")</f>
        <v>yep</v>
      </c>
      <c r="Q5781" s="3">
        <f ca="1">IF(Proc[[#This Row],[DateClosed]]="",ABS(NETWORKDAYS(Proc[[#This Row],[DateOpened]],TODAY()))-1,ABS(NETWORKDAYS(Proc[[#This Row],[DateOpened]],Proc[[#This Row],[DateClosed]]))-1)</f>
        <v>10</v>
      </c>
      <c r="R5781" s="178" t="s">
        <v>422</v>
      </c>
      <c r="S5781" s="181"/>
    </row>
    <row r="5782" spans="1:19" hidden="1">
      <c r="A5782" s="180" t="s">
        <v>8466</v>
      </c>
      <c r="B5782" s="181" t="str">
        <f>IFERROR(VLOOKUP(Proc[[#This Row],[App]],Table2[],3,0),"open")</f>
        <v>ok</v>
      </c>
      <c r="C5782" s="182" t="s">
        <v>369</v>
      </c>
      <c r="D5782" t="s">
        <v>8142</v>
      </c>
      <c r="E5782" t="s">
        <v>8464</v>
      </c>
      <c r="F5782" s="183" t="s">
        <v>8464</v>
      </c>
      <c r="G5782" s="182" t="s">
        <v>406</v>
      </c>
      <c r="H5782" s="181" t="str">
        <f>IF(Proc[[#This Row],[type]]="LFF (MDG-F)",MID(Proc[[#This Row],[Obj]],13,10),"")</f>
        <v>KR07O05103</v>
      </c>
      <c r="J5782" s="181" t="b">
        <f>Proc[[#This Row],[Requested]]=Proc[[#This Row],[CurrentParent]]</f>
        <v>1</v>
      </c>
      <c r="K5782" s="181" t="str">
        <f>IF(Proc[[#This Row],[Author]]="Marcela Urrego",VLOOKUP(LEFT(Proc[[#This Row],[Requested]],1),Table3[#All],2,0),VLOOKUP(Proc[[#This Row],[Author]],Table4[],2,0))</f>
        <v>MGF</v>
      </c>
      <c r="L5782" s="186" t="s">
        <v>9921</v>
      </c>
      <c r="M5782" s="178">
        <v>46057</v>
      </c>
      <c r="N5782" s="178"/>
      <c r="O5782" s="178"/>
      <c r="P5782" s="178" t="str">
        <f ca="1">IF(Proc[[#This Row],[DaysAgeing]]&gt;5,"yep","on track")</f>
        <v>yep</v>
      </c>
      <c r="Q5782" s="3">
        <f ca="1">IF(Proc[[#This Row],[DateClosed]]="",ABS(NETWORKDAYS(Proc[[#This Row],[DateOpened]],TODAY()))-1,ABS(NETWORKDAYS(Proc[[#This Row],[DateOpened]],Proc[[#This Row],[DateClosed]]))-1)</f>
        <v>10</v>
      </c>
      <c r="R5782" s="178" t="s">
        <v>422</v>
      </c>
      <c r="S5782" s="181"/>
    </row>
    <row r="5783" spans="1:19" hidden="1">
      <c r="A5783" s="180" t="s">
        <v>8466</v>
      </c>
      <c r="B5783" s="181" t="str">
        <f>IFERROR(VLOOKUP(Proc[[#This Row],[App]],Table2[],3,0),"open")</f>
        <v>ok</v>
      </c>
      <c r="C5783" s="182" t="s">
        <v>369</v>
      </c>
      <c r="D5783" t="s">
        <v>8143</v>
      </c>
      <c r="E5783" t="s">
        <v>8464</v>
      </c>
      <c r="F5783" s="183" t="s">
        <v>8464</v>
      </c>
      <c r="G5783" s="182" t="s">
        <v>406</v>
      </c>
      <c r="H5783" s="181" t="str">
        <f>IF(Proc[[#This Row],[type]]="LFF (MDG-F)",MID(Proc[[#This Row],[Obj]],13,10),"")</f>
        <v>KR07O05203</v>
      </c>
      <c r="J5783" s="181" t="b">
        <f>Proc[[#This Row],[Requested]]=Proc[[#This Row],[CurrentParent]]</f>
        <v>1</v>
      </c>
      <c r="K5783" s="181" t="str">
        <f>IF(Proc[[#This Row],[Author]]="Marcela Urrego",VLOOKUP(LEFT(Proc[[#This Row],[Requested]],1),Table3[#All],2,0),VLOOKUP(Proc[[#This Row],[Author]],Table4[],2,0))</f>
        <v>MGF</v>
      </c>
      <c r="L5783" s="186" t="s">
        <v>9921</v>
      </c>
      <c r="M5783" s="178">
        <v>46057</v>
      </c>
      <c r="N5783" s="178"/>
      <c r="O5783" s="178"/>
      <c r="P5783" s="178" t="str">
        <f ca="1">IF(Proc[[#This Row],[DaysAgeing]]&gt;5,"yep","on track")</f>
        <v>yep</v>
      </c>
      <c r="Q5783" s="3">
        <f ca="1">IF(Proc[[#This Row],[DateClosed]]="",ABS(NETWORKDAYS(Proc[[#This Row],[DateOpened]],TODAY()))-1,ABS(NETWORKDAYS(Proc[[#This Row],[DateOpened]],Proc[[#This Row],[DateClosed]]))-1)</f>
        <v>10</v>
      </c>
      <c r="R5783" s="178" t="s">
        <v>422</v>
      </c>
      <c r="S5783" s="181"/>
    </row>
    <row r="5784" spans="1:19" hidden="1">
      <c r="A5784" s="180" t="s">
        <v>8466</v>
      </c>
      <c r="B5784" s="181" t="str">
        <f>IFERROR(VLOOKUP(Proc[[#This Row],[App]],Table2[],3,0),"open")</f>
        <v>ok</v>
      </c>
      <c r="C5784" s="182" t="s">
        <v>369</v>
      </c>
      <c r="D5784" t="s">
        <v>8144</v>
      </c>
      <c r="E5784" t="s">
        <v>8464</v>
      </c>
      <c r="F5784" s="183" t="s">
        <v>8464</v>
      </c>
      <c r="G5784" s="182" t="s">
        <v>406</v>
      </c>
      <c r="H5784" s="181" t="str">
        <f>IF(Proc[[#This Row],[type]]="LFF (MDG-F)",MID(Proc[[#This Row],[Obj]],13,10),"")</f>
        <v>KR08O05103</v>
      </c>
      <c r="J5784" s="181" t="b">
        <f>Proc[[#This Row],[Requested]]=Proc[[#This Row],[CurrentParent]]</f>
        <v>1</v>
      </c>
      <c r="K5784" s="181" t="str">
        <f>IF(Proc[[#This Row],[Author]]="Marcela Urrego",VLOOKUP(LEFT(Proc[[#This Row],[Requested]],1),Table3[#All],2,0),VLOOKUP(Proc[[#This Row],[Author]],Table4[],2,0))</f>
        <v>MGF</v>
      </c>
      <c r="L5784" s="186" t="s">
        <v>9921</v>
      </c>
      <c r="M5784" s="178">
        <v>46057</v>
      </c>
      <c r="N5784" s="178"/>
      <c r="O5784" s="178"/>
      <c r="P5784" s="178" t="str">
        <f ca="1">IF(Proc[[#This Row],[DaysAgeing]]&gt;5,"yep","on track")</f>
        <v>yep</v>
      </c>
      <c r="Q5784" s="3">
        <f ca="1">IF(Proc[[#This Row],[DateClosed]]="",ABS(NETWORKDAYS(Proc[[#This Row],[DateOpened]],TODAY()))-1,ABS(NETWORKDAYS(Proc[[#This Row],[DateOpened]],Proc[[#This Row],[DateClosed]]))-1)</f>
        <v>10</v>
      </c>
      <c r="R5784" s="178" t="s">
        <v>422</v>
      </c>
      <c r="S5784" s="181"/>
    </row>
    <row r="5785" spans="1:19" hidden="1">
      <c r="A5785" s="180" t="s">
        <v>8466</v>
      </c>
      <c r="B5785" s="181" t="str">
        <f>IFERROR(VLOOKUP(Proc[[#This Row],[App]],Table2[],3,0),"open")</f>
        <v>ok</v>
      </c>
      <c r="C5785" s="182" t="s">
        <v>369</v>
      </c>
      <c r="D5785" t="s">
        <v>8145</v>
      </c>
      <c r="E5785" t="s">
        <v>8464</v>
      </c>
      <c r="F5785" s="183" t="s">
        <v>8464</v>
      </c>
      <c r="G5785" s="182" t="s">
        <v>406</v>
      </c>
      <c r="H5785" s="181" t="str">
        <f>IF(Proc[[#This Row],[type]]="LFF (MDG-F)",MID(Proc[[#This Row],[Obj]],13,10),"")</f>
        <v>KR08O05203</v>
      </c>
      <c r="J5785" s="181" t="b">
        <f>Proc[[#This Row],[Requested]]=Proc[[#This Row],[CurrentParent]]</f>
        <v>1</v>
      </c>
      <c r="K5785" s="181" t="str">
        <f>IF(Proc[[#This Row],[Author]]="Marcela Urrego",VLOOKUP(LEFT(Proc[[#This Row],[Requested]],1),Table3[#All],2,0),VLOOKUP(Proc[[#This Row],[Author]],Table4[],2,0))</f>
        <v>MGF</v>
      </c>
      <c r="L5785" s="186" t="s">
        <v>9921</v>
      </c>
      <c r="M5785" s="178">
        <v>46057</v>
      </c>
      <c r="N5785" s="178"/>
      <c r="O5785" s="178"/>
      <c r="P5785" s="178" t="str">
        <f ca="1">IF(Proc[[#This Row],[DaysAgeing]]&gt;5,"yep","on track")</f>
        <v>yep</v>
      </c>
      <c r="Q5785" s="3">
        <f ca="1">IF(Proc[[#This Row],[DateClosed]]="",ABS(NETWORKDAYS(Proc[[#This Row],[DateOpened]],TODAY()))-1,ABS(NETWORKDAYS(Proc[[#This Row],[DateOpened]],Proc[[#This Row],[DateClosed]]))-1)</f>
        <v>10</v>
      </c>
      <c r="R5785" s="178" t="s">
        <v>422</v>
      </c>
      <c r="S5785" s="181"/>
    </row>
    <row r="5786" spans="1:19" hidden="1">
      <c r="A5786" s="180" t="s">
        <v>8466</v>
      </c>
      <c r="B5786" s="181" t="str">
        <f>IFERROR(VLOOKUP(Proc[[#This Row],[App]],Table2[],3,0),"open")</f>
        <v>ok</v>
      </c>
      <c r="C5786" s="182" t="s">
        <v>369</v>
      </c>
      <c r="D5786" t="s">
        <v>8146</v>
      </c>
      <c r="E5786" t="s">
        <v>8464</v>
      </c>
      <c r="F5786" s="183" t="s">
        <v>8464</v>
      </c>
      <c r="G5786" s="182" t="s">
        <v>406</v>
      </c>
      <c r="H5786" s="181" t="str">
        <f>IF(Proc[[#This Row],[type]]="LFF (MDG-F)",MID(Proc[[#This Row],[Obj]],13,10),"")</f>
        <v>KR11O05103</v>
      </c>
      <c r="J5786" s="181" t="b">
        <f>Proc[[#This Row],[Requested]]=Proc[[#This Row],[CurrentParent]]</f>
        <v>1</v>
      </c>
      <c r="K5786" s="181" t="str">
        <f>IF(Proc[[#This Row],[Author]]="Marcela Urrego",VLOOKUP(LEFT(Proc[[#This Row],[Requested]],1),Table3[#All],2,0),VLOOKUP(Proc[[#This Row],[Author]],Table4[],2,0))</f>
        <v>MGF</v>
      </c>
      <c r="L5786" s="186" t="s">
        <v>9921</v>
      </c>
      <c r="M5786" s="178">
        <v>46057</v>
      </c>
      <c r="N5786" s="178"/>
      <c r="O5786" s="178"/>
      <c r="P5786" s="178" t="str">
        <f ca="1">IF(Proc[[#This Row],[DaysAgeing]]&gt;5,"yep","on track")</f>
        <v>yep</v>
      </c>
      <c r="Q5786" s="3">
        <f ca="1">IF(Proc[[#This Row],[DateClosed]]="",ABS(NETWORKDAYS(Proc[[#This Row],[DateOpened]],TODAY()))-1,ABS(NETWORKDAYS(Proc[[#This Row],[DateOpened]],Proc[[#This Row],[DateClosed]]))-1)</f>
        <v>10</v>
      </c>
      <c r="R5786" s="178" t="s">
        <v>422</v>
      </c>
      <c r="S5786" s="181"/>
    </row>
    <row r="5787" spans="1:19" hidden="1">
      <c r="A5787" s="180" t="s">
        <v>8466</v>
      </c>
      <c r="B5787" s="181" t="str">
        <f>IFERROR(VLOOKUP(Proc[[#This Row],[App]],Table2[],3,0),"open")</f>
        <v>ok</v>
      </c>
      <c r="C5787" s="182" t="s">
        <v>369</v>
      </c>
      <c r="D5787" t="s">
        <v>8147</v>
      </c>
      <c r="E5787" t="s">
        <v>8464</v>
      </c>
      <c r="F5787" s="183" t="s">
        <v>8464</v>
      </c>
      <c r="G5787" s="182" t="s">
        <v>406</v>
      </c>
      <c r="H5787" s="181" t="str">
        <f>IF(Proc[[#This Row],[type]]="LFF (MDG-F)",MID(Proc[[#This Row],[Obj]],13,10),"")</f>
        <v>KR11O05203</v>
      </c>
      <c r="J5787" s="181" t="b">
        <f>Proc[[#This Row],[Requested]]=Proc[[#This Row],[CurrentParent]]</f>
        <v>1</v>
      </c>
      <c r="K5787" s="181" t="str">
        <f>IF(Proc[[#This Row],[Author]]="Marcela Urrego",VLOOKUP(LEFT(Proc[[#This Row],[Requested]],1),Table3[#All],2,0),VLOOKUP(Proc[[#This Row],[Author]],Table4[],2,0))</f>
        <v>MGF</v>
      </c>
      <c r="L5787" s="186" t="s">
        <v>9921</v>
      </c>
      <c r="M5787" s="178">
        <v>46057</v>
      </c>
      <c r="N5787" s="178"/>
      <c r="O5787" s="178"/>
      <c r="P5787" s="178" t="str">
        <f ca="1">IF(Proc[[#This Row],[DaysAgeing]]&gt;5,"yep","on track")</f>
        <v>yep</v>
      </c>
      <c r="Q5787" s="3">
        <f ca="1">IF(Proc[[#This Row],[DateClosed]]="",ABS(NETWORKDAYS(Proc[[#This Row],[DateOpened]],TODAY()))-1,ABS(NETWORKDAYS(Proc[[#This Row],[DateOpened]],Proc[[#This Row],[DateClosed]]))-1)</f>
        <v>10</v>
      </c>
      <c r="R5787" s="178" t="s">
        <v>422</v>
      </c>
      <c r="S5787" s="181"/>
    </row>
    <row r="5788" spans="1:19" hidden="1">
      <c r="A5788" s="180" t="s">
        <v>8466</v>
      </c>
      <c r="B5788" s="181" t="str">
        <f>IFERROR(VLOOKUP(Proc[[#This Row],[App]],Table2[],3,0),"open")</f>
        <v>ok</v>
      </c>
      <c r="C5788" s="182" t="s">
        <v>369</v>
      </c>
      <c r="D5788" t="s">
        <v>8148</v>
      </c>
      <c r="E5788" t="s">
        <v>8464</v>
      </c>
      <c r="F5788" s="183" t="s">
        <v>8464</v>
      </c>
      <c r="G5788" s="182" t="s">
        <v>406</v>
      </c>
      <c r="H5788" s="181" t="str">
        <f>IF(Proc[[#This Row],[type]]="LFF (MDG-F)",MID(Proc[[#This Row],[Obj]],13,10),"")</f>
        <v>KR15O05103</v>
      </c>
      <c r="J5788" s="181" t="b">
        <f>Proc[[#This Row],[Requested]]=Proc[[#This Row],[CurrentParent]]</f>
        <v>1</v>
      </c>
      <c r="K5788" s="181" t="str">
        <f>IF(Proc[[#This Row],[Author]]="Marcela Urrego",VLOOKUP(LEFT(Proc[[#This Row],[Requested]],1),Table3[#All],2,0),VLOOKUP(Proc[[#This Row],[Author]],Table4[],2,0))</f>
        <v>MGF</v>
      </c>
      <c r="L5788" s="186" t="s">
        <v>9921</v>
      </c>
      <c r="M5788" s="178">
        <v>46057</v>
      </c>
      <c r="N5788" s="178"/>
      <c r="O5788" s="178"/>
      <c r="P5788" s="178" t="str">
        <f ca="1">IF(Proc[[#This Row],[DaysAgeing]]&gt;5,"yep","on track")</f>
        <v>yep</v>
      </c>
      <c r="Q5788" s="3">
        <f ca="1">IF(Proc[[#This Row],[DateClosed]]="",ABS(NETWORKDAYS(Proc[[#This Row],[DateOpened]],TODAY()))-1,ABS(NETWORKDAYS(Proc[[#This Row],[DateOpened]],Proc[[#This Row],[DateClosed]]))-1)</f>
        <v>10</v>
      </c>
      <c r="R5788" s="178" t="s">
        <v>422</v>
      </c>
      <c r="S5788" s="181"/>
    </row>
    <row r="5789" spans="1:19" hidden="1">
      <c r="A5789" s="180" t="s">
        <v>8466</v>
      </c>
      <c r="B5789" s="181" t="str">
        <f>IFERROR(VLOOKUP(Proc[[#This Row],[App]],Table2[],3,0),"open")</f>
        <v>ok</v>
      </c>
      <c r="C5789" s="182" t="s">
        <v>369</v>
      </c>
      <c r="D5789" t="s">
        <v>8149</v>
      </c>
      <c r="E5789" t="s">
        <v>8464</v>
      </c>
      <c r="F5789" s="183" t="s">
        <v>8464</v>
      </c>
      <c r="G5789" s="182" t="s">
        <v>406</v>
      </c>
      <c r="H5789" s="181" t="str">
        <f>IF(Proc[[#This Row],[type]]="LFF (MDG-F)",MID(Proc[[#This Row],[Obj]],13,10),"")</f>
        <v>KR15O05203</v>
      </c>
      <c r="J5789" s="181" t="b">
        <f>Proc[[#This Row],[Requested]]=Proc[[#This Row],[CurrentParent]]</f>
        <v>1</v>
      </c>
      <c r="K5789" s="181" t="str">
        <f>IF(Proc[[#This Row],[Author]]="Marcela Urrego",VLOOKUP(LEFT(Proc[[#This Row],[Requested]],1),Table3[#All],2,0),VLOOKUP(Proc[[#This Row],[Author]],Table4[],2,0))</f>
        <v>MGF</v>
      </c>
      <c r="L5789" s="186" t="s">
        <v>9921</v>
      </c>
      <c r="M5789" s="178">
        <v>46057</v>
      </c>
      <c r="N5789" s="178"/>
      <c r="O5789" s="178"/>
      <c r="P5789" s="178" t="str">
        <f ca="1">IF(Proc[[#This Row],[DaysAgeing]]&gt;5,"yep","on track")</f>
        <v>yep</v>
      </c>
      <c r="Q5789" s="3">
        <f ca="1">IF(Proc[[#This Row],[DateClosed]]="",ABS(NETWORKDAYS(Proc[[#This Row],[DateOpened]],TODAY()))-1,ABS(NETWORKDAYS(Proc[[#This Row],[DateOpened]],Proc[[#This Row],[DateClosed]]))-1)</f>
        <v>10</v>
      </c>
      <c r="R5789" s="178" t="s">
        <v>422</v>
      </c>
      <c r="S5789" s="181"/>
    </row>
    <row r="5790" spans="1:19" hidden="1">
      <c r="A5790" s="180" t="s">
        <v>8466</v>
      </c>
      <c r="B5790" s="181" t="str">
        <f>IFERROR(VLOOKUP(Proc[[#This Row],[App]],Table2[],3,0),"open")</f>
        <v>ok</v>
      </c>
      <c r="C5790" s="182" t="s">
        <v>369</v>
      </c>
      <c r="D5790" t="s">
        <v>8150</v>
      </c>
      <c r="E5790" t="s">
        <v>8464</v>
      </c>
      <c r="F5790" s="183" t="s">
        <v>8464</v>
      </c>
      <c r="G5790" s="182" t="s">
        <v>406</v>
      </c>
      <c r="H5790" s="181" t="str">
        <f>IF(Proc[[#This Row],[type]]="LFF (MDG-F)",MID(Proc[[#This Row],[Obj]],13,10),"")</f>
        <v>KR16O05103</v>
      </c>
      <c r="J5790" s="181" t="b">
        <f>Proc[[#This Row],[Requested]]=Proc[[#This Row],[CurrentParent]]</f>
        <v>1</v>
      </c>
      <c r="K5790" s="181" t="str">
        <f>IF(Proc[[#This Row],[Author]]="Marcela Urrego",VLOOKUP(LEFT(Proc[[#This Row],[Requested]],1),Table3[#All],2,0),VLOOKUP(Proc[[#This Row],[Author]],Table4[],2,0))</f>
        <v>MGF</v>
      </c>
      <c r="L5790" s="186" t="s">
        <v>9921</v>
      </c>
      <c r="M5790" s="178">
        <v>46057</v>
      </c>
      <c r="N5790" s="178"/>
      <c r="O5790" s="178"/>
      <c r="P5790" s="178" t="str">
        <f ca="1">IF(Proc[[#This Row],[DaysAgeing]]&gt;5,"yep","on track")</f>
        <v>yep</v>
      </c>
      <c r="Q5790" s="3">
        <f ca="1">IF(Proc[[#This Row],[DateClosed]]="",ABS(NETWORKDAYS(Proc[[#This Row],[DateOpened]],TODAY()))-1,ABS(NETWORKDAYS(Proc[[#This Row],[DateOpened]],Proc[[#This Row],[DateClosed]]))-1)</f>
        <v>10</v>
      </c>
      <c r="R5790" s="178" t="s">
        <v>422</v>
      </c>
      <c r="S5790" s="181"/>
    </row>
    <row r="5791" spans="1:19" hidden="1">
      <c r="A5791" s="180" t="s">
        <v>8466</v>
      </c>
      <c r="B5791" s="181" t="str">
        <f>IFERROR(VLOOKUP(Proc[[#This Row],[App]],Table2[],3,0),"open")</f>
        <v>ok</v>
      </c>
      <c r="C5791" s="182" t="s">
        <v>369</v>
      </c>
      <c r="D5791" t="s">
        <v>8151</v>
      </c>
      <c r="E5791" t="s">
        <v>8464</v>
      </c>
      <c r="F5791" s="183" t="s">
        <v>8464</v>
      </c>
      <c r="G5791" s="182" t="s">
        <v>406</v>
      </c>
      <c r="H5791" s="181" t="str">
        <f>IF(Proc[[#This Row],[type]]="LFF (MDG-F)",MID(Proc[[#This Row],[Obj]],13,10),"")</f>
        <v>KR16O05203</v>
      </c>
      <c r="J5791" s="181" t="b">
        <f>Proc[[#This Row],[Requested]]=Proc[[#This Row],[CurrentParent]]</f>
        <v>1</v>
      </c>
      <c r="K5791" s="181" t="str">
        <f>IF(Proc[[#This Row],[Author]]="Marcela Urrego",VLOOKUP(LEFT(Proc[[#This Row],[Requested]],1),Table3[#All],2,0),VLOOKUP(Proc[[#This Row],[Author]],Table4[],2,0))</f>
        <v>MGF</v>
      </c>
      <c r="L5791" s="186" t="s">
        <v>9921</v>
      </c>
      <c r="M5791" s="178">
        <v>46057</v>
      </c>
      <c r="N5791" s="178"/>
      <c r="O5791" s="178"/>
      <c r="P5791" s="178" t="str">
        <f ca="1">IF(Proc[[#This Row],[DaysAgeing]]&gt;5,"yep","on track")</f>
        <v>yep</v>
      </c>
      <c r="Q5791" s="3">
        <f ca="1">IF(Proc[[#This Row],[DateClosed]]="",ABS(NETWORKDAYS(Proc[[#This Row],[DateOpened]],TODAY()))-1,ABS(NETWORKDAYS(Proc[[#This Row],[DateOpened]],Proc[[#This Row],[DateClosed]]))-1)</f>
        <v>10</v>
      </c>
      <c r="R5791" s="178" t="s">
        <v>422</v>
      </c>
      <c r="S5791" s="181"/>
    </row>
    <row r="5792" spans="1:19" hidden="1">
      <c r="A5792" s="180" t="s">
        <v>8466</v>
      </c>
      <c r="B5792" s="181" t="str">
        <f>IFERROR(VLOOKUP(Proc[[#This Row],[App]],Table2[],3,0),"open")</f>
        <v>ok</v>
      </c>
      <c r="C5792" s="182" t="s">
        <v>369</v>
      </c>
      <c r="D5792" t="s">
        <v>8152</v>
      </c>
      <c r="E5792" t="s">
        <v>8464</v>
      </c>
      <c r="F5792" s="183" t="s">
        <v>8464</v>
      </c>
      <c r="G5792" s="182" t="s">
        <v>406</v>
      </c>
      <c r="H5792" s="181" t="str">
        <f>IF(Proc[[#This Row],[type]]="LFF (MDG-F)",MID(Proc[[#This Row],[Obj]],13,10),"")</f>
        <v>NL10O05103</v>
      </c>
      <c r="J5792" s="181" t="b">
        <f>Proc[[#This Row],[Requested]]=Proc[[#This Row],[CurrentParent]]</f>
        <v>1</v>
      </c>
      <c r="K5792" s="181" t="str">
        <f>IF(Proc[[#This Row],[Author]]="Marcela Urrego",VLOOKUP(LEFT(Proc[[#This Row],[Requested]],1),Table3[#All],2,0),VLOOKUP(Proc[[#This Row],[Author]],Table4[],2,0))</f>
        <v>MGF</v>
      </c>
      <c r="L5792" s="186" t="s">
        <v>9921</v>
      </c>
      <c r="M5792" s="178">
        <v>46057</v>
      </c>
      <c r="N5792" s="178"/>
      <c r="O5792" s="178"/>
      <c r="P5792" s="178" t="str">
        <f ca="1">IF(Proc[[#This Row],[DaysAgeing]]&gt;5,"yep","on track")</f>
        <v>yep</v>
      </c>
      <c r="Q5792" s="3">
        <f ca="1">IF(Proc[[#This Row],[DateClosed]]="",ABS(NETWORKDAYS(Proc[[#This Row],[DateOpened]],TODAY()))-1,ABS(NETWORKDAYS(Proc[[#This Row],[DateOpened]],Proc[[#This Row],[DateClosed]]))-1)</f>
        <v>10</v>
      </c>
      <c r="R5792" s="178" t="s">
        <v>422</v>
      </c>
      <c r="S5792" s="181"/>
    </row>
    <row r="5793" spans="1:19" hidden="1">
      <c r="A5793" s="180" t="s">
        <v>8466</v>
      </c>
      <c r="B5793" s="181" t="str">
        <f>IFERROR(VLOOKUP(Proc[[#This Row],[App]],Table2[],3,0),"open")</f>
        <v>ok</v>
      </c>
      <c r="C5793" s="182" t="s">
        <v>369</v>
      </c>
      <c r="D5793" t="s">
        <v>8153</v>
      </c>
      <c r="E5793" t="s">
        <v>8464</v>
      </c>
      <c r="F5793" s="183" t="s">
        <v>8464</v>
      </c>
      <c r="G5793" s="182" t="s">
        <v>406</v>
      </c>
      <c r="H5793" s="181" t="str">
        <f>IF(Proc[[#This Row],[type]]="LFF (MDG-F)",MID(Proc[[#This Row],[Obj]],13,10),"")</f>
        <v>NL10O05203</v>
      </c>
      <c r="J5793" s="181" t="b">
        <f>Proc[[#This Row],[Requested]]=Proc[[#This Row],[CurrentParent]]</f>
        <v>1</v>
      </c>
      <c r="K5793" s="181" t="str">
        <f>IF(Proc[[#This Row],[Author]]="Marcela Urrego",VLOOKUP(LEFT(Proc[[#This Row],[Requested]],1),Table3[#All],2,0),VLOOKUP(Proc[[#This Row],[Author]],Table4[],2,0))</f>
        <v>MGF</v>
      </c>
      <c r="L5793" s="186" t="s">
        <v>9921</v>
      </c>
      <c r="M5793" s="178">
        <v>46057</v>
      </c>
      <c r="N5793" s="178"/>
      <c r="O5793" s="178"/>
      <c r="P5793" s="178" t="str">
        <f ca="1">IF(Proc[[#This Row],[DaysAgeing]]&gt;5,"yep","on track")</f>
        <v>yep</v>
      </c>
      <c r="Q5793" s="3">
        <f ca="1">IF(Proc[[#This Row],[DateClosed]]="",ABS(NETWORKDAYS(Proc[[#This Row],[DateOpened]],TODAY()))-1,ABS(NETWORKDAYS(Proc[[#This Row],[DateOpened]],Proc[[#This Row],[DateClosed]]))-1)</f>
        <v>10</v>
      </c>
      <c r="R5793" s="178" t="s">
        <v>422</v>
      </c>
      <c r="S5793" s="181"/>
    </row>
    <row r="5794" spans="1:19" hidden="1">
      <c r="A5794" s="180" t="s">
        <v>8466</v>
      </c>
      <c r="B5794" s="181" t="str">
        <f>IFERROR(VLOOKUP(Proc[[#This Row],[App]],Table2[],3,0),"open")</f>
        <v>ok</v>
      </c>
      <c r="C5794" s="182" t="s">
        <v>369</v>
      </c>
      <c r="D5794" t="s">
        <v>8154</v>
      </c>
      <c r="E5794" t="s">
        <v>8464</v>
      </c>
      <c r="F5794" s="183" t="s">
        <v>8464</v>
      </c>
      <c r="G5794" s="182" t="s">
        <v>406</v>
      </c>
      <c r="H5794" s="181" t="str">
        <f>IF(Proc[[#This Row],[type]]="LFF (MDG-F)",MID(Proc[[#This Row],[Obj]],13,10),"")</f>
        <v>SG10O05103</v>
      </c>
      <c r="J5794" s="181" t="b">
        <f>Proc[[#This Row],[Requested]]=Proc[[#This Row],[CurrentParent]]</f>
        <v>1</v>
      </c>
      <c r="K5794" s="181" t="str">
        <f>IF(Proc[[#This Row],[Author]]="Marcela Urrego",VLOOKUP(LEFT(Proc[[#This Row],[Requested]],1),Table3[#All],2,0),VLOOKUP(Proc[[#This Row],[Author]],Table4[],2,0))</f>
        <v>MGF</v>
      </c>
      <c r="L5794" s="186" t="s">
        <v>9921</v>
      </c>
      <c r="M5794" s="178">
        <v>46057</v>
      </c>
      <c r="N5794" s="178"/>
      <c r="O5794" s="178"/>
      <c r="P5794" s="178" t="str">
        <f ca="1">IF(Proc[[#This Row],[DaysAgeing]]&gt;5,"yep","on track")</f>
        <v>yep</v>
      </c>
      <c r="Q5794" s="3">
        <f ca="1">IF(Proc[[#This Row],[DateClosed]]="",ABS(NETWORKDAYS(Proc[[#This Row],[DateOpened]],TODAY()))-1,ABS(NETWORKDAYS(Proc[[#This Row],[DateOpened]],Proc[[#This Row],[DateClosed]]))-1)</f>
        <v>10</v>
      </c>
      <c r="R5794" s="178" t="s">
        <v>422</v>
      </c>
      <c r="S5794" s="181"/>
    </row>
    <row r="5795" spans="1:19" hidden="1">
      <c r="A5795" s="180" t="s">
        <v>8466</v>
      </c>
      <c r="B5795" s="181" t="str">
        <f>IFERROR(VLOOKUP(Proc[[#This Row],[App]],Table2[],3,0),"open")</f>
        <v>ok</v>
      </c>
      <c r="C5795" s="182" t="s">
        <v>369</v>
      </c>
      <c r="D5795" t="s">
        <v>8155</v>
      </c>
      <c r="E5795" t="s">
        <v>8464</v>
      </c>
      <c r="F5795" s="183" t="s">
        <v>8464</v>
      </c>
      <c r="G5795" s="182" t="s">
        <v>406</v>
      </c>
      <c r="H5795" s="181" t="str">
        <f>IF(Proc[[#This Row],[type]]="LFF (MDG-F)",MID(Proc[[#This Row],[Obj]],13,10),"")</f>
        <v>SG10O05203</v>
      </c>
      <c r="J5795" s="181" t="b">
        <f>Proc[[#This Row],[Requested]]=Proc[[#This Row],[CurrentParent]]</f>
        <v>1</v>
      </c>
      <c r="K5795" s="181" t="str">
        <f>IF(Proc[[#This Row],[Author]]="Marcela Urrego",VLOOKUP(LEFT(Proc[[#This Row],[Requested]],1),Table3[#All],2,0),VLOOKUP(Proc[[#This Row],[Author]],Table4[],2,0))</f>
        <v>MGF</v>
      </c>
      <c r="L5795" s="186" t="s">
        <v>9921</v>
      </c>
      <c r="M5795" s="178">
        <v>46057</v>
      </c>
      <c r="N5795" s="178"/>
      <c r="O5795" s="178"/>
      <c r="P5795" s="178" t="str">
        <f ca="1">IF(Proc[[#This Row],[DaysAgeing]]&gt;5,"yep","on track")</f>
        <v>yep</v>
      </c>
      <c r="Q5795" s="3">
        <f ca="1">IF(Proc[[#This Row],[DateClosed]]="",ABS(NETWORKDAYS(Proc[[#This Row],[DateOpened]],TODAY()))-1,ABS(NETWORKDAYS(Proc[[#This Row],[DateOpened]],Proc[[#This Row],[DateClosed]]))-1)</f>
        <v>10</v>
      </c>
      <c r="R5795" s="178" t="s">
        <v>422</v>
      </c>
      <c r="S5795" s="181"/>
    </row>
    <row r="5796" spans="1:19" hidden="1">
      <c r="A5796" s="180" t="s">
        <v>8466</v>
      </c>
      <c r="B5796" s="181" t="str">
        <f>IFERROR(VLOOKUP(Proc[[#This Row],[App]],Table2[],3,0),"open")</f>
        <v>ok</v>
      </c>
      <c r="C5796" s="182" t="s">
        <v>369</v>
      </c>
      <c r="D5796" t="s">
        <v>8156</v>
      </c>
      <c r="E5796" t="s">
        <v>8464</v>
      </c>
      <c r="F5796" s="183" t="s">
        <v>8464</v>
      </c>
      <c r="G5796" s="182" t="s">
        <v>406</v>
      </c>
      <c r="H5796" s="181" t="str">
        <f>IF(Proc[[#This Row],[type]]="LFF (MDG-F)",MID(Proc[[#This Row],[Obj]],13,10),"")</f>
        <v>TW10O05103</v>
      </c>
      <c r="J5796" s="181" t="b">
        <f>Proc[[#This Row],[Requested]]=Proc[[#This Row],[CurrentParent]]</f>
        <v>1</v>
      </c>
      <c r="K5796" s="181" t="str">
        <f>IF(Proc[[#This Row],[Author]]="Marcela Urrego",VLOOKUP(LEFT(Proc[[#This Row],[Requested]],1),Table3[#All],2,0),VLOOKUP(Proc[[#This Row],[Author]],Table4[],2,0))</f>
        <v>MGF</v>
      </c>
      <c r="L5796" s="186" t="s">
        <v>9921</v>
      </c>
      <c r="M5796" s="178">
        <v>46057</v>
      </c>
      <c r="N5796" s="178"/>
      <c r="O5796" s="178"/>
      <c r="P5796" s="178" t="str">
        <f ca="1">IF(Proc[[#This Row],[DaysAgeing]]&gt;5,"yep","on track")</f>
        <v>yep</v>
      </c>
      <c r="Q5796" s="3">
        <f ca="1">IF(Proc[[#This Row],[DateClosed]]="",ABS(NETWORKDAYS(Proc[[#This Row],[DateOpened]],TODAY()))-1,ABS(NETWORKDAYS(Proc[[#This Row],[DateOpened]],Proc[[#This Row],[DateClosed]]))-1)</f>
        <v>10</v>
      </c>
      <c r="R5796" s="178" t="s">
        <v>422</v>
      </c>
      <c r="S5796" s="181"/>
    </row>
    <row r="5797" spans="1:19" hidden="1">
      <c r="A5797" s="180" t="s">
        <v>8466</v>
      </c>
      <c r="B5797" s="181" t="str">
        <f>IFERROR(VLOOKUP(Proc[[#This Row],[App]],Table2[],3,0),"open")</f>
        <v>ok</v>
      </c>
      <c r="C5797" s="182" t="s">
        <v>369</v>
      </c>
      <c r="D5797" t="s">
        <v>8157</v>
      </c>
      <c r="E5797" t="s">
        <v>8464</v>
      </c>
      <c r="F5797" s="183" t="s">
        <v>8464</v>
      </c>
      <c r="G5797" s="182" t="s">
        <v>406</v>
      </c>
      <c r="H5797" s="181" t="str">
        <f>IF(Proc[[#This Row],[type]]="LFF (MDG-F)",MID(Proc[[#This Row],[Obj]],13,10),"")</f>
        <v>TW10O05203</v>
      </c>
      <c r="J5797" s="181" t="b">
        <f>Proc[[#This Row],[Requested]]=Proc[[#This Row],[CurrentParent]]</f>
        <v>1</v>
      </c>
      <c r="K5797" s="181" t="str">
        <f>IF(Proc[[#This Row],[Author]]="Marcela Urrego",VLOOKUP(LEFT(Proc[[#This Row],[Requested]],1),Table3[#All],2,0),VLOOKUP(Proc[[#This Row],[Author]],Table4[],2,0))</f>
        <v>MGF</v>
      </c>
      <c r="L5797" s="186" t="s">
        <v>9921</v>
      </c>
      <c r="M5797" s="178">
        <v>46057</v>
      </c>
      <c r="N5797" s="178"/>
      <c r="O5797" s="178"/>
      <c r="P5797" s="178" t="str">
        <f ca="1">IF(Proc[[#This Row],[DaysAgeing]]&gt;5,"yep","on track")</f>
        <v>yep</v>
      </c>
      <c r="Q5797" s="3">
        <f ca="1">IF(Proc[[#This Row],[DateClosed]]="",ABS(NETWORKDAYS(Proc[[#This Row],[DateOpened]],TODAY()))-1,ABS(NETWORKDAYS(Proc[[#This Row],[DateOpened]],Proc[[#This Row],[DateClosed]]))-1)</f>
        <v>10</v>
      </c>
      <c r="R5797" s="178" t="s">
        <v>422</v>
      </c>
      <c r="S5797" s="181"/>
    </row>
    <row r="5798" spans="1:19" hidden="1">
      <c r="A5798" s="180" t="s">
        <v>8466</v>
      </c>
      <c r="B5798" s="181" t="str">
        <f>IFERROR(VLOOKUP(Proc[[#This Row],[App]],Table2[],3,0),"open")</f>
        <v>ok</v>
      </c>
      <c r="C5798" s="182" t="s">
        <v>369</v>
      </c>
      <c r="D5798" t="s">
        <v>8158</v>
      </c>
      <c r="E5798" t="s">
        <v>8464</v>
      </c>
      <c r="F5798" s="183" t="s">
        <v>8464</v>
      </c>
      <c r="G5798" s="182" t="s">
        <v>406</v>
      </c>
      <c r="H5798" s="181" t="str">
        <f>IF(Proc[[#This Row],[type]]="LFF (MDG-F)",MID(Proc[[#This Row],[Obj]],13,10),"")</f>
        <v>TW91O05103</v>
      </c>
      <c r="J5798" s="181" t="b">
        <f>Proc[[#This Row],[Requested]]=Proc[[#This Row],[CurrentParent]]</f>
        <v>1</v>
      </c>
      <c r="K5798" s="181" t="str">
        <f>IF(Proc[[#This Row],[Author]]="Marcela Urrego",VLOOKUP(LEFT(Proc[[#This Row],[Requested]],1),Table3[#All],2,0),VLOOKUP(Proc[[#This Row],[Author]],Table4[],2,0))</f>
        <v>MGF</v>
      </c>
      <c r="L5798" s="186" t="s">
        <v>9921</v>
      </c>
      <c r="M5798" s="178">
        <v>46057</v>
      </c>
      <c r="N5798" s="178"/>
      <c r="O5798" s="178"/>
      <c r="P5798" s="178" t="str">
        <f ca="1">IF(Proc[[#This Row],[DaysAgeing]]&gt;5,"yep","on track")</f>
        <v>yep</v>
      </c>
      <c r="Q5798" s="3">
        <f ca="1">IF(Proc[[#This Row],[DateClosed]]="",ABS(NETWORKDAYS(Proc[[#This Row],[DateOpened]],TODAY()))-1,ABS(NETWORKDAYS(Proc[[#This Row],[DateOpened]],Proc[[#This Row],[DateClosed]]))-1)</f>
        <v>10</v>
      </c>
      <c r="R5798" s="178" t="s">
        <v>422</v>
      </c>
      <c r="S5798" s="181"/>
    </row>
    <row r="5799" spans="1:19" hidden="1">
      <c r="A5799" s="180" t="s">
        <v>8466</v>
      </c>
      <c r="B5799" s="181" t="str">
        <f>IFERROR(VLOOKUP(Proc[[#This Row],[App]],Table2[],3,0),"open")</f>
        <v>ok</v>
      </c>
      <c r="C5799" s="182" t="s">
        <v>369</v>
      </c>
      <c r="D5799" t="s">
        <v>8159</v>
      </c>
      <c r="E5799" t="s">
        <v>8464</v>
      </c>
      <c r="F5799" s="183" t="s">
        <v>8464</v>
      </c>
      <c r="G5799" s="182" t="s">
        <v>406</v>
      </c>
      <c r="H5799" s="181" t="str">
        <f>IF(Proc[[#This Row],[type]]="LFF (MDG-F)",MID(Proc[[#This Row],[Obj]],13,10),"")</f>
        <v>TW91O05203</v>
      </c>
      <c r="J5799" s="181" t="b">
        <f>Proc[[#This Row],[Requested]]=Proc[[#This Row],[CurrentParent]]</f>
        <v>1</v>
      </c>
      <c r="K5799" s="181" t="str">
        <f>IF(Proc[[#This Row],[Author]]="Marcela Urrego",VLOOKUP(LEFT(Proc[[#This Row],[Requested]],1),Table3[#All],2,0),VLOOKUP(Proc[[#This Row],[Author]],Table4[],2,0))</f>
        <v>MGF</v>
      </c>
      <c r="L5799" s="186" t="s">
        <v>9921</v>
      </c>
      <c r="M5799" s="178">
        <v>46057</v>
      </c>
      <c r="N5799" s="178"/>
      <c r="O5799" s="178"/>
      <c r="P5799" s="178" t="str">
        <f ca="1">IF(Proc[[#This Row],[DaysAgeing]]&gt;5,"yep","on track")</f>
        <v>yep</v>
      </c>
      <c r="Q5799" s="3">
        <f ca="1">IF(Proc[[#This Row],[DateClosed]]="",ABS(NETWORKDAYS(Proc[[#This Row],[DateOpened]],TODAY()))-1,ABS(NETWORKDAYS(Proc[[#This Row],[DateOpened]],Proc[[#This Row],[DateClosed]]))-1)</f>
        <v>10</v>
      </c>
      <c r="R5799" s="178" t="s">
        <v>422</v>
      </c>
      <c r="S5799" s="181"/>
    </row>
    <row r="5800" spans="1:19" hidden="1">
      <c r="A5800" s="180" t="s">
        <v>8466</v>
      </c>
      <c r="B5800" s="181" t="str">
        <f>IFERROR(VLOOKUP(Proc[[#This Row],[App]],Table2[],3,0),"open")</f>
        <v>ok</v>
      </c>
      <c r="C5800" s="182" t="s">
        <v>369</v>
      </c>
      <c r="D5800" t="s">
        <v>8160</v>
      </c>
      <c r="E5800" t="s">
        <v>8464</v>
      </c>
      <c r="F5800" s="183" t="s">
        <v>8464</v>
      </c>
      <c r="G5800" s="182" t="s">
        <v>406</v>
      </c>
      <c r="H5800" s="181" t="str">
        <f>IF(Proc[[#This Row],[type]]="LFF (MDG-F)",MID(Proc[[#This Row],[Obj]],13,10),"")</f>
        <v>US10O05103</v>
      </c>
      <c r="J5800" s="181" t="b">
        <f>Proc[[#This Row],[Requested]]=Proc[[#This Row],[CurrentParent]]</f>
        <v>1</v>
      </c>
      <c r="K5800" s="181" t="str">
        <f>IF(Proc[[#This Row],[Author]]="Marcela Urrego",VLOOKUP(LEFT(Proc[[#This Row],[Requested]],1),Table3[#All],2,0),VLOOKUP(Proc[[#This Row],[Author]],Table4[],2,0))</f>
        <v>MGF</v>
      </c>
      <c r="L5800" s="186" t="s">
        <v>9921</v>
      </c>
      <c r="M5800" s="178">
        <v>46057</v>
      </c>
      <c r="N5800" s="178"/>
      <c r="O5800" s="178"/>
      <c r="P5800" s="178" t="str">
        <f ca="1">IF(Proc[[#This Row],[DaysAgeing]]&gt;5,"yep","on track")</f>
        <v>yep</v>
      </c>
      <c r="Q5800" s="3">
        <f ca="1">IF(Proc[[#This Row],[DateClosed]]="",ABS(NETWORKDAYS(Proc[[#This Row],[DateOpened]],TODAY()))-1,ABS(NETWORKDAYS(Proc[[#This Row],[DateOpened]],Proc[[#This Row],[DateClosed]]))-1)</f>
        <v>10</v>
      </c>
      <c r="R5800" s="178" t="s">
        <v>422</v>
      </c>
      <c r="S5800" s="181"/>
    </row>
    <row r="5801" spans="1:19" hidden="1">
      <c r="A5801" s="180" t="s">
        <v>8466</v>
      </c>
      <c r="B5801" s="181" t="str">
        <f>IFERROR(VLOOKUP(Proc[[#This Row],[App]],Table2[],3,0),"open")</f>
        <v>ok</v>
      </c>
      <c r="C5801" s="182" t="s">
        <v>369</v>
      </c>
      <c r="D5801" t="s">
        <v>8161</v>
      </c>
      <c r="E5801" t="s">
        <v>8464</v>
      </c>
      <c r="F5801" s="183" t="s">
        <v>8464</v>
      </c>
      <c r="G5801" s="182" t="s">
        <v>406</v>
      </c>
      <c r="H5801" s="181" t="str">
        <f>IF(Proc[[#This Row],[type]]="LFF (MDG-F)",MID(Proc[[#This Row],[Obj]],13,10),"")</f>
        <v>US10O05203</v>
      </c>
      <c r="J5801" s="181" t="b">
        <f>Proc[[#This Row],[Requested]]=Proc[[#This Row],[CurrentParent]]</f>
        <v>1</v>
      </c>
      <c r="K5801" s="181" t="str">
        <f>IF(Proc[[#This Row],[Author]]="Marcela Urrego",VLOOKUP(LEFT(Proc[[#This Row],[Requested]],1),Table3[#All],2,0),VLOOKUP(Proc[[#This Row],[Author]],Table4[],2,0))</f>
        <v>MGF</v>
      </c>
      <c r="L5801" s="186" t="s">
        <v>9921</v>
      </c>
      <c r="M5801" s="178">
        <v>46057</v>
      </c>
      <c r="N5801" s="178"/>
      <c r="O5801" s="178"/>
      <c r="P5801" s="178" t="str">
        <f ca="1">IF(Proc[[#This Row],[DaysAgeing]]&gt;5,"yep","on track")</f>
        <v>yep</v>
      </c>
      <c r="Q5801" s="3">
        <f ca="1">IF(Proc[[#This Row],[DateClosed]]="",ABS(NETWORKDAYS(Proc[[#This Row],[DateOpened]],TODAY()))-1,ABS(NETWORKDAYS(Proc[[#This Row],[DateOpened]],Proc[[#This Row],[DateClosed]]))-1)</f>
        <v>10</v>
      </c>
      <c r="R5801" s="178" t="s">
        <v>422</v>
      </c>
      <c r="S5801" s="181"/>
    </row>
    <row r="5802" spans="1:19" hidden="1">
      <c r="A5802" s="180" t="s">
        <v>8466</v>
      </c>
      <c r="B5802" s="181" t="str">
        <f>IFERROR(VLOOKUP(Proc[[#This Row],[App]],Table2[],3,0),"open")</f>
        <v>ok</v>
      </c>
      <c r="C5802" s="182" t="s">
        <v>369</v>
      </c>
      <c r="D5802" t="s">
        <v>8162</v>
      </c>
      <c r="E5802" t="s">
        <v>8464</v>
      </c>
      <c r="F5802" s="183" t="s">
        <v>8464</v>
      </c>
      <c r="G5802" t="s">
        <v>400</v>
      </c>
      <c r="H5802" s="181" t="str">
        <f>IF(Proc[[#This Row],[type]]="LFF (MDG-F)",MID(Proc[[#This Row],[Obj]],13,10),"")</f>
        <v/>
      </c>
      <c r="J5802" s="181" t="b">
        <f>Proc[[#This Row],[Requested]]=Proc[[#This Row],[CurrentParent]]</f>
        <v>1</v>
      </c>
      <c r="K5802" s="181" t="str">
        <f>IF(Proc[[#This Row],[Author]]="Marcela Urrego",VLOOKUP(LEFT(Proc[[#This Row],[Requested]],1),Table3[#All],2,0),VLOOKUP(Proc[[#This Row],[Author]],Table4[],2,0))</f>
        <v>MGF</v>
      </c>
      <c r="L5802" s="186" t="s">
        <v>9921</v>
      </c>
      <c r="M5802" s="178">
        <v>46057</v>
      </c>
      <c r="N5802" s="178"/>
      <c r="O5802" s="178"/>
      <c r="P5802" s="178" t="str">
        <f ca="1">IF(Proc[[#This Row],[DaysAgeing]]&gt;5,"yep","on track")</f>
        <v>yep</v>
      </c>
      <c r="Q5802" s="3">
        <f ca="1">IF(Proc[[#This Row],[DateClosed]]="",ABS(NETWORKDAYS(Proc[[#This Row],[DateOpened]],TODAY()))-1,ABS(NETWORKDAYS(Proc[[#This Row],[DateOpened]],Proc[[#This Row],[DateClosed]]))-1)</f>
        <v>10</v>
      </c>
      <c r="R5802" s="178" t="s">
        <v>422</v>
      </c>
      <c r="S5802" s="181"/>
    </row>
    <row r="5803" spans="1:19" hidden="1">
      <c r="A5803" s="180" t="s">
        <v>8466</v>
      </c>
      <c r="B5803" s="181" t="str">
        <f>IFERROR(VLOOKUP(Proc[[#This Row],[App]],Table2[],3,0),"open")</f>
        <v>ok</v>
      </c>
      <c r="C5803" s="182" t="s">
        <v>369</v>
      </c>
      <c r="D5803" t="s">
        <v>8163</v>
      </c>
      <c r="E5803" t="s">
        <v>8465</v>
      </c>
      <c r="F5803" s="183" t="s">
        <v>8465</v>
      </c>
      <c r="G5803" s="182" t="s">
        <v>406</v>
      </c>
      <c r="H5803" s="181" t="str">
        <f>IF(Proc[[#This Row],[type]]="LFF (MDG-F)",MID(Proc[[#This Row],[Obj]],13,10),"")</f>
        <v>SA80O00002</v>
      </c>
      <c r="J5803" s="181" t="b">
        <f>Proc[[#This Row],[Requested]]=Proc[[#This Row],[CurrentParent]]</f>
        <v>1</v>
      </c>
      <c r="K5803" s="181" t="str">
        <f>IF(Proc[[#This Row],[Author]]="Marcela Urrego",VLOOKUP(LEFT(Proc[[#This Row],[Requested]],1),Table3[#All],2,0),VLOOKUP(Proc[[#This Row],[Author]],Table4[],2,0))</f>
        <v>MGF</v>
      </c>
      <c r="L5803" s="186" t="s">
        <v>9921</v>
      </c>
      <c r="M5803" s="178">
        <v>46057</v>
      </c>
      <c r="N5803" s="178"/>
      <c r="O5803" s="178"/>
      <c r="P5803" s="178" t="str">
        <f ca="1">IF(Proc[[#This Row],[DaysAgeing]]&gt;5,"yep","on track")</f>
        <v>yep</v>
      </c>
      <c r="Q5803" s="3">
        <f ca="1">IF(Proc[[#This Row],[DateClosed]]="",ABS(NETWORKDAYS(Proc[[#This Row],[DateOpened]],TODAY()))-1,ABS(NETWORKDAYS(Proc[[#This Row],[DateOpened]],Proc[[#This Row],[DateClosed]]))-1)</f>
        <v>10</v>
      </c>
      <c r="R5803" s="178" t="s">
        <v>422</v>
      </c>
      <c r="S5803" s="181"/>
    </row>
    <row r="5804" spans="1:19" hidden="1">
      <c r="A5804" s="180" t="s">
        <v>8466</v>
      </c>
      <c r="B5804" s="181" t="str">
        <f>IFERROR(VLOOKUP(Proc[[#This Row],[App]],Table2[],3,0),"open")</f>
        <v>ok</v>
      </c>
      <c r="C5804" s="182" t="s">
        <v>369</v>
      </c>
      <c r="D5804" t="s">
        <v>8164</v>
      </c>
      <c r="E5804" t="s">
        <v>8465</v>
      </c>
      <c r="F5804" s="183" t="s">
        <v>8465</v>
      </c>
      <c r="G5804" s="182" t="s">
        <v>406</v>
      </c>
      <c r="H5804" s="181" t="str">
        <f>IF(Proc[[#This Row],[type]]="LFF (MDG-F)",MID(Proc[[#This Row],[Obj]],13,10),"")</f>
        <v>SA80O00001</v>
      </c>
      <c r="J5804" s="181" t="b">
        <f>Proc[[#This Row],[Requested]]=Proc[[#This Row],[CurrentParent]]</f>
        <v>1</v>
      </c>
      <c r="K5804" s="181" t="str">
        <f>IF(Proc[[#This Row],[Author]]="Marcela Urrego",VLOOKUP(LEFT(Proc[[#This Row],[Requested]],1),Table3[#All],2,0),VLOOKUP(Proc[[#This Row],[Author]],Table4[],2,0))</f>
        <v>MGF</v>
      </c>
      <c r="L5804" s="186" t="s">
        <v>9921</v>
      </c>
      <c r="M5804" s="178">
        <v>46057</v>
      </c>
      <c r="N5804" s="178"/>
      <c r="O5804" s="178"/>
      <c r="P5804" s="178" t="str">
        <f ca="1">IF(Proc[[#This Row],[DaysAgeing]]&gt;5,"yep","on track")</f>
        <v>yep</v>
      </c>
      <c r="Q5804" s="3">
        <f ca="1">IF(Proc[[#This Row],[DateClosed]]="",ABS(NETWORKDAYS(Proc[[#This Row],[DateOpened]],TODAY()))-1,ABS(NETWORKDAYS(Proc[[#This Row],[DateOpened]],Proc[[#This Row],[DateClosed]]))-1)</f>
        <v>10</v>
      </c>
      <c r="R5804" s="178" t="s">
        <v>422</v>
      </c>
      <c r="S5804" s="181"/>
    </row>
    <row r="5805" spans="1:19" hidden="1">
      <c r="A5805" s="180" t="s">
        <v>8466</v>
      </c>
      <c r="B5805" s="181" t="str">
        <f>IFERROR(VLOOKUP(Proc[[#This Row],[App]],Table2[],3,0),"open")</f>
        <v>ok</v>
      </c>
      <c r="C5805" s="182" t="s">
        <v>369</v>
      </c>
      <c r="D5805" t="s">
        <v>8165</v>
      </c>
      <c r="E5805" t="s">
        <v>8465</v>
      </c>
      <c r="F5805" s="183" t="s">
        <v>8465</v>
      </c>
      <c r="G5805" s="182" t="s">
        <v>406</v>
      </c>
      <c r="H5805" s="181" t="str">
        <f>IF(Proc[[#This Row],[type]]="LFF (MDG-F)",MID(Proc[[#This Row],[Obj]],13,10),"")</f>
        <v>SA80O00003</v>
      </c>
      <c r="J5805" s="181" t="b">
        <f>Proc[[#This Row],[Requested]]=Proc[[#This Row],[CurrentParent]]</f>
        <v>1</v>
      </c>
      <c r="K5805" s="181" t="str">
        <f>IF(Proc[[#This Row],[Author]]="Marcela Urrego",VLOOKUP(LEFT(Proc[[#This Row],[Requested]],1),Table3[#All],2,0),VLOOKUP(Proc[[#This Row],[Author]],Table4[],2,0))</f>
        <v>MGF</v>
      </c>
      <c r="L5805" s="186" t="s">
        <v>9921</v>
      </c>
      <c r="M5805" s="178">
        <v>46057</v>
      </c>
      <c r="N5805" s="178"/>
      <c r="O5805" s="178"/>
      <c r="P5805" s="178" t="str">
        <f ca="1">IF(Proc[[#This Row],[DaysAgeing]]&gt;5,"yep","on track")</f>
        <v>yep</v>
      </c>
      <c r="Q5805" s="3">
        <f ca="1">IF(Proc[[#This Row],[DateClosed]]="",ABS(NETWORKDAYS(Proc[[#This Row],[DateOpened]],TODAY()))-1,ABS(NETWORKDAYS(Proc[[#This Row],[DateOpened]],Proc[[#This Row],[DateClosed]]))-1)</f>
        <v>10</v>
      </c>
      <c r="R5805" s="178" t="s">
        <v>422</v>
      </c>
      <c r="S5805" s="181"/>
    </row>
    <row r="5806" spans="1:19" hidden="1">
      <c r="A5806" s="180" t="s">
        <v>8466</v>
      </c>
      <c r="B5806" s="181" t="str">
        <f>IFERROR(VLOOKUP(Proc[[#This Row],[App]],Table2[],3,0),"open")</f>
        <v>ok</v>
      </c>
      <c r="C5806" s="182" t="s">
        <v>369</v>
      </c>
      <c r="D5806" t="s">
        <v>8166</v>
      </c>
      <c r="E5806" t="s">
        <v>8465</v>
      </c>
      <c r="F5806" s="183" t="s">
        <v>8465</v>
      </c>
      <c r="G5806" s="182" t="s">
        <v>406</v>
      </c>
      <c r="H5806" s="181" t="str">
        <f>IF(Proc[[#This Row],[type]]="LFF (MDG-F)",MID(Proc[[#This Row],[Obj]],13,10),"")</f>
        <v>US95O05001</v>
      </c>
      <c r="J5806" s="181" t="b">
        <f>Proc[[#This Row],[Requested]]=Proc[[#This Row],[CurrentParent]]</f>
        <v>1</v>
      </c>
      <c r="K5806" s="181" t="str">
        <f>IF(Proc[[#This Row],[Author]]="Marcela Urrego",VLOOKUP(LEFT(Proc[[#This Row],[Requested]],1),Table3[#All],2,0),VLOOKUP(Proc[[#This Row],[Author]],Table4[],2,0))</f>
        <v>MGF</v>
      </c>
      <c r="L5806" s="186" t="s">
        <v>9921</v>
      </c>
      <c r="M5806" s="178">
        <v>46057</v>
      </c>
      <c r="N5806" s="178"/>
      <c r="O5806" s="178"/>
      <c r="P5806" s="178" t="str">
        <f ca="1">IF(Proc[[#This Row],[DaysAgeing]]&gt;5,"yep","on track")</f>
        <v>yep</v>
      </c>
      <c r="Q5806" s="3">
        <f ca="1">IF(Proc[[#This Row],[DateClosed]]="",ABS(NETWORKDAYS(Proc[[#This Row],[DateOpened]],TODAY()))-1,ABS(NETWORKDAYS(Proc[[#This Row],[DateOpened]],Proc[[#This Row],[DateClosed]]))-1)</f>
        <v>10</v>
      </c>
      <c r="R5806" s="178" t="s">
        <v>422</v>
      </c>
      <c r="S5806" s="181"/>
    </row>
    <row r="5807" spans="1:19" hidden="1">
      <c r="A5807" s="180" t="s">
        <v>8466</v>
      </c>
      <c r="B5807" s="181" t="str">
        <f>IFERROR(VLOOKUP(Proc[[#This Row],[App]],Table2[],3,0),"open")</f>
        <v>ok</v>
      </c>
      <c r="C5807" s="182" t="s">
        <v>369</v>
      </c>
      <c r="D5807" t="s">
        <v>8167</v>
      </c>
      <c r="E5807" t="s">
        <v>8465</v>
      </c>
      <c r="F5807" s="183" t="s">
        <v>8465</v>
      </c>
      <c r="G5807" s="182" t="s">
        <v>406</v>
      </c>
      <c r="H5807" s="181" t="str">
        <f>IF(Proc[[#This Row],[type]]="LFF (MDG-F)",MID(Proc[[#This Row],[Obj]],13,10),"")</f>
        <v>LU80O05001</v>
      </c>
      <c r="J5807" s="181" t="b">
        <f>Proc[[#This Row],[Requested]]=Proc[[#This Row],[CurrentParent]]</f>
        <v>1</v>
      </c>
      <c r="K5807" s="181" t="str">
        <f>IF(Proc[[#This Row],[Author]]="Marcela Urrego",VLOOKUP(LEFT(Proc[[#This Row],[Requested]],1),Table3[#All],2,0),VLOOKUP(Proc[[#This Row],[Author]],Table4[],2,0))</f>
        <v>MGF</v>
      </c>
      <c r="L5807" s="186" t="s">
        <v>9921</v>
      </c>
      <c r="M5807" s="178">
        <v>46057</v>
      </c>
      <c r="N5807" s="178"/>
      <c r="O5807" s="178"/>
      <c r="P5807" s="178" t="str">
        <f ca="1">IF(Proc[[#This Row],[DaysAgeing]]&gt;5,"yep","on track")</f>
        <v>yep</v>
      </c>
      <c r="Q5807" s="3">
        <f ca="1">IF(Proc[[#This Row],[DateClosed]]="",ABS(NETWORKDAYS(Proc[[#This Row],[DateOpened]],TODAY()))-1,ABS(NETWORKDAYS(Proc[[#This Row],[DateOpened]],Proc[[#This Row],[DateClosed]]))-1)</f>
        <v>10</v>
      </c>
      <c r="R5807" s="178" t="s">
        <v>422</v>
      </c>
      <c r="S5807" s="181"/>
    </row>
    <row r="5808" spans="1:19" hidden="1">
      <c r="A5808" s="180" t="s">
        <v>8466</v>
      </c>
      <c r="B5808" s="181" t="str">
        <f>IFERROR(VLOOKUP(Proc[[#This Row],[App]],Table2[],3,0),"open")</f>
        <v>ok</v>
      </c>
      <c r="C5808" s="182" t="s">
        <v>369</v>
      </c>
      <c r="D5808" t="s">
        <v>8168</v>
      </c>
      <c r="E5808" t="s">
        <v>8465</v>
      </c>
      <c r="F5808" s="183" t="s">
        <v>8465</v>
      </c>
      <c r="G5808" s="182" t="s">
        <v>406</v>
      </c>
      <c r="H5808" s="181" t="str">
        <f>IF(Proc[[#This Row],[type]]="LFF (MDG-F)",MID(Proc[[#This Row],[Obj]],13,10),"")</f>
        <v>2057O05001</v>
      </c>
      <c r="J5808" s="181" t="b">
        <f>Proc[[#This Row],[Requested]]=Proc[[#This Row],[CurrentParent]]</f>
        <v>1</v>
      </c>
      <c r="K5808" s="181" t="str">
        <f>IF(Proc[[#This Row],[Author]]="Marcela Urrego",VLOOKUP(LEFT(Proc[[#This Row],[Requested]],1),Table3[#All],2,0),VLOOKUP(Proc[[#This Row],[Author]],Table4[],2,0))</f>
        <v>MGF</v>
      </c>
      <c r="L5808" s="186" t="s">
        <v>9921</v>
      </c>
      <c r="M5808" s="178">
        <v>46057</v>
      </c>
      <c r="N5808" s="178"/>
      <c r="O5808" s="178"/>
      <c r="P5808" s="178" t="str">
        <f ca="1">IF(Proc[[#This Row],[DaysAgeing]]&gt;5,"yep","on track")</f>
        <v>yep</v>
      </c>
      <c r="Q5808" s="3">
        <f ca="1">IF(Proc[[#This Row],[DateClosed]]="",ABS(NETWORKDAYS(Proc[[#This Row],[DateOpened]],TODAY()))-1,ABS(NETWORKDAYS(Proc[[#This Row],[DateOpened]],Proc[[#This Row],[DateClosed]]))-1)</f>
        <v>10</v>
      </c>
      <c r="R5808" s="178" t="s">
        <v>422</v>
      </c>
      <c r="S5808" s="181"/>
    </row>
    <row r="5809" spans="1:19" hidden="1">
      <c r="A5809" s="180" t="s">
        <v>8466</v>
      </c>
      <c r="B5809" s="181" t="str">
        <f>IFERROR(VLOOKUP(Proc[[#This Row],[App]],Table2[],3,0),"open")</f>
        <v>ok</v>
      </c>
      <c r="C5809" s="182" t="s">
        <v>369</v>
      </c>
      <c r="D5809" t="s">
        <v>8169</v>
      </c>
      <c r="E5809" t="s">
        <v>8465</v>
      </c>
      <c r="F5809" s="183" t="s">
        <v>8465</v>
      </c>
      <c r="G5809" s="182" t="s">
        <v>406</v>
      </c>
      <c r="H5809" s="181" t="str">
        <f>IF(Proc[[#This Row],[type]]="LFF (MDG-F)",MID(Proc[[#This Row],[Obj]],13,10),"")</f>
        <v>2137O05003</v>
      </c>
      <c r="J5809" s="181" t="b">
        <f>Proc[[#This Row],[Requested]]=Proc[[#This Row],[CurrentParent]]</f>
        <v>1</v>
      </c>
      <c r="K5809" s="181" t="str">
        <f>IF(Proc[[#This Row],[Author]]="Marcela Urrego",VLOOKUP(LEFT(Proc[[#This Row],[Requested]],1),Table3[#All],2,0),VLOOKUP(Proc[[#This Row],[Author]],Table4[],2,0))</f>
        <v>MGF</v>
      </c>
      <c r="L5809" s="186" t="s">
        <v>9921</v>
      </c>
      <c r="M5809" s="178">
        <v>46057</v>
      </c>
      <c r="N5809" s="178"/>
      <c r="O5809" s="178"/>
      <c r="P5809" s="178" t="str">
        <f ca="1">IF(Proc[[#This Row],[DaysAgeing]]&gt;5,"yep","on track")</f>
        <v>yep</v>
      </c>
      <c r="Q5809" s="3">
        <f ca="1">IF(Proc[[#This Row],[DateClosed]]="",ABS(NETWORKDAYS(Proc[[#This Row],[DateOpened]],TODAY()))-1,ABS(NETWORKDAYS(Proc[[#This Row],[DateOpened]],Proc[[#This Row],[DateClosed]]))-1)</f>
        <v>10</v>
      </c>
      <c r="R5809" s="178" t="s">
        <v>422</v>
      </c>
      <c r="S5809" s="181"/>
    </row>
    <row r="5810" spans="1:19" hidden="1">
      <c r="A5810" s="180" t="s">
        <v>8466</v>
      </c>
      <c r="B5810" s="181" t="str">
        <f>IFERROR(VLOOKUP(Proc[[#This Row],[App]],Table2[],3,0),"open")</f>
        <v>ok</v>
      </c>
      <c r="C5810" s="182" t="s">
        <v>369</v>
      </c>
      <c r="D5810" t="s">
        <v>8170</v>
      </c>
      <c r="E5810" t="s">
        <v>8465</v>
      </c>
      <c r="F5810" s="183" t="s">
        <v>8465</v>
      </c>
      <c r="G5810" s="182" t="s">
        <v>400</v>
      </c>
      <c r="H5810" s="181" t="str">
        <f>IF(Proc[[#This Row],[type]]="LFF (MDG-F)",MID(Proc[[#This Row],[Obj]],13,10),"")</f>
        <v/>
      </c>
      <c r="J5810" s="181" t="b">
        <f>Proc[[#This Row],[Requested]]=Proc[[#This Row],[CurrentParent]]</f>
        <v>1</v>
      </c>
      <c r="K5810" s="181" t="str">
        <f>IF(Proc[[#This Row],[Author]]="Marcela Urrego",VLOOKUP(LEFT(Proc[[#This Row],[Requested]],1),Table3[#All],2,0),VLOOKUP(Proc[[#This Row],[Author]],Table4[],2,0))</f>
        <v>MGF</v>
      </c>
      <c r="L5810" s="186" t="s">
        <v>9921</v>
      </c>
      <c r="M5810" s="178">
        <v>46057</v>
      </c>
      <c r="N5810" s="178"/>
      <c r="O5810" s="178"/>
      <c r="P5810" s="178" t="str">
        <f ca="1">IF(Proc[[#This Row],[DaysAgeing]]&gt;5,"yep","on track")</f>
        <v>yep</v>
      </c>
      <c r="Q5810" s="3">
        <f ca="1">IF(Proc[[#This Row],[DateClosed]]="",ABS(NETWORKDAYS(Proc[[#This Row],[DateOpened]],TODAY()))-1,ABS(NETWORKDAYS(Proc[[#This Row],[DateOpened]],Proc[[#This Row],[DateClosed]]))-1)</f>
        <v>10</v>
      </c>
      <c r="R5810" s="178" t="s">
        <v>422</v>
      </c>
      <c r="S5810" s="181"/>
    </row>
    <row r="5811" spans="1:19" hidden="1">
      <c r="A5811" s="180" t="s">
        <v>8466</v>
      </c>
      <c r="B5811" s="181" t="str">
        <f>IFERROR(VLOOKUP(Proc[[#This Row],[App]],Table2[],3,0),"open")</f>
        <v>ok</v>
      </c>
      <c r="C5811" s="182" t="s">
        <v>369</v>
      </c>
      <c r="D5811" t="s">
        <v>8171</v>
      </c>
      <c r="E5811" t="s">
        <v>8465</v>
      </c>
      <c r="F5811" s="183" t="s">
        <v>8465</v>
      </c>
      <c r="G5811" s="182" t="s">
        <v>400</v>
      </c>
      <c r="H5811" s="181" t="str">
        <f>IF(Proc[[#This Row],[type]]="LFF (MDG-F)",MID(Proc[[#This Row],[Obj]],13,10),"")</f>
        <v/>
      </c>
      <c r="J5811" s="181" t="b">
        <f>Proc[[#This Row],[Requested]]=Proc[[#This Row],[CurrentParent]]</f>
        <v>1</v>
      </c>
      <c r="K5811" s="181" t="str">
        <f>IF(Proc[[#This Row],[Author]]="Marcela Urrego",VLOOKUP(LEFT(Proc[[#This Row],[Requested]],1),Table3[#All],2,0),VLOOKUP(Proc[[#This Row],[Author]],Table4[],2,0))</f>
        <v>MGF</v>
      </c>
      <c r="L5811" s="186" t="s">
        <v>9921</v>
      </c>
      <c r="M5811" s="178">
        <v>46057</v>
      </c>
      <c r="N5811" s="178"/>
      <c r="O5811" s="178"/>
      <c r="P5811" s="178" t="str">
        <f ca="1">IF(Proc[[#This Row],[DaysAgeing]]&gt;5,"yep","on track")</f>
        <v>yep</v>
      </c>
      <c r="Q5811" s="3">
        <f ca="1">IF(Proc[[#This Row],[DateClosed]]="",ABS(NETWORKDAYS(Proc[[#This Row],[DateOpened]],TODAY()))-1,ABS(NETWORKDAYS(Proc[[#This Row],[DateOpened]],Proc[[#This Row],[DateClosed]]))-1)</f>
        <v>10</v>
      </c>
      <c r="R5811" s="178" t="s">
        <v>422</v>
      </c>
      <c r="S5811" s="181"/>
    </row>
    <row r="5812" spans="1:19" hidden="1">
      <c r="A5812" s="180" t="s">
        <v>8466</v>
      </c>
      <c r="B5812" s="181" t="str">
        <f>IFERROR(VLOOKUP(Proc[[#This Row],[App]],Table2[],3,0),"open")</f>
        <v>ok</v>
      </c>
      <c r="C5812" s="182" t="s">
        <v>369</v>
      </c>
      <c r="D5812" t="s">
        <v>8172</v>
      </c>
      <c r="E5812" t="s">
        <v>8465</v>
      </c>
      <c r="F5812" s="183" t="s">
        <v>8465</v>
      </c>
      <c r="G5812" s="182" t="s">
        <v>400</v>
      </c>
      <c r="H5812" s="181" t="str">
        <f>IF(Proc[[#This Row],[type]]="LFF (MDG-F)",MID(Proc[[#This Row],[Obj]],13,10),"")</f>
        <v/>
      </c>
      <c r="J5812" s="181" t="b">
        <f>Proc[[#This Row],[Requested]]=Proc[[#This Row],[CurrentParent]]</f>
        <v>1</v>
      </c>
      <c r="K5812" s="181" t="str">
        <f>IF(Proc[[#This Row],[Author]]="Marcela Urrego",VLOOKUP(LEFT(Proc[[#This Row],[Requested]],1),Table3[#All],2,0),VLOOKUP(Proc[[#This Row],[Author]],Table4[],2,0))</f>
        <v>MGF</v>
      </c>
      <c r="L5812" s="186" t="s">
        <v>9921</v>
      </c>
      <c r="M5812" s="178">
        <v>46057</v>
      </c>
      <c r="N5812" s="178"/>
      <c r="O5812" s="178"/>
      <c r="P5812" s="178" t="str">
        <f ca="1">IF(Proc[[#This Row],[DaysAgeing]]&gt;5,"yep","on track")</f>
        <v>yep</v>
      </c>
      <c r="Q5812" s="3">
        <f ca="1">IF(Proc[[#This Row],[DateClosed]]="",ABS(NETWORKDAYS(Proc[[#This Row],[DateOpened]],TODAY()))-1,ABS(NETWORKDAYS(Proc[[#This Row],[DateOpened]],Proc[[#This Row],[DateClosed]]))-1)</f>
        <v>10</v>
      </c>
      <c r="R5812" s="178" t="s">
        <v>422</v>
      </c>
      <c r="S5812" s="181"/>
    </row>
    <row r="5813" spans="1:19" hidden="1">
      <c r="A5813" s="180" t="s">
        <v>8466</v>
      </c>
      <c r="B5813" s="181" t="str">
        <f>IFERROR(VLOOKUP(Proc[[#This Row],[App]],Table2[],3,0),"open")</f>
        <v>ok</v>
      </c>
      <c r="C5813" s="182" t="s">
        <v>369</v>
      </c>
      <c r="D5813" t="s">
        <v>8173</v>
      </c>
      <c r="E5813" t="s">
        <v>8465</v>
      </c>
      <c r="F5813" s="183" t="s">
        <v>8465</v>
      </c>
      <c r="G5813" s="182" t="s">
        <v>400</v>
      </c>
      <c r="H5813" s="181" t="str">
        <f>IF(Proc[[#This Row],[type]]="LFF (MDG-F)",MID(Proc[[#This Row],[Obj]],13,10),"")</f>
        <v/>
      </c>
      <c r="J5813" s="181" t="b">
        <f>Proc[[#This Row],[Requested]]=Proc[[#This Row],[CurrentParent]]</f>
        <v>1</v>
      </c>
      <c r="K5813" s="181" t="str">
        <f>IF(Proc[[#This Row],[Author]]="Marcela Urrego",VLOOKUP(LEFT(Proc[[#This Row],[Requested]],1),Table3[#All],2,0),VLOOKUP(Proc[[#This Row],[Author]],Table4[],2,0))</f>
        <v>MGF</v>
      </c>
      <c r="L5813" s="186" t="s">
        <v>9921</v>
      </c>
      <c r="M5813" s="178">
        <v>46057</v>
      </c>
      <c r="N5813" s="178"/>
      <c r="O5813" s="178"/>
      <c r="P5813" s="178" t="str">
        <f ca="1">IF(Proc[[#This Row],[DaysAgeing]]&gt;5,"yep","on track")</f>
        <v>yep</v>
      </c>
      <c r="Q5813" s="3">
        <f ca="1">IF(Proc[[#This Row],[DateClosed]]="",ABS(NETWORKDAYS(Proc[[#This Row],[DateOpened]],TODAY()))-1,ABS(NETWORKDAYS(Proc[[#This Row],[DateOpened]],Proc[[#This Row],[DateClosed]]))-1)</f>
        <v>10</v>
      </c>
      <c r="R5813" s="178" t="s">
        <v>422</v>
      </c>
      <c r="S5813" s="181"/>
    </row>
    <row r="5814" spans="1:19" hidden="1">
      <c r="A5814" s="180" t="s">
        <v>8466</v>
      </c>
      <c r="B5814" s="181" t="str">
        <f>IFERROR(VLOOKUP(Proc[[#This Row],[App]],Table2[],3,0),"open")</f>
        <v>ok</v>
      </c>
      <c r="C5814" s="182" t="s">
        <v>369</v>
      </c>
      <c r="D5814" t="s">
        <v>8174</v>
      </c>
      <c r="E5814" t="s">
        <v>8465</v>
      </c>
      <c r="F5814" s="183" t="s">
        <v>8465</v>
      </c>
      <c r="G5814" s="182" t="s">
        <v>400</v>
      </c>
      <c r="H5814" s="181" t="str">
        <f>IF(Proc[[#This Row],[type]]="LFF (MDG-F)",MID(Proc[[#This Row],[Obj]],13,10),"")</f>
        <v/>
      </c>
      <c r="J5814" s="181" t="b">
        <f>Proc[[#This Row],[Requested]]=Proc[[#This Row],[CurrentParent]]</f>
        <v>1</v>
      </c>
      <c r="K5814" s="181" t="str">
        <f>IF(Proc[[#This Row],[Author]]="Marcela Urrego",VLOOKUP(LEFT(Proc[[#This Row],[Requested]],1),Table3[#All],2,0),VLOOKUP(Proc[[#This Row],[Author]],Table4[],2,0))</f>
        <v>MGF</v>
      </c>
      <c r="L5814" s="186" t="s">
        <v>9921</v>
      </c>
      <c r="M5814" s="178">
        <v>46057</v>
      </c>
      <c r="N5814" s="178"/>
      <c r="O5814" s="178"/>
      <c r="P5814" s="178" t="str">
        <f ca="1">IF(Proc[[#This Row],[DaysAgeing]]&gt;5,"yep","on track")</f>
        <v>yep</v>
      </c>
      <c r="Q5814" s="3">
        <f ca="1">IF(Proc[[#This Row],[DateClosed]]="",ABS(NETWORKDAYS(Proc[[#This Row],[DateOpened]],TODAY()))-1,ABS(NETWORKDAYS(Proc[[#This Row],[DateOpened]],Proc[[#This Row],[DateClosed]]))-1)</f>
        <v>10</v>
      </c>
      <c r="R5814" s="178" t="s">
        <v>422</v>
      </c>
      <c r="S5814" s="181"/>
    </row>
    <row r="5815" spans="1:19" hidden="1">
      <c r="A5815" s="180" t="s">
        <v>8466</v>
      </c>
      <c r="B5815" s="181" t="str">
        <f>IFERROR(VLOOKUP(Proc[[#This Row],[App]],Table2[],3,0),"open")</f>
        <v>ok</v>
      </c>
      <c r="C5815" s="182" t="s">
        <v>369</v>
      </c>
      <c r="D5815" t="s">
        <v>8175</v>
      </c>
      <c r="E5815" t="s">
        <v>8465</v>
      </c>
      <c r="F5815" s="183" t="s">
        <v>8465</v>
      </c>
      <c r="G5815" s="182" t="s">
        <v>400</v>
      </c>
      <c r="H5815" s="181" t="str">
        <f>IF(Proc[[#This Row],[type]]="LFF (MDG-F)",MID(Proc[[#This Row],[Obj]],13,10),"")</f>
        <v/>
      </c>
      <c r="J5815" s="181" t="b">
        <f>Proc[[#This Row],[Requested]]=Proc[[#This Row],[CurrentParent]]</f>
        <v>1</v>
      </c>
      <c r="K5815" s="181" t="str">
        <f>IF(Proc[[#This Row],[Author]]="Marcela Urrego",VLOOKUP(LEFT(Proc[[#This Row],[Requested]],1),Table3[#All],2,0),VLOOKUP(Proc[[#This Row],[Author]],Table4[],2,0))</f>
        <v>MGF</v>
      </c>
      <c r="L5815" s="186" t="s">
        <v>9921</v>
      </c>
      <c r="M5815" s="178">
        <v>46057</v>
      </c>
      <c r="N5815" s="178"/>
      <c r="O5815" s="178"/>
      <c r="P5815" s="178" t="str">
        <f ca="1">IF(Proc[[#This Row],[DaysAgeing]]&gt;5,"yep","on track")</f>
        <v>yep</v>
      </c>
      <c r="Q5815" s="3">
        <f ca="1">IF(Proc[[#This Row],[DateClosed]]="",ABS(NETWORKDAYS(Proc[[#This Row],[DateOpened]],TODAY()))-1,ABS(NETWORKDAYS(Proc[[#This Row],[DateOpened]],Proc[[#This Row],[DateClosed]]))-1)</f>
        <v>10</v>
      </c>
      <c r="R5815" s="178" t="s">
        <v>422</v>
      </c>
      <c r="S5815" s="181"/>
    </row>
    <row r="5816" spans="1:19" hidden="1">
      <c r="A5816" s="180" t="s">
        <v>8466</v>
      </c>
      <c r="B5816" s="181" t="str">
        <f>IFERROR(VLOOKUP(Proc[[#This Row],[App]],Table2[],3,0),"open")</f>
        <v>ok</v>
      </c>
      <c r="C5816" s="182" t="s">
        <v>369</v>
      </c>
      <c r="D5816" t="s">
        <v>8176</v>
      </c>
      <c r="E5816" t="s">
        <v>8465</v>
      </c>
      <c r="F5816" s="183" t="s">
        <v>8465</v>
      </c>
      <c r="G5816" s="182" t="s">
        <v>400</v>
      </c>
      <c r="H5816" s="181" t="str">
        <f>IF(Proc[[#This Row],[type]]="LFF (MDG-F)",MID(Proc[[#This Row],[Obj]],13,10),"")</f>
        <v/>
      </c>
      <c r="J5816" s="181" t="b">
        <f>Proc[[#This Row],[Requested]]=Proc[[#This Row],[CurrentParent]]</f>
        <v>1</v>
      </c>
      <c r="K5816" s="181" t="str">
        <f>IF(Proc[[#This Row],[Author]]="Marcela Urrego",VLOOKUP(LEFT(Proc[[#This Row],[Requested]],1),Table3[#All],2,0),VLOOKUP(Proc[[#This Row],[Author]],Table4[],2,0))</f>
        <v>MGF</v>
      </c>
      <c r="L5816" s="186" t="s">
        <v>9921</v>
      </c>
      <c r="M5816" s="178">
        <v>46057</v>
      </c>
      <c r="N5816" s="178"/>
      <c r="O5816" s="178"/>
      <c r="P5816" s="178" t="str">
        <f ca="1">IF(Proc[[#This Row],[DaysAgeing]]&gt;5,"yep","on track")</f>
        <v>yep</v>
      </c>
      <c r="Q5816" s="3">
        <f ca="1">IF(Proc[[#This Row],[DateClosed]]="",ABS(NETWORKDAYS(Proc[[#This Row],[DateOpened]],TODAY()))-1,ABS(NETWORKDAYS(Proc[[#This Row],[DateOpened]],Proc[[#This Row],[DateClosed]]))-1)</f>
        <v>10</v>
      </c>
      <c r="R5816" s="178" t="s">
        <v>422</v>
      </c>
      <c r="S5816" s="181"/>
    </row>
    <row r="5817" spans="1:19" hidden="1">
      <c r="A5817" s="180" t="s">
        <v>8466</v>
      </c>
      <c r="B5817" s="181" t="str">
        <f>IFERROR(VLOOKUP(Proc[[#This Row],[App]],Table2[],3,0),"open")</f>
        <v>ok</v>
      </c>
      <c r="C5817" s="182" t="s">
        <v>369</v>
      </c>
      <c r="D5817" t="s">
        <v>8177</v>
      </c>
      <c r="E5817" t="s">
        <v>8465</v>
      </c>
      <c r="F5817" s="183" t="s">
        <v>8465</v>
      </c>
      <c r="G5817" s="182" t="s">
        <v>400</v>
      </c>
      <c r="H5817" s="181" t="str">
        <f>IF(Proc[[#This Row],[type]]="LFF (MDG-F)",MID(Proc[[#This Row],[Obj]],13,10),"")</f>
        <v/>
      </c>
      <c r="J5817" s="181" t="b">
        <f>Proc[[#This Row],[Requested]]=Proc[[#This Row],[CurrentParent]]</f>
        <v>1</v>
      </c>
      <c r="K5817" s="181" t="str">
        <f>IF(Proc[[#This Row],[Author]]="Marcela Urrego",VLOOKUP(LEFT(Proc[[#This Row],[Requested]],1),Table3[#All],2,0),VLOOKUP(Proc[[#This Row],[Author]],Table4[],2,0))</f>
        <v>MGF</v>
      </c>
      <c r="L5817" s="186" t="s">
        <v>9921</v>
      </c>
      <c r="M5817" s="178">
        <v>46057</v>
      </c>
      <c r="N5817" s="178"/>
      <c r="O5817" s="178"/>
      <c r="P5817" s="178" t="str">
        <f ca="1">IF(Proc[[#This Row],[DaysAgeing]]&gt;5,"yep","on track")</f>
        <v>yep</v>
      </c>
      <c r="Q5817" s="3">
        <f ca="1">IF(Proc[[#This Row],[DateClosed]]="",ABS(NETWORKDAYS(Proc[[#This Row],[DateOpened]],TODAY()))-1,ABS(NETWORKDAYS(Proc[[#This Row],[DateOpened]],Proc[[#This Row],[DateClosed]]))-1)</f>
        <v>10</v>
      </c>
      <c r="R5817" s="178" t="s">
        <v>422</v>
      </c>
      <c r="S5817" s="181"/>
    </row>
    <row r="5818" spans="1:19" hidden="1">
      <c r="A5818" s="180" t="s">
        <v>8466</v>
      </c>
      <c r="B5818" s="181" t="str">
        <f>IFERROR(VLOOKUP(Proc[[#This Row],[App]],Table2[],3,0),"open")</f>
        <v>ok</v>
      </c>
      <c r="C5818" s="182" t="s">
        <v>369</v>
      </c>
      <c r="D5818" t="s">
        <v>8178</v>
      </c>
      <c r="E5818" t="s">
        <v>8465</v>
      </c>
      <c r="F5818" s="183" t="s">
        <v>8465</v>
      </c>
      <c r="G5818" s="182" t="s">
        <v>400</v>
      </c>
      <c r="H5818" s="181" t="str">
        <f>IF(Proc[[#This Row],[type]]="LFF (MDG-F)",MID(Proc[[#This Row],[Obj]],13,10),"")</f>
        <v/>
      </c>
      <c r="J5818" s="181" t="b">
        <f>Proc[[#This Row],[Requested]]=Proc[[#This Row],[CurrentParent]]</f>
        <v>1</v>
      </c>
      <c r="K5818" s="181" t="str">
        <f>IF(Proc[[#This Row],[Author]]="Marcela Urrego",VLOOKUP(LEFT(Proc[[#This Row],[Requested]],1),Table3[#All],2,0),VLOOKUP(Proc[[#This Row],[Author]],Table4[],2,0))</f>
        <v>MGF</v>
      </c>
      <c r="L5818" s="186" t="s">
        <v>9921</v>
      </c>
      <c r="M5818" s="178">
        <v>46057</v>
      </c>
      <c r="N5818" s="178"/>
      <c r="O5818" s="178"/>
      <c r="P5818" s="178" t="str">
        <f ca="1">IF(Proc[[#This Row],[DaysAgeing]]&gt;5,"yep","on track")</f>
        <v>yep</v>
      </c>
      <c r="Q5818" s="3">
        <f ca="1">IF(Proc[[#This Row],[DateClosed]]="",ABS(NETWORKDAYS(Proc[[#This Row],[DateOpened]],TODAY()))-1,ABS(NETWORKDAYS(Proc[[#This Row],[DateOpened]],Proc[[#This Row],[DateClosed]]))-1)</f>
        <v>10</v>
      </c>
      <c r="R5818" s="178" t="s">
        <v>422</v>
      </c>
      <c r="S5818" s="181"/>
    </row>
    <row r="5819" spans="1:19" hidden="1">
      <c r="A5819" s="180" t="s">
        <v>8466</v>
      </c>
      <c r="B5819" s="181" t="str">
        <f>IFERROR(VLOOKUP(Proc[[#This Row],[App]],Table2[],3,0),"open")</f>
        <v>ok</v>
      </c>
      <c r="C5819" s="182" t="s">
        <v>369</v>
      </c>
      <c r="D5819" t="s">
        <v>8179</v>
      </c>
      <c r="E5819" t="s">
        <v>8465</v>
      </c>
      <c r="F5819" s="183" t="s">
        <v>8465</v>
      </c>
      <c r="G5819" s="182" t="s">
        <v>400</v>
      </c>
      <c r="H5819" s="181" t="str">
        <f>IF(Proc[[#This Row],[type]]="LFF (MDG-F)",MID(Proc[[#This Row],[Obj]],13,10),"")</f>
        <v/>
      </c>
      <c r="J5819" s="181" t="b">
        <f>Proc[[#This Row],[Requested]]=Proc[[#This Row],[CurrentParent]]</f>
        <v>1</v>
      </c>
      <c r="K5819" s="181" t="str">
        <f>IF(Proc[[#This Row],[Author]]="Marcela Urrego",VLOOKUP(LEFT(Proc[[#This Row],[Requested]],1),Table3[#All],2,0),VLOOKUP(Proc[[#This Row],[Author]],Table4[],2,0))</f>
        <v>MGF</v>
      </c>
      <c r="L5819" s="186" t="s">
        <v>9921</v>
      </c>
      <c r="M5819" s="178">
        <v>46057</v>
      </c>
      <c r="N5819" s="178"/>
      <c r="O5819" s="178"/>
      <c r="P5819" s="178" t="str">
        <f ca="1">IF(Proc[[#This Row],[DaysAgeing]]&gt;5,"yep","on track")</f>
        <v>yep</v>
      </c>
      <c r="Q5819" s="3">
        <f ca="1">IF(Proc[[#This Row],[DateClosed]]="",ABS(NETWORKDAYS(Proc[[#This Row],[DateOpened]],TODAY()))-1,ABS(NETWORKDAYS(Proc[[#This Row],[DateOpened]],Proc[[#This Row],[DateClosed]]))-1)</f>
        <v>10</v>
      </c>
      <c r="R5819" s="178" t="s">
        <v>422</v>
      </c>
      <c r="S5819" s="181"/>
    </row>
    <row r="5820" spans="1:19" hidden="1">
      <c r="A5820" s="180" t="s">
        <v>8466</v>
      </c>
      <c r="B5820" s="181" t="str">
        <f>IFERROR(VLOOKUP(Proc[[#This Row],[App]],Table2[],3,0),"open")</f>
        <v>ok</v>
      </c>
      <c r="C5820" s="182" t="s">
        <v>369</v>
      </c>
      <c r="D5820" t="s">
        <v>8180</v>
      </c>
      <c r="E5820" t="s">
        <v>8465</v>
      </c>
      <c r="F5820" s="183" t="s">
        <v>8465</v>
      </c>
      <c r="G5820" s="182" t="s">
        <v>400</v>
      </c>
      <c r="H5820" s="181" t="str">
        <f>IF(Proc[[#This Row],[type]]="LFF (MDG-F)",MID(Proc[[#This Row],[Obj]],13,10),"")</f>
        <v/>
      </c>
      <c r="J5820" s="181" t="b">
        <f>Proc[[#This Row],[Requested]]=Proc[[#This Row],[CurrentParent]]</f>
        <v>1</v>
      </c>
      <c r="K5820" s="181" t="str">
        <f>IF(Proc[[#This Row],[Author]]="Marcela Urrego",VLOOKUP(LEFT(Proc[[#This Row],[Requested]],1),Table3[#All],2,0),VLOOKUP(Proc[[#This Row],[Author]],Table4[],2,0))</f>
        <v>MGF</v>
      </c>
      <c r="L5820" s="186" t="s">
        <v>9921</v>
      </c>
      <c r="M5820" s="178">
        <v>46057</v>
      </c>
      <c r="N5820" s="178"/>
      <c r="O5820" s="178"/>
      <c r="P5820" s="178" t="str">
        <f ca="1">IF(Proc[[#This Row],[DaysAgeing]]&gt;5,"yep","on track")</f>
        <v>yep</v>
      </c>
      <c r="Q5820" s="3">
        <f ca="1">IF(Proc[[#This Row],[DateClosed]]="",ABS(NETWORKDAYS(Proc[[#This Row],[DateOpened]],TODAY()))-1,ABS(NETWORKDAYS(Proc[[#This Row],[DateOpened]],Proc[[#This Row],[DateClosed]]))-1)</f>
        <v>10</v>
      </c>
      <c r="R5820" s="178" t="s">
        <v>422</v>
      </c>
      <c r="S5820" s="181"/>
    </row>
    <row r="5821" spans="1:19" hidden="1">
      <c r="A5821" s="180" t="s">
        <v>8466</v>
      </c>
      <c r="B5821" s="181" t="str">
        <f>IFERROR(VLOOKUP(Proc[[#This Row],[App]],Table2[],3,0),"open")</f>
        <v>ok</v>
      </c>
      <c r="C5821" s="182" t="s">
        <v>369</v>
      </c>
      <c r="D5821" t="s">
        <v>8181</v>
      </c>
      <c r="E5821" t="s">
        <v>8465</v>
      </c>
      <c r="F5821" s="183" t="s">
        <v>8465</v>
      </c>
      <c r="G5821" s="182" t="s">
        <v>400</v>
      </c>
      <c r="H5821" s="181" t="str">
        <f>IF(Proc[[#This Row],[type]]="LFF (MDG-F)",MID(Proc[[#This Row],[Obj]],13,10),"")</f>
        <v/>
      </c>
      <c r="J5821" s="181" t="b">
        <f>Proc[[#This Row],[Requested]]=Proc[[#This Row],[CurrentParent]]</f>
        <v>1</v>
      </c>
      <c r="K5821" s="181" t="str">
        <f>IF(Proc[[#This Row],[Author]]="Marcela Urrego",VLOOKUP(LEFT(Proc[[#This Row],[Requested]],1),Table3[#All],2,0),VLOOKUP(Proc[[#This Row],[Author]],Table4[],2,0))</f>
        <v>MGF</v>
      </c>
      <c r="L5821" s="186" t="s">
        <v>9921</v>
      </c>
      <c r="M5821" s="178">
        <v>46057</v>
      </c>
      <c r="N5821" s="178"/>
      <c r="O5821" s="178"/>
      <c r="P5821" s="178" t="str">
        <f ca="1">IF(Proc[[#This Row],[DaysAgeing]]&gt;5,"yep","on track")</f>
        <v>yep</v>
      </c>
      <c r="Q5821" s="3">
        <f ca="1">IF(Proc[[#This Row],[DateClosed]]="",ABS(NETWORKDAYS(Proc[[#This Row],[DateOpened]],TODAY()))-1,ABS(NETWORKDAYS(Proc[[#This Row],[DateOpened]],Proc[[#This Row],[DateClosed]]))-1)</f>
        <v>10</v>
      </c>
      <c r="R5821" s="178" t="s">
        <v>422</v>
      </c>
      <c r="S5821" s="181"/>
    </row>
    <row r="5822" spans="1:19" hidden="1">
      <c r="A5822" s="180" t="s">
        <v>8466</v>
      </c>
      <c r="B5822" s="181" t="str">
        <f>IFERROR(VLOOKUP(Proc[[#This Row],[App]],Table2[],3,0),"open")</f>
        <v>ok</v>
      </c>
      <c r="C5822" s="182" t="s">
        <v>369</v>
      </c>
      <c r="D5822" t="s">
        <v>8182</v>
      </c>
      <c r="E5822" t="s">
        <v>8465</v>
      </c>
      <c r="F5822" s="183" t="s">
        <v>8465</v>
      </c>
      <c r="G5822" s="182" t="s">
        <v>400</v>
      </c>
      <c r="H5822" s="181" t="str">
        <f>IF(Proc[[#This Row],[type]]="LFF (MDG-F)",MID(Proc[[#This Row],[Obj]],13,10),"")</f>
        <v/>
      </c>
      <c r="J5822" s="181" t="b">
        <f>Proc[[#This Row],[Requested]]=Proc[[#This Row],[CurrentParent]]</f>
        <v>1</v>
      </c>
      <c r="K5822" s="181" t="str">
        <f>IF(Proc[[#This Row],[Author]]="Marcela Urrego",VLOOKUP(LEFT(Proc[[#This Row],[Requested]],1),Table3[#All],2,0),VLOOKUP(Proc[[#This Row],[Author]],Table4[],2,0))</f>
        <v>MGF</v>
      </c>
      <c r="L5822" s="186" t="s">
        <v>9921</v>
      </c>
      <c r="M5822" s="178">
        <v>46057</v>
      </c>
      <c r="N5822" s="178"/>
      <c r="O5822" s="178"/>
      <c r="P5822" s="178" t="str">
        <f ca="1">IF(Proc[[#This Row],[DaysAgeing]]&gt;5,"yep","on track")</f>
        <v>yep</v>
      </c>
      <c r="Q5822" s="3">
        <f ca="1">IF(Proc[[#This Row],[DateClosed]]="",ABS(NETWORKDAYS(Proc[[#This Row],[DateOpened]],TODAY()))-1,ABS(NETWORKDAYS(Proc[[#This Row],[DateOpened]],Proc[[#This Row],[DateClosed]]))-1)</f>
        <v>10</v>
      </c>
      <c r="R5822" s="178" t="s">
        <v>422</v>
      </c>
      <c r="S5822" s="181"/>
    </row>
    <row r="5823" spans="1:19" hidden="1">
      <c r="A5823" s="180" t="s">
        <v>8466</v>
      </c>
      <c r="B5823" s="181" t="str">
        <f>IFERROR(VLOOKUP(Proc[[#This Row],[App]],Table2[],3,0),"open")</f>
        <v>ok</v>
      </c>
      <c r="C5823" s="182" t="s">
        <v>369</v>
      </c>
      <c r="D5823" t="s">
        <v>8183</v>
      </c>
      <c r="E5823" t="s">
        <v>8465</v>
      </c>
      <c r="F5823" s="183" t="s">
        <v>8465</v>
      </c>
      <c r="G5823" s="182" t="s">
        <v>400</v>
      </c>
      <c r="H5823" s="181" t="str">
        <f>IF(Proc[[#This Row],[type]]="LFF (MDG-F)",MID(Proc[[#This Row],[Obj]],13,10),"")</f>
        <v/>
      </c>
      <c r="J5823" s="181" t="b">
        <f>Proc[[#This Row],[Requested]]=Proc[[#This Row],[CurrentParent]]</f>
        <v>1</v>
      </c>
      <c r="K5823" s="181" t="str">
        <f>IF(Proc[[#This Row],[Author]]="Marcela Urrego",VLOOKUP(LEFT(Proc[[#This Row],[Requested]],1),Table3[#All],2,0),VLOOKUP(Proc[[#This Row],[Author]],Table4[],2,0))</f>
        <v>MGF</v>
      </c>
      <c r="L5823" s="186" t="s">
        <v>9921</v>
      </c>
      <c r="M5823" s="178">
        <v>46057</v>
      </c>
      <c r="N5823" s="178"/>
      <c r="O5823" s="178"/>
      <c r="P5823" s="178" t="str">
        <f ca="1">IF(Proc[[#This Row],[DaysAgeing]]&gt;5,"yep","on track")</f>
        <v>yep</v>
      </c>
      <c r="Q5823" s="3">
        <f ca="1">IF(Proc[[#This Row],[DateClosed]]="",ABS(NETWORKDAYS(Proc[[#This Row],[DateOpened]],TODAY()))-1,ABS(NETWORKDAYS(Proc[[#This Row],[DateOpened]],Proc[[#This Row],[DateClosed]]))-1)</f>
        <v>10</v>
      </c>
      <c r="R5823" s="178" t="s">
        <v>422</v>
      </c>
      <c r="S5823" s="181"/>
    </row>
    <row r="5824" spans="1:19" hidden="1">
      <c r="A5824" s="180" t="s">
        <v>8466</v>
      </c>
      <c r="B5824" s="181" t="str">
        <f>IFERROR(VLOOKUP(Proc[[#This Row],[App]],Table2[],3,0),"open")</f>
        <v>ok</v>
      </c>
      <c r="C5824" s="182" t="s">
        <v>369</v>
      </c>
      <c r="D5824" t="s">
        <v>8184</v>
      </c>
      <c r="E5824" t="s">
        <v>8465</v>
      </c>
      <c r="F5824" s="183" t="s">
        <v>8465</v>
      </c>
      <c r="G5824" s="182" t="s">
        <v>400</v>
      </c>
      <c r="H5824" s="181" t="str">
        <f>IF(Proc[[#This Row],[type]]="LFF (MDG-F)",MID(Proc[[#This Row],[Obj]],13,10),"")</f>
        <v/>
      </c>
      <c r="J5824" s="181" t="b">
        <f>Proc[[#This Row],[Requested]]=Proc[[#This Row],[CurrentParent]]</f>
        <v>1</v>
      </c>
      <c r="K5824" s="181" t="str">
        <f>IF(Proc[[#This Row],[Author]]="Marcela Urrego",VLOOKUP(LEFT(Proc[[#This Row],[Requested]],1),Table3[#All],2,0),VLOOKUP(Proc[[#This Row],[Author]],Table4[],2,0))</f>
        <v>MGF</v>
      </c>
      <c r="L5824" s="186" t="s">
        <v>9921</v>
      </c>
      <c r="M5824" s="178">
        <v>46057</v>
      </c>
      <c r="N5824" s="178"/>
      <c r="O5824" s="178"/>
      <c r="P5824" s="178" t="str">
        <f ca="1">IF(Proc[[#This Row],[DaysAgeing]]&gt;5,"yep","on track")</f>
        <v>yep</v>
      </c>
      <c r="Q5824" s="3">
        <f ca="1">IF(Proc[[#This Row],[DateClosed]]="",ABS(NETWORKDAYS(Proc[[#This Row],[DateOpened]],TODAY()))-1,ABS(NETWORKDAYS(Proc[[#This Row],[DateOpened]],Proc[[#This Row],[DateClosed]]))-1)</f>
        <v>10</v>
      </c>
      <c r="R5824" s="178" t="s">
        <v>422</v>
      </c>
      <c r="S5824" s="181"/>
    </row>
    <row r="5825" spans="1:19" hidden="1">
      <c r="A5825" s="180" t="s">
        <v>8466</v>
      </c>
      <c r="B5825" s="181" t="str">
        <f>IFERROR(VLOOKUP(Proc[[#This Row],[App]],Table2[],3,0),"open")</f>
        <v>ok</v>
      </c>
      <c r="C5825" s="182" t="s">
        <v>369</v>
      </c>
      <c r="D5825" t="s">
        <v>8185</v>
      </c>
      <c r="E5825" t="s">
        <v>8465</v>
      </c>
      <c r="F5825" s="183" t="s">
        <v>8465</v>
      </c>
      <c r="G5825" s="182" t="s">
        <v>400</v>
      </c>
      <c r="H5825" s="181" t="str">
        <f>IF(Proc[[#This Row],[type]]="LFF (MDG-F)",MID(Proc[[#This Row],[Obj]],13,10),"")</f>
        <v/>
      </c>
      <c r="J5825" s="181" t="b">
        <f>Proc[[#This Row],[Requested]]=Proc[[#This Row],[CurrentParent]]</f>
        <v>1</v>
      </c>
      <c r="K5825" s="181" t="str">
        <f>IF(Proc[[#This Row],[Author]]="Marcela Urrego",VLOOKUP(LEFT(Proc[[#This Row],[Requested]],1),Table3[#All],2,0),VLOOKUP(Proc[[#This Row],[Author]],Table4[],2,0))</f>
        <v>MGF</v>
      </c>
      <c r="L5825" s="186" t="s">
        <v>9921</v>
      </c>
      <c r="M5825" s="178">
        <v>46057</v>
      </c>
      <c r="N5825" s="178"/>
      <c r="O5825" s="178"/>
      <c r="P5825" s="178" t="str">
        <f ca="1">IF(Proc[[#This Row],[DaysAgeing]]&gt;5,"yep","on track")</f>
        <v>yep</v>
      </c>
      <c r="Q5825" s="3">
        <f ca="1">IF(Proc[[#This Row],[DateClosed]]="",ABS(NETWORKDAYS(Proc[[#This Row],[DateOpened]],TODAY()))-1,ABS(NETWORKDAYS(Proc[[#This Row],[DateOpened]],Proc[[#This Row],[DateClosed]]))-1)</f>
        <v>10</v>
      </c>
      <c r="R5825" s="178" t="s">
        <v>422</v>
      </c>
      <c r="S5825" s="181"/>
    </row>
    <row r="5826" spans="1:19" hidden="1">
      <c r="A5826" s="180" t="s">
        <v>8466</v>
      </c>
      <c r="B5826" s="181" t="str">
        <f>IFERROR(VLOOKUP(Proc[[#This Row],[App]],Table2[],3,0),"open")</f>
        <v>ok</v>
      </c>
      <c r="C5826" s="182" t="s">
        <v>369</v>
      </c>
      <c r="D5826" t="s">
        <v>8186</v>
      </c>
      <c r="E5826" t="s">
        <v>8465</v>
      </c>
      <c r="F5826" s="183" t="s">
        <v>8465</v>
      </c>
      <c r="G5826" s="182" t="s">
        <v>400</v>
      </c>
      <c r="H5826" s="181" t="str">
        <f>IF(Proc[[#This Row],[type]]="LFF (MDG-F)",MID(Proc[[#This Row],[Obj]],13,10),"")</f>
        <v/>
      </c>
      <c r="J5826" s="181" t="b">
        <f>Proc[[#This Row],[Requested]]=Proc[[#This Row],[CurrentParent]]</f>
        <v>1</v>
      </c>
      <c r="K5826" s="181" t="str">
        <f>IF(Proc[[#This Row],[Author]]="Marcela Urrego",VLOOKUP(LEFT(Proc[[#This Row],[Requested]],1),Table3[#All],2,0),VLOOKUP(Proc[[#This Row],[Author]],Table4[],2,0))</f>
        <v>MGF</v>
      </c>
      <c r="L5826" s="186" t="s">
        <v>9921</v>
      </c>
      <c r="M5826" s="178">
        <v>46057</v>
      </c>
      <c r="N5826" s="178"/>
      <c r="O5826" s="178"/>
      <c r="P5826" s="178" t="str">
        <f ca="1">IF(Proc[[#This Row],[DaysAgeing]]&gt;5,"yep","on track")</f>
        <v>yep</v>
      </c>
      <c r="Q5826" s="3">
        <f ca="1">IF(Proc[[#This Row],[DateClosed]]="",ABS(NETWORKDAYS(Proc[[#This Row],[DateOpened]],TODAY()))-1,ABS(NETWORKDAYS(Proc[[#This Row],[DateOpened]],Proc[[#This Row],[DateClosed]]))-1)</f>
        <v>10</v>
      </c>
      <c r="R5826" s="178" t="s">
        <v>422</v>
      </c>
      <c r="S5826" s="181"/>
    </row>
    <row r="5827" spans="1:19" hidden="1">
      <c r="A5827" s="180" t="s">
        <v>8466</v>
      </c>
      <c r="B5827" s="181" t="str">
        <f>IFERROR(VLOOKUP(Proc[[#This Row],[App]],Table2[],3,0),"open")</f>
        <v>ok</v>
      </c>
      <c r="C5827" s="182" t="s">
        <v>369</v>
      </c>
      <c r="D5827" t="s">
        <v>8187</v>
      </c>
      <c r="E5827" t="s">
        <v>8465</v>
      </c>
      <c r="F5827" s="183" t="s">
        <v>8465</v>
      </c>
      <c r="G5827" s="182" t="s">
        <v>400</v>
      </c>
      <c r="H5827" s="181" t="str">
        <f>IF(Proc[[#This Row],[type]]="LFF (MDG-F)",MID(Proc[[#This Row],[Obj]],13,10),"")</f>
        <v/>
      </c>
      <c r="J5827" s="181" t="b">
        <f>Proc[[#This Row],[Requested]]=Proc[[#This Row],[CurrentParent]]</f>
        <v>1</v>
      </c>
      <c r="K5827" s="181" t="str">
        <f>IF(Proc[[#This Row],[Author]]="Marcela Urrego",VLOOKUP(LEFT(Proc[[#This Row],[Requested]],1),Table3[#All],2,0),VLOOKUP(Proc[[#This Row],[Author]],Table4[],2,0))</f>
        <v>MGF</v>
      </c>
      <c r="L5827" s="186" t="s">
        <v>9921</v>
      </c>
      <c r="M5827" s="178">
        <v>46057</v>
      </c>
      <c r="N5827" s="178"/>
      <c r="O5827" s="178"/>
      <c r="P5827" s="178" t="str">
        <f ca="1">IF(Proc[[#This Row],[DaysAgeing]]&gt;5,"yep","on track")</f>
        <v>yep</v>
      </c>
      <c r="Q5827" s="3">
        <f ca="1">IF(Proc[[#This Row],[DateClosed]]="",ABS(NETWORKDAYS(Proc[[#This Row],[DateOpened]],TODAY()))-1,ABS(NETWORKDAYS(Proc[[#This Row],[DateOpened]],Proc[[#This Row],[DateClosed]]))-1)</f>
        <v>10</v>
      </c>
      <c r="R5827" s="178" t="s">
        <v>422</v>
      </c>
      <c r="S5827" s="181"/>
    </row>
    <row r="5828" spans="1:19" hidden="1">
      <c r="A5828" s="180" t="s">
        <v>8466</v>
      </c>
      <c r="B5828" s="181" t="str">
        <f>IFERROR(VLOOKUP(Proc[[#This Row],[App]],Table2[],3,0),"open")</f>
        <v>ok</v>
      </c>
      <c r="C5828" s="182" t="s">
        <v>369</v>
      </c>
      <c r="D5828" t="s">
        <v>8188</v>
      </c>
      <c r="E5828" t="s">
        <v>8465</v>
      </c>
      <c r="F5828" s="183" t="s">
        <v>8465</v>
      </c>
      <c r="G5828" s="182" t="s">
        <v>400</v>
      </c>
      <c r="H5828" s="181" t="str">
        <f>IF(Proc[[#This Row],[type]]="LFF (MDG-F)",MID(Proc[[#This Row],[Obj]],13,10),"")</f>
        <v/>
      </c>
      <c r="J5828" s="181" t="b">
        <f>Proc[[#This Row],[Requested]]=Proc[[#This Row],[CurrentParent]]</f>
        <v>1</v>
      </c>
      <c r="K5828" s="181" t="str">
        <f>IF(Proc[[#This Row],[Author]]="Marcela Urrego",VLOOKUP(LEFT(Proc[[#This Row],[Requested]],1),Table3[#All],2,0),VLOOKUP(Proc[[#This Row],[Author]],Table4[],2,0))</f>
        <v>MGF</v>
      </c>
      <c r="L5828" s="186" t="s">
        <v>9921</v>
      </c>
      <c r="M5828" s="178">
        <v>46057</v>
      </c>
      <c r="N5828" s="178"/>
      <c r="O5828" s="178"/>
      <c r="P5828" s="178" t="str">
        <f ca="1">IF(Proc[[#This Row],[DaysAgeing]]&gt;5,"yep","on track")</f>
        <v>yep</v>
      </c>
      <c r="Q5828" s="3">
        <f ca="1">IF(Proc[[#This Row],[DateClosed]]="",ABS(NETWORKDAYS(Proc[[#This Row],[DateOpened]],TODAY()))-1,ABS(NETWORKDAYS(Proc[[#This Row],[DateOpened]],Proc[[#This Row],[DateClosed]]))-1)</f>
        <v>10</v>
      </c>
      <c r="R5828" s="178" t="s">
        <v>422</v>
      </c>
      <c r="S5828" s="181"/>
    </row>
    <row r="5829" spans="1:19" hidden="1">
      <c r="A5829" s="180" t="s">
        <v>8466</v>
      </c>
      <c r="B5829" s="181" t="str">
        <f>IFERROR(VLOOKUP(Proc[[#This Row],[App]],Table2[],3,0),"open")</f>
        <v>ok</v>
      </c>
      <c r="C5829" s="182" t="s">
        <v>369</v>
      </c>
      <c r="D5829" t="s">
        <v>8189</v>
      </c>
      <c r="E5829" t="s">
        <v>8465</v>
      </c>
      <c r="F5829" s="183" t="s">
        <v>8465</v>
      </c>
      <c r="G5829" s="182" t="s">
        <v>400</v>
      </c>
      <c r="H5829" s="181" t="str">
        <f>IF(Proc[[#This Row],[type]]="LFF (MDG-F)",MID(Proc[[#This Row],[Obj]],13,10),"")</f>
        <v/>
      </c>
      <c r="J5829" s="181" t="b">
        <f>Proc[[#This Row],[Requested]]=Proc[[#This Row],[CurrentParent]]</f>
        <v>1</v>
      </c>
      <c r="K5829" s="181" t="str">
        <f>IF(Proc[[#This Row],[Author]]="Marcela Urrego",VLOOKUP(LEFT(Proc[[#This Row],[Requested]],1),Table3[#All],2,0),VLOOKUP(Proc[[#This Row],[Author]],Table4[],2,0))</f>
        <v>MGF</v>
      </c>
      <c r="L5829" s="186" t="s">
        <v>9921</v>
      </c>
      <c r="M5829" s="178">
        <v>46057</v>
      </c>
      <c r="N5829" s="178"/>
      <c r="O5829" s="178"/>
      <c r="P5829" s="178" t="str">
        <f ca="1">IF(Proc[[#This Row],[DaysAgeing]]&gt;5,"yep","on track")</f>
        <v>yep</v>
      </c>
      <c r="Q5829" s="3">
        <f ca="1">IF(Proc[[#This Row],[DateClosed]]="",ABS(NETWORKDAYS(Proc[[#This Row],[DateOpened]],TODAY()))-1,ABS(NETWORKDAYS(Proc[[#This Row],[DateOpened]],Proc[[#This Row],[DateClosed]]))-1)</f>
        <v>10</v>
      </c>
      <c r="R5829" s="178" t="s">
        <v>422</v>
      </c>
      <c r="S5829" s="181"/>
    </row>
    <row r="5830" spans="1:19" hidden="1">
      <c r="A5830" s="180" t="s">
        <v>8466</v>
      </c>
      <c r="B5830" s="181" t="str">
        <f>IFERROR(VLOOKUP(Proc[[#This Row],[App]],Table2[],3,0),"open")</f>
        <v>ok</v>
      </c>
      <c r="C5830" s="182" t="s">
        <v>369</v>
      </c>
      <c r="D5830" t="s">
        <v>8190</v>
      </c>
      <c r="E5830" t="s">
        <v>8465</v>
      </c>
      <c r="F5830" s="183" t="s">
        <v>8465</v>
      </c>
      <c r="G5830" s="182" t="s">
        <v>400</v>
      </c>
      <c r="H5830" s="181" t="str">
        <f>IF(Proc[[#This Row],[type]]="LFF (MDG-F)",MID(Proc[[#This Row],[Obj]],13,10),"")</f>
        <v/>
      </c>
      <c r="J5830" s="181" t="b">
        <f>Proc[[#This Row],[Requested]]=Proc[[#This Row],[CurrentParent]]</f>
        <v>1</v>
      </c>
      <c r="K5830" s="181" t="str">
        <f>IF(Proc[[#This Row],[Author]]="Marcela Urrego",VLOOKUP(LEFT(Proc[[#This Row],[Requested]],1),Table3[#All],2,0),VLOOKUP(Proc[[#This Row],[Author]],Table4[],2,0))</f>
        <v>MGF</v>
      </c>
      <c r="L5830" s="186" t="s">
        <v>9921</v>
      </c>
      <c r="M5830" s="178">
        <v>46057</v>
      </c>
      <c r="N5830" s="178"/>
      <c r="O5830" s="178"/>
      <c r="P5830" s="178" t="str">
        <f ca="1">IF(Proc[[#This Row],[DaysAgeing]]&gt;5,"yep","on track")</f>
        <v>yep</v>
      </c>
      <c r="Q5830" s="3">
        <f ca="1">IF(Proc[[#This Row],[DateClosed]]="",ABS(NETWORKDAYS(Proc[[#This Row],[DateOpened]],TODAY()))-1,ABS(NETWORKDAYS(Proc[[#This Row],[DateOpened]],Proc[[#This Row],[DateClosed]]))-1)</f>
        <v>10</v>
      </c>
      <c r="R5830" s="178" t="s">
        <v>422</v>
      </c>
      <c r="S5830" s="181"/>
    </row>
    <row r="5831" spans="1:19" hidden="1">
      <c r="A5831" s="180" t="s">
        <v>8466</v>
      </c>
      <c r="B5831" s="181" t="str">
        <f>IFERROR(VLOOKUP(Proc[[#This Row],[App]],Table2[],3,0),"open")</f>
        <v>ok</v>
      </c>
      <c r="C5831" s="182" t="s">
        <v>369</v>
      </c>
      <c r="D5831" t="s">
        <v>8191</v>
      </c>
      <c r="E5831" t="s">
        <v>8465</v>
      </c>
      <c r="F5831" s="183" t="s">
        <v>8465</v>
      </c>
      <c r="G5831" s="182" t="s">
        <v>400</v>
      </c>
      <c r="H5831" s="181" t="str">
        <f>IF(Proc[[#This Row],[type]]="LFF (MDG-F)",MID(Proc[[#This Row],[Obj]],13,10),"")</f>
        <v/>
      </c>
      <c r="J5831" s="181" t="b">
        <f>Proc[[#This Row],[Requested]]=Proc[[#This Row],[CurrentParent]]</f>
        <v>1</v>
      </c>
      <c r="K5831" s="181" t="str">
        <f>IF(Proc[[#This Row],[Author]]="Marcela Urrego",VLOOKUP(LEFT(Proc[[#This Row],[Requested]],1),Table3[#All],2,0),VLOOKUP(Proc[[#This Row],[Author]],Table4[],2,0))</f>
        <v>MGF</v>
      </c>
      <c r="L5831" s="186" t="s">
        <v>9921</v>
      </c>
      <c r="M5831" s="178">
        <v>46057</v>
      </c>
      <c r="N5831" s="178"/>
      <c r="O5831" s="178"/>
      <c r="P5831" s="178" t="str">
        <f ca="1">IF(Proc[[#This Row],[DaysAgeing]]&gt;5,"yep","on track")</f>
        <v>yep</v>
      </c>
      <c r="Q5831" s="3">
        <f ca="1">IF(Proc[[#This Row],[DateClosed]]="",ABS(NETWORKDAYS(Proc[[#This Row],[DateOpened]],TODAY()))-1,ABS(NETWORKDAYS(Proc[[#This Row],[DateOpened]],Proc[[#This Row],[DateClosed]]))-1)</f>
        <v>10</v>
      </c>
      <c r="R5831" s="178" t="s">
        <v>422</v>
      </c>
      <c r="S5831" s="181"/>
    </row>
    <row r="5832" spans="1:19" hidden="1">
      <c r="A5832" s="180" t="s">
        <v>8466</v>
      </c>
      <c r="B5832" s="181" t="str">
        <f>IFERROR(VLOOKUP(Proc[[#This Row],[App]],Table2[],3,0),"open")</f>
        <v>ok</v>
      </c>
      <c r="C5832" s="182" t="s">
        <v>369</v>
      </c>
      <c r="D5832" t="s">
        <v>8192</v>
      </c>
      <c r="E5832" t="s">
        <v>8465</v>
      </c>
      <c r="F5832" s="183" t="s">
        <v>8465</v>
      </c>
      <c r="G5832" s="182" t="s">
        <v>400</v>
      </c>
      <c r="H5832" s="181" t="str">
        <f>IF(Proc[[#This Row],[type]]="LFF (MDG-F)",MID(Proc[[#This Row],[Obj]],13,10),"")</f>
        <v/>
      </c>
      <c r="J5832" s="181" t="b">
        <f>Proc[[#This Row],[Requested]]=Proc[[#This Row],[CurrentParent]]</f>
        <v>1</v>
      </c>
      <c r="K5832" s="181" t="str">
        <f>IF(Proc[[#This Row],[Author]]="Marcela Urrego",VLOOKUP(LEFT(Proc[[#This Row],[Requested]],1),Table3[#All],2,0),VLOOKUP(Proc[[#This Row],[Author]],Table4[],2,0))</f>
        <v>MGF</v>
      </c>
      <c r="L5832" s="186" t="s">
        <v>9921</v>
      </c>
      <c r="M5832" s="178">
        <v>46057</v>
      </c>
      <c r="N5832" s="178"/>
      <c r="O5832" s="178"/>
      <c r="P5832" s="178" t="str">
        <f ca="1">IF(Proc[[#This Row],[DaysAgeing]]&gt;5,"yep","on track")</f>
        <v>yep</v>
      </c>
      <c r="Q5832" s="3">
        <f ca="1">IF(Proc[[#This Row],[DateClosed]]="",ABS(NETWORKDAYS(Proc[[#This Row],[DateOpened]],TODAY()))-1,ABS(NETWORKDAYS(Proc[[#This Row],[DateOpened]],Proc[[#This Row],[DateClosed]]))-1)</f>
        <v>10</v>
      </c>
      <c r="R5832" s="178" t="s">
        <v>422</v>
      </c>
      <c r="S5832" s="181"/>
    </row>
    <row r="5833" spans="1:19" hidden="1">
      <c r="A5833" s="180" t="s">
        <v>8466</v>
      </c>
      <c r="B5833" s="181" t="str">
        <f>IFERROR(VLOOKUP(Proc[[#This Row],[App]],Table2[],3,0),"open")</f>
        <v>ok</v>
      </c>
      <c r="C5833" s="182" t="s">
        <v>369</v>
      </c>
      <c r="D5833" t="s">
        <v>8193</v>
      </c>
      <c r="E5833" t="s">
        <v>8465</v>
      </c>
      <c r="F5833" s="183" t="s">
        <v>8465</v>
      </c>
      <c r="G5833" s="182" t="s">
        <v>400</v>
      </c>
      <c r="H5833" s="181" t="str">
        <f>IF(Proc[[#This Row],[type]]="LFF (MDG-F)",MID(Proc[[#This Row],[Obj]],13,10),"")</f>
        <v/>
      </c>
      <c r="J5833" s="181" t="b">
        <f>Proc[[#This Row],[Requested]]=Proc[[#This Row],[CurrentParent]]</f>
        <v>1</v>
      </c>
      <c r="K5833" s="181" t="str">
        <f>IF(Proc[[#This Row],[Author]]="Marcela Urrego",VLOOKUP(LEFT(Proc[[#This Row],[Requested]],1),Table3[#All],2,0),VLOOKUP(Proc[[#This Row],[Author]],Table4[],2,0))</f>
        <v>MGF</v>
      </c>
      <c r="L5833" s="186" t="s">
        <v>9921</v>
      </c>
      <c r="M5833" s="178">
        <v>46057</v>
      </c>
      <c r="N5833" s="178"/>
      <c r="O5833" s="178"/>
      <c r="P5833" s="178" t="str">
        <f ca="1">IF(Proc[[#This Row],[DaysAgeing]]&gt;5,"yep","on track")</f>
        <v>yep</v>
      </c>
      <c r="Q5833" s="3">
        <f ca="1">IF(Proc[[#This Row],[DateClosed]]="",ABS(NETWORKDAYS(Proc[[#This Row],[DateOpened]],TODAY()))-1,ABS(NETWORKDAYS(Proc[[#This Row],[DateOpened]],Proc[[#This Row],[DateClosed]]))-1)</f>
        <v>10</v>
      </c>
      <c r="R5833" s="178" t="s">
        <v>422</v>
      </c>
      <c r="S5833" s="181"/>
    </row>
    <row r="5834" spans="1:19" hidden="1">
      <c r="A5834" s="180" t="s">
        <v>8466</v>
      </c>
      <c r="B5834" s="181" t="str">
        <f>IFERROR(VLOOKUP(Proc[[#This Row],[App]],Table2[],3,0),"open")</f>
        <v>ok</v>
      </c>
      <c r="C5834" s="182" t="s">
        <v>369</v>
      </c>
      <c r="D5834" t="s">
        <v>8194</v>
      </c>
      <c r="E5834" t="s">
        <v>8465</v>
      </c>
      <c r="F5834" s="183" t="s">
        <v>8465</v>
      </c>
      <c r="G5834" s="182" t="s">
        <v>400</v>
      </c>
      <c r="H5834" s="181" t="str">
        <f>IF(Proc[[#This Row],[type]]="LFF (MDG-F)",MID(Proc[[#This Row],[Obj]],13,10),"")</f>
        <v/>
      </c>
      <c r="J5834" s="181" t="b">
        <f>Proc[[#This Row],[Requested]]=Proc[[#This Row],[CurrentParent]]</f>
        <v>1</v>
      </c>
      <c r="K5834" s="181" t="str">
        <f>IF(Proc[[#This Row],[Author]]="Marcela Urrego",VLOOKUP(LEFT(Proc[[#This Row],[Requested]],1),Table3[#All],2,0),VLOOKUP(Proc[[#This Row],[Author]],Table4[],2,0))</f>
        <v>MGF</v>
      </c>
      <c r="L5834" s="186" t="s">
        <v>9921</v>
      </c>
      <c r="M5834" s="178">
        <v>46057</v>
      </c>
      <c r="N5834" s="178"/>
      <c r="O5834" s="178"/>
      <c r="P5834" s="178" t="str">
        <f ca="1">IF(Proc[[#This Row],[DaysAgeing]]&gt;5,"yep","on track")</f>
        <v>yep</v>
      </c>
      <c r="Q5834" s="3">
        <f ca="1">IF(Proc[[#This Row],[DateClosed]]="",ABS(NETWORKDAYS(Proc[[#This Row],[DateOpened]],TODAY()))-1,ABS(NETWORKDAYS(Proc[[#This Row],[DateOpened]],Proc[[#This Row],[DateClosed]]))-1)</f>
        <v>10</v>
      </c>
      <c r="R5834" s="178" t="s">
        <v>422</v>
      </c>
      <c r="S5834" s="181"/>
    </row>
    <row r="5835" spans="1:19" hidden="1">
      <c r="A5835" s="180" t="s">
        <v>8466</v>
      </c>
      <c r="B5835" s="181" t="str">
        <f>IFERROR(VLOOKUP(Proc[[#This Row],[App]],Table2[],3,0),"open")</f>
        <v>ok</v>
      </c>
      <c r="C5835" s="182" t="s">
        <v>369</v>
      </c>
      <c r="D5835" t="s">
        <v>8195</v>
      </c>
      <c r="E5835" t="s">
        <v>8465</v>
      </c>
      <c r="F5835" s="183" t="s">
        <v>8465</v>
      </c>
      <c r="G5835" s="182" t="s">
        <v>400</v>
      </c>
      <c r="H5835" s="181" t="str">
        <f>IF(Proc[[#This Row],[type]]="LFF (MDG-F)",MID(Proc[[#This Row],[Obj]],13,10),"")</f>
        <v/>
      </c>
      <c r="J5835" s="181" t="b">
        <f>Proc[[#This Row],[Requested]]=Proc[[#This Row],[CurrentParent]]</f>
        <v>1</v>
      </c>
      <c r="K5835" s="181" t="str">
        <f>IF(Proc[[#This Row],[Author]]="Marcela Urrego",VLOOKUP(LEFT(Proc[[#This Row],[Requested]],1),Table3[#All],2,0),VLOOKUP(Proc[[#This Row],[Author]],Table4[],2,0))</f>
        <v>MGF</v>
      </c>
      <c r="L5835" s="186" t="s">
        <v>9921</v>
      </c>
      <c r="M5835" s="178">
        <v>46057</v>
      </c>
      <c r="N5835" s="178"/>
      <c r="O5835" s="178"/>
      <c r="P5835" s="178" t="str">
        <f ca="1">IF(Proc[[#This Row],[DaysAgeing]]&gt;5,"yep","on track")</f>
        <v>yep</v>
      </c>
      <c r="Q5835" s="3">
        <f ca="1">IF(Proc[[#This Row],[DateClosed]]="",ABS(NETWORKDAYS(Proc[[#This Row],[DateOpened]],TODAY()))-1,ABS(NETWORKDAYS(Proc[[#This Row],[DateOpened]],Proc[[#This Row],[DateClosed]]))-1)</f>
        <v>10</v>
      </c>
      <c r="R5835" s="178" t="s">
        <v>422</v>
      </c>
      <c r="S5835" s="181"/>
    </row>
    <row r="5836" spans="1:19" hidden="1">
      <c r="A5836" s="180" t="s">
        <v>8466</v>
      </c>
      <c r="B5836" s="181" t="str">
        <f>IFERROR(VLOOKUP(Proc[[#This Row],[App]],Table2[],3,0),"open")</f>
        <v>ok</v>
      </c>
      <c r="C5836" s="182" t="s">
        <v>369</v>
      </c>
      <c r="D5836" t="s">
        <v>8196</v>
      </c>
      <c r="E5836" t="s">
        <v>8465</v>
      </c>
      <c r="F5836" s="183" t="s">
        <v>8465</v>
      </c>
      <c r="G5836" s="182" t="s">
        <v>400</v>
      </c>
      <c r="H5836" s="181" t="str">
        <f>IF(Proc[[#This Row],[type]]="LFF (MDG-F)",MID(Proc[[#This Row],[Obj]],13,10),"")</f>
        <v/>
      </c>
      <c r="J5836" s="181" t="b">
        <f>Proc[[#This Row],[Requested]]=Proc[[#This Row],[CurrentParent]]</f>
        <v>1</v>
      </c>
      <c r="K5836" s="181" t="str">
        <f>IF(Proc[[#This Row],[Author]]="Marcela Urrego",VLOOKUP(LEFT(Proc[[#This Row],[Requested]],1),Table3[#All],2,0),VLOOKUP(Proc[[#This Row],[Author]],Table4[],2,0))</f>
        <v>MGF</v>
      </c>
      <c r="L5836" s="186" t="s">
        <v>9921</v>
      </c>
      <c r="M5836" s="178">
        <v>46057</v>
      </c>
      <c r="N5836" s="178"/>
      <c r="O5836" s="178"/>
      <c r="P5836" s="178" t="str">
        <f ca="1">IF(Proc[[#This Row],[DaysAgeing]]&gt;5,"yep","on track")</f>
        <v>yep</v>
      </c>
      <c r="Q5836" s="3">
        <f ca="1">IF(Proc[[#This Row],[DateClosed]]="",ABS(NETWORKDAYS(Proc[[#This Row],[DateOpened]],TODAY()))-1,ABS(NETWORKDAYS(Proc[[#This Row],[DateOpened]],Proc[[#This Row],[DateClosed]]))-1)</f>
        <v>10</v>
      </c>
      <c r="R5836" s="178" t="s">
        <v>422</v>
      </c>
      <c r="S5836" s="181"/>
    </row>
    <row r="5837" spans="1:19" hidden="1">
      <c r="A5837" s="180" t="s">
        <v>8466</v>
      </c>
      <c r="B5837" s="181" t="str">
        <f>IFERROR(VLOOKUP(Proc[[#This Row],[App]],Table2[],3,0),"open")</f>
        <v>ok</v>
      </c>
      <c r="C5837" s="182" t="s">
        <v>369</v>
      </c>
      <c r="D5837" t="s">
        <v>8197</v>
      </c>
      <c r="E5837" t="s">
        <v>8465</v>
      </c>
      <c r="F5837" s="183" t="s">
        <v>8465</v>
      </c>
      <c r="G5837" s="182" t="s">
        <v>400</v>
      </c>
      <c r="H5837" s="181" t="str">
        <f>IF(Proc[[#This Row],[type]]="LFF (MDG-F)",MID(Proc[[#This Row],[Obj]],13,10),"")</f>
        <v/>
      </c>
      <c r="J5837" s="181" t="b">
        <f>Proc[[#This Row],[Requested]]=Proc[[#This Row],[CurrentParent]]</f>
        <v>1</v>
      </c>
      <c r="K5837" s="181" t="str">
        <f>IF(Proc[[#This Row],[Author]]="Marcela Urrego",VLOOKUP(LEFT(Proc[[#This Row],[Requested]],1),Table3[#All],2,0),VLOOKUP(Proc[[#This Row],[Author]],Table4[],2,0))</f>
        <v>MGF</v>
      </c>
      <c r="L5837" s="186" t="s">
        <v>9921</v>
      </c>
      <c r="M5837" s="178">
        <v>46057</v>
      </c>
      <c r="N5837" s="178"/>
      <c r="O5837" s="178"/>
      <c r="P5837" s="178" t="str">
        <f ca="1">IF(Proc[[#This Row],[DaysAgeing]]&gt;5,"yep","on track")</f>
        <v>yep</v>
      </c>
      <c r="Q5837" s="3">
        <f ca="1">IF(Proc[[#This Row],[DateClosed]]="",ABS(NETWORKDAYS(Proc[[#This Row],[DateOpened]],TODAY()))-1,ABS(NETWORKDAYS(Proc[[#This Row],[DateOpened]],Proc[[#This Row],[DateClosed]]))-1)</f>
        <v>10</v>
      </c>
      <c r="R5837" s="178" t="s">
        <v>422</v>
      </c>
      <c r="S5837" s="181"/>
    </row>
    <row r="5838" spans="1:19" hidden="1">
      <c r="A5838" s="180" t="s">
        <v>8466</v>
      </c>
      <c r="B5838" s="181" t="str">
        <f>IFERROR(VLOOKUP(Proc[[#This Row],[App]],Table2[],3,0),"open")</f>
        <v>ok</v>
      </c>
      <c r="C5838" s="182" t="s">
        <v>369</v>
      </c>
      <c r="D5838" t="s">
        <v>8198</v>
      </c>
      <c r="E5838" t="s">
        <v>8465</v>
      </c>
      <c r="F5838" s="183" t="s">
        <v>8465</v>
      </c>
      <c r="G5838" s="182" t="s">
        <v>400</v>
      </c>
      <c r="H5838" s="181" t="str">
        <f>IF(Proc[[#This Row],[type]]="LFF (MDG-F)",MID(Proc[[#This Row],[Obj]],13,10),"")</f>
        <v/>
      </c>
      <c r="J5838" s="181" t="b">
        <f>Proc[[#This Row],[Requested]]=Proc[[#This Row],[CurrentParent]]</f>
        <v>1</v>
      </c>
      <c r="K5838" s="181" t="str">
        <f>IF(Proc[[#This Row],[Author]]="Marcela Urrego",VLOOKUP(LEFT(Proc[[#This Row],[Requested]],1),Table3[#All],2,0),VLOOKUP(Proc[[#This Row],[Author]],Table4[],2,0))</f>
        <v>MGF</v>
      </c>
      <c r="L5838" s="186" t="s">
        <v>9921</v>
      </c>
      <c r="M5838" s="178">
        <v>46057</v>
      </c>
      <c r="N5838" s="178"/>
      <c r="O5838" s="178"/>
      <c r="P5838" s="178" t="str">
        <f ca="1">IF(Proc[[#This Row],[DaysAgeing]]&gt;5,"yep","on track")</f>
        <v>yep</v>
      </c>
      <c r="Q5838" s="3">
        <f ca="1">IF(Proc[[#This Row],[DateClosed]]="",ABS(NETWORKDAYS(Proc[[#This Row],[DateOpened]],TODAY()))-1,ABS(NETWORKDAYS(Proc[[#This Row],[DateOpened]],Proc[[#This Row],[DateClosed]]))-1)</f>
        <v>10</v>
      </c>
      <c r="R5838" s="178" t="s">
        <v>422</v>
      </c>
      <c r="S5838" s="181"/>
    </row>
    <row r="5839" spans="1:19" hidden="1">
      <c r="A5839" s="180" t="s">
        <v>8466</v>
      </c>
      <c r="B5839" s="181" t="str">
        <f>IFERROR(VLOOKUP(Proc[[#This Row],[App]],Table2[],3,0),"open")</f>
        <v>ok</v>
      </c>
      <c r="C5839" s="182" t="s">
        <v>369</v>
      </c>
      <c r="D5839" t="s">
        <v>8199</v>
      </c>
      <c r="E5839" t="s">
        <v>8465</v>
      </c>
      <c r="F5839" s="183" t="s">
        <v>8465</v>
      </c>
      <c r="G5839" s="182" t="s">
        <v>400</v>
      </c>
      <c r="H5839" s="181" t="str">
        <f>IF(Proc[[#This Row],[type]]="LFF (MDG-F)",MID(Proc[[#This Row],[Obj]],13,10),"")</f>
        <v/>
      </c>
      <c r="J5839" s="181" t="b">
        <f>Proc[[#This Row],[Requested]]=Proc[[#This Row],[CurrentParent]]</f>
        <v>1</v>
      </c>
      <c r="K5839" s="181" t="str">
        <f>IF(Proc[[#This Row],[Author]]="Marcela Urrego",VLOOKUP(LEFT(Proc[[#This Row],[Requested]],1),Table3[#All],2,0),VLOOKUP(Proc[[#This Row],[Author]],Table4[],2,0))</f>
        <v>MGF</v>
      </c>
      <c r="L5839" s="186" t="s">
        <v>9921</v>
      </c>
      <c r="M5839" s="178">
        <v>46057</v>
      </c>
      <c r="N5839" s="178"/>
      <c r="O5839" s="178"/>
      <c r="P5839" s="178" t="str">
        <f ca="1">IF(Proc[[#This Row],[DaysAgeing]]&gt;5,"yep","on track")</f>
        <v>yep</v>
      </c>
      <c r="Q5839" s="3">
        <f ca="1">IF(Proc[[#This Row],[DateClosed]]="",ABS(NETWORKDAYS(Proc[[#This Row],[DateOpened]],TODAY()))-1,ABS(NETWORKDAYS(Proc[[#This Row],[DateOpened]],Proc[[#This Row],[DateClosed]]))-1)</f>
        <v>10</v>
      </c>
      <c r="R5839" s="178" t="s">
        <v>422</v>
      </c>
      <c r="S5839" s="181"/>
    </row>
    <row r="5840" spans="1:19" hidden="1">
      <c r="A5840" s="180" t="s">
        <v>8466</v>
      </c>
      <c r="B5840" s="181" t="str">
        <f>IFERROR(VLOOKUP(Proc[[#This Row],[App]],Table2[],3,0),"open")</f>
        <v>ok</v>
      </c>
      <c r="C5840" s="182" t="s">
        <v>369</v>
      </c>
      <c r="D5840" t="s">
        <v>8200</v>
      </c>
      <c r="E5840" t="s">
        <v>8465</v>
      </c>
      <c r="F5840" s="183" t="s">
        <v>8465</v>
      </c>
      <c r="G5840" s="182" t="s">
        <v>400</v>
      </c>
      <c r="H5840" s="181" t="str">
        <f>IF(Proc[[#This Row],[type]]="LFF (MDG-F)",MID(Proc[[#This Row],[Obj]],13,10),"")</f>
        <v/>
      </c>
      <c r="J5840" s="181" t="b">
        <f>Proc[[#This Row],[Requested]]=Proc[[#This Row],[CurrentParent]]</f>
        <v>1</v>
      </c>
      <c r="K5840" s="181" t="str">
        <f>IF(Proc[[#This Row],[Author]]="Marcela Urrego",VLOOKUP(LEFT(Proc[[#This Row],[Requested]],1),Table3[#All],2,0),VLOOKUP(Proc[[#This Row],[Author]],Table4[],2,0))</f>
        <v>MGF</v>
      </c>
      <c r="L5840" s="186" t="s">
        <v>9921</v>
      </c>
      <c r="M5840" s="178">
        <v>46057</v>
      </c>
      <c r="N5840" s="178"/>
      <c r="O5840" s="178"/>
      <c r="P5840" s="178" t="str">
        <f ca="1">IF(Proc[[#This Row],[DaysAgeing]]&gt;5,"yep","on track")</f>
        <v>yep</v>
      </c>
      <c r="Q5840" s="3">
        <f ca="1">IF(Proc[[#This Row],[DateClosed]]="",ABS(NETWORKDAYS(Proc[[#This Row],[DateOpened]],TODAY()))-1,ABS(NETWORKDAYS(Proc[[#This Row],[DateOpened]],Proc[[#This Row],[DateClosed]]))-1)</f>
        <v>10</v>
      </c>
      <c r="R5840" s="178" t="s">
        <v>422</v>
      </c>
      <c r="S5840" s="181"/>
    </row>
    <row r="5841" spans="1:19" hidden="1">
      <c r="A5841" s="180" t="s">
        <v>8466</v>
      </c>
      <c r="B5841" s="181" t="str">
        <f>IFERROR(VLOOKUP(Proc[[#This Row],[App]],Table2[],3,0),"open")</f>
        <v>ok</v>
      </c>
      <c r="C5841" s="182" t="s">
        <v>369</v>
      </c>
      <c r="D5841" t="s">
        <v>8201</v>
      </c>
      <c r="E5841" t="s">
        <v>8465</v>
      </c>
      <c r="F5841" s="183" t="s">
        <v>8465</v>
      </c>
      <c r="G5841" s="182" t="s">
        <v>400</v>
      </c>
      <c r="H5841" s="181" t="str">
        <f>IF(Proc[[#This Row],[type]]="LFF (MDG-F)",MID(Proc[[#This Row],[Obj]],13,10),"")</f>
        <v/>
      </c>
      <c r="J5841" s="181" t="b">
        <f>Proc[[#This Row],[Requested]]=Proc[[#This Row],[CurrentParent]]</f>
        <v>1</v>
      </c>
      <c r="K5841" s="181" t="str">
        <f>IF(Proc[[#This Row],[Author]]="Marcela Urrego",VLOOKUP(LEFT(Proc[[#This Row],[Requested]],1),Table3[#All],2,0),VLOOKUP(Proc[[#This Row],[Author]],Table4[],2,0))</f>
        <v>MGF</v>
      </c>
      <c r="L5841" s="186" t="s">
        <v>9921</v>
      </c>
      <c r="M5841" s="178">
        <v>46057</v>
      </c>
      <c r="N5841" s="178"/>
      <c r="O5841" s="178"/>
      <c r="P5841" s="178" t="str">
        <f ca="1">IF(Proc[[#This Row],[DaysAgeing]]&gt;5,"yep","on track")</f>
        <v>yep</v>
      </c>
      <c r="Q5841" s="3">
        <f ca="1">IF(Proc[[#This Row],[DateClosed]]="",ABS(NETWORKDAYS(Proc[[#This Row],[DateOpened]],TODAY()))-1,ABS(NETWORKDAYS(Proc[[#This Row],[DateOpened]],Proc[[#This Row],[DateClosed]]))-1)</f>
        <v>10</v>
      </c>
      <c r="R5841" s="178" t="s">
        <v>422</v>
      </c>
      <c r="S5841" s="181"/>
    </row>
    <row r="5842" spans="1:19" hidden="1">
      <c r="A5842" s="180" t="s">
        <v>8466</v>
      </c>
      <c r="B5842" s="181" t="str">
        <f>IFERROR(VLOOKUP(Proc[[#This Row],[App]],Table2[],3,0),"open")</f>
        <v>ok</v>
      </c>
      <c r="C5842" s="182" t="s">
        <v>369</v>
      </c>
      <c r="D5842" t="s">
        <v>8202</v>
      </c>
      <c r="E5842" t="s">
        <v>8465</v>
      </c>
      <c r="F5842" s="183" t="s">
        <v>8465</v>
      </c>
      <c r="G5842" s="182" t="s">
        <v>400</v>
      </c>
      <c r="H5842" s="181" t="str">
        <f>IF(Proc[[#This Row],[type]]="LFF (MDG-F)",MID(Proc[[#This Row],[Obj]],13,10),"")</f>
        <v/>
      </c>
      <c r="J5842" s="181" t="b">
        <f>Proc[[#This Row],[Requested]]=Proc[[#This Row],[CurrentParent]]</f>
        <v>1</v>
      </c>
      <c r="K5842" s="181" t="str">
        <f>IF(Proc[[#This Row],[Author]]="Marcela Urrego",VLOOKUP(LEFT(Proc[[#This Row],[Requested]],1),Table3[#All],2,0),VLOOKUP(Proc[[#This Row],[Author]],Table4[],2,0))</f>
        <v>MGF</v>
      </c>
      <c r="L5842" s="186" t="s">
        <v>9921</v>
      </c>
      <c r="M5842" s="178">
        <v>46057</v>
      </c>
      <c r="N5842" s="178"/>
      <c r="O5842" s="178"/>
      <c r="P5842" s="178" t="str">
        <f ca="1">IF(Proc[[#This Row],[DaysAgeing]]&gt;5,"yep","on track")</f>
        <v>yep</v>
      </c>
      <c r="Q5842" s="3">
        <f ca="1">IF(Proc[[#This Row],[DateClosed]]="",ABS(NETWORKDAYS(Proc[[#This Row],[DateOpened]],TODAY()))-1,ABS(NETWORKDAYS(Proc[[#This Row],[DateOpened]],Proc[[#This Row],[DateClosed]]))-1)</f>
        <v>10</v>
      </c>
      <c r="R5842" s="178" t="s">
        <v>422</v>
      </c>
      <c r="S5842" s="181"/>
    </row>
    <row r="5843" spans="1:19" hidden="1">
      <c r="A5843" s="180" t="s">
        <v>8466</v>
      </c>
      <c r="B5843" s="181" t="str">
        <f>IFERROR(VLOOKUP(Proc[[#This Row],[App]],Table2[],3,0),"open")</f>
        <v>ok</v>
      </c>
      <c r="C5843" s="182" t="s">
        <v>369</v>
      </c>
      <c r="D5843" t="s">
        <v>8203</v>
      </c>
      <c r="E5843" t="s">
        <v>8465</v>
      </c>
      <c r="F5843" s="183" t="s">
        <v>8465</v>
      </c>
      <c r="G5843" s="182" t="s">
        <v>400</v>
      </c>
      <c r="H5843" s="181" t="str">
        <f>IF(Proc[[#This Row],[type]]="LFF (MDG-F)",MID(Proc[[#This Row],[Obj]],13,10),"")</f>
        <v/>
      </c>
      <c r="J5843" s="181" t="b">
        <f>Proc[[#This Row],[Requested]]=Proc[[#This Row],[CurrentParent]]</f>
        <v>1</v>
      </c>
      <c r="K5843" s="181" t="str">
        <f>IF(Proc[[#This Row],[Author]]="Marcela Urrego",VLOOKUP(LEFT(Proc[[#This Row],[Requested]],1),Table3[#All],2,0),VLOOKUP(Proc[[#This Row],[Author]],Table4[],2,0))</f>
        <v>MGF</v>
      </c>
      <c r="L5843" s="186" t="s">
        <v>9921</v>
      </c>
      <c r="M5843" s="178">
        <v>46057</v>
      </c>
      <c r="N5843" s="178"/>
      <c r="O5843" s="178"/>
      <c r="P5843" s="178" t="str">
        <f ca="1">IF(Proc[[#This Row],[DaysAgeing]]&gt;5,"yep","on track")</f>
        <v>yep</v>
      </c>
      <c r="Q5843" s="3">
        <f ca="1">IF(Proc[[#This Row],[DateClosed]]="",ABS(NETWORKDAYS(Proc[[#This Row],[DateOpened]],TODAY()))-1,ABS(NETWORKDAYS(Proc[[#This Row],[DateOpened]],Proc[[#This Row],[DateClosed]]))-1)</f>
        <v>10</v>
      </c>
      <c r="R5843" s="178" t="s">
        <v>422</v>
      </c>
      <c r="S5843" s="181"/>
    </row>
    <row r="5844" spans="1:19" hidden="1">
      <c r="A5844" s="180" t="s">
        <v>8466</v>
      </c>
      <c r="B5844" s="181" t="str">
        <f>IFERROR(VLOOKUP(Proc[[#This Row],[App]],Table2[],3,0),"open")</f>
        <v>ok</v>
      </c>
      <c r="C5844" s="182" t="s">
        <v>369</v>
      </c>
      <c r="D5844" t="s">
        <v>8204</v>
      </c>
      <c r="E5844" t="s">
        <v>8465</v>
      </c>
      <c r="F5844" s="183" t="s">
        <v>8465</v>
      </c>
      <c r="G5844" s="182" t="s">
        <v>400</v>
      </c>
      <c r="H5844" s="181" t="str">
        <f>IF(Proc[[#This Row],[type]]="LFF (MDG-F)",MID(Proc[[#This Row],[Obj]],13,10),"")</f>
        <v/>
      </c>
      <c r="J5844" s="181" t="b">
        <f>Proc[[#This Row],[Requested]]=Proc[[#This Row],[CurrentParent]]</f>
        <v>1</v>
      </c>
      <c r="K5844" s="181" t="str">
        <f>IF(Proc[[#This Row],[Author]]="Marcela Urrego",VLOOKUP(LEFT(Proc[[#This Row],[Requested]],1),Table3[#All],2,0),VLOOKUP(Proc[[#This Row],[Author]],Table4[],2,0))</f>
        <v>MGF</v>
      </c>
      <c r="L5844" s="186" t="s">
        <v>9921</v>
      </c>
      <c r="M5844" s="178">
        <v>46057</v>
      </c>
      <c r="N5844" s="178"/>
      <c r="O5844" s="178"/>
      <c r="P5844" s="178" t="str">
        <f ca="1">IF(Proc[[#This Row],[DaysAgeing]]&gt;5,"yep","on track")</f>
        <v>yep</v>
      </c>
      <c r="Q5844" s="3">
        <f ca="1">IF(Proc[[#This Row],[DateClosed]]="",ABS(NETWORKDAYS(Proc[[#This Row],[DateOpened]],TODAY()))-1,ABS(NETWORKDAYS(Proc[[#This Row],[DateOpened]],Proc[[#This Row],[DateClosed]]))-1)</f>
        <v>10</v>
      </c>
      <c r="R5844" s="178" t="s">
        <v>422</v>
      </c>
      <c r="S5844" s="181"/>
    </row>
    <row r="5845" spans="1:19" hidden="1">
      <c r="A5845" s="180" t="s">
        <v>8466</v>
      </c>
      <c r="B5845" s="181" t="str">
        <f>IFERROR(VLOOKUP(Proc[[#This Row],[App]],Table2[],3,0),"open")</f>
        <v>ok</v>
      </c>
      <c r="C5845" s="182" t="s">
        <v>369</v>
      </c>
      <c r="D5845" t="s">
        <v>8205</v>
      </c>
      <c r="E5845" t="s">
        <v>8465</v>
      </c>
      <c r="F5845" s="183" t="s">
        <v>8465</v>
      </c>
      <c r="G5845" s="182" t="s">
        <v>400</v>
      </c>
      <c r="H5845" s="181" t="str">
        <f>IF(Proc[[#This Row],[type]]="LFF (MDG-F)",MID(Proc[[#This Row],[Obj]],13,10),"")</f>
        <v/>
      </c>
      <c r="J5845" s="181" t="b">
        <f>Proc[[#This Row],[Requested]]=Proc[[#This Row],[CurrentParent]]</f>
        <v>1</v>
      </c>
      <c r="K5845" s="181" t="str">
        <f>IF(Proc[[#This Row],[Author]]="Marcela Urrego",VLOOKUP(LEFT(Proc[[#This Row],[Requested]],1),Table3[#All],2,0),VLOOKUP(Proc[[#This Row],[Author]],Table4[],2,0))</f>
        <v>MGF</v>
      </c>
      <c r="L5845" s="186" t="s">
        <v>9921</v>
      </c>
      <c r="M5845" s="178">
        <v>46057</v>
      </c>
      <c r="N5845" s="178"/>
      <c r="O5845" s="178"/>
      <c r="P5845" s="178" t="str">
        <f ca="1">IF(Proc[[#This Row],[DaysAgeing]]&gt;5,"yep","on track")</f>
        <v>yep</v>
      </c>
      <c r="Q5845" s="3">
        <f ca="1">IF(Proc[[#This Row],[DateClosed]]="",ABS(NETWORKDAYS(Proc[[#This Row],[DateOpened]],TODAY()))-1,ABS(NETWORKDAYS(Proc[[#This Row],[DateOpened]],Proc[[#This Row],[DateClosed]]))-1)</f>
        <v>10</v>
      </c>
      <c r="R5845" s="178" t="s">
        <v>422</v>
      </c>
      <c r="S5845" s="181"/>
    </row>
    <row r="5846" spans="1:19" hidden="1">
      <c r="A5846" s="180" t="s">
        <v>8466</v>
      </c>
      <c r="B5846" s="181" t="str">
        <f>IFERROR(VLOOKUP(Proc[[#This Row],[App]],Table2[],3,0),"open")</f>
        <v>ok</v>
      </c>
      <c r="C5846" s="182" t="s">
        <v>369</v>
      </c>
      <c r="D5846" t="s">
        <v>8206</v>
      </c>
      <c r="E5846" t="s">
        <v>8465</v>
      </c>
      <c r="F5846" s="183" t="s">
        <v>8465</v>
      </c>
      <c r="G5846" s="182" t="s">
        <v>400</v>
      </c>
      <c r="H5846" s="181" t="str">
        <f>IF(Proc[[#This Row],[type]]="LFF (MDG-F)",MID(Proc[[#This Row],[Obj]],13,10),"")</f>
        <v/>
      </c>
      <c r="J5846" s="181" t="b">
        <f>Proc[[#This Row],[Requested]]=Proc[[#This Row],[CurrentParent]]</f>
        <v>1</v>
      </c>
      <c r="K5846" s="181" t="str">
        <f>IF(Proc[[#This Row],[Author]]="Marcela Urrego",VLOOKUP(LEFT(Proc[[#This Row],[Requested]],1),Table3[#All],2,0),VLOOKUP(Proc[[#This Row],[Author]],Table4[],2,0))</f>
        <v>MGF</v>
      </c>
      <c r="L5846" s="186" t="s">
        <v>9921</v>
      </c>
      <c r="M5846" s="178">
        <v>46057</v>
      </c>
      <c r="N5846" s="178"/>
      <c r="O5846" s="178"/>
      <c r="P5846" s="178" t="str">
        <f ca="1">IF(Proc[[#This Row],[DaysAgeing]]&gt;5,"yep","on track")</f>
        <v>yep</v>
      </c>
      <c r="Q5846" s="3">
        <f ca="1">IF(Proc[[#This Row],[DateClosed]]="",ABS(NETWORKDAYS(Proc[[#This Row],[DateOpened]],TODAY()))-1,ABS(NETWORKDAYS(Proc[[#This Row],[DateOpened]],Proc[[#This Row],[DateClosed]]))-1)</f>
        <v>10</v>
      </c>
      <c r="R5846" s="178" t="s">
        <v>422</v>
      </c>
      <c r="S5846" s="181"/>
    </row>
    <row r="5847" spans="1:19" hidden="1">
      <c r="A5847" s="180" t="s">
        <v>8466</v>
      </c>
      <c r="B5847" s="181" t="str">
        <f>IFERROR(VLOOKUP(Proc[[#This Row],[App]],Table2[],3,0),"open")</f>
        <v>ok</v>
      </c>
      <c r="C5847" s="182" t="s">
        <v>369</v>
      </c>
      <c r="D5847" t="s">
        <v>8207</v>
      </c>
      <c r="E5847" t="s">
        <v>8465</v>
      </c>
      <c r="F5847" s="183" t="s">
        <v>8465</v>
      </c>
      <c r="G5847" s="182" t="s">
        <v>400</v>
      </c>
      <c r="H5847" s="181" t="str">
        <f>IF(Proc[[#This Row],[type]]="LFF (MDG-F)",MID(Proc[[#This Row],[Obj]],13,10),"")</f>
        <v/>
      </c>
      <c r="J5847" s="181" t="b">
        <f>Proc[[#This Row],[Requested]]=Proc[[#This Row],[CurrentParent]]</f>
        <v>1</v>
      </c>
      <c r="K5847" s="181" t="str">
        <f>IF(Proc[[#This Row],[Author]]="Marcela Urrego",VLOOKUP(LEFT(Proc[[#This Row],[Requested]],1),Table3[#All],2,0),VLOOKUP(Proc[[#This Row],[Author]],Table4[],2,0))</f>
        <v>MGF</v>
      </c>
      <c r="L5847" s="186" t="s">
        <v>9921</v>
      </c>
      <c r="M5847" s="178">
        <v>46057</v>
      </c>
      <c r="N5847" s="178"/>
      <c r="O5847" s="178"/>
      <c r="P5847" s="178" t="str">
        <f ca="1">IF(Proc[[#This Row],[DaysAgeing]]&gt;5,"yep","on track")</f>
        <v>yep</v>
      </c>
      <c r="Q5847" s="3">
        <f ca="1">IF(Proc[[#This Row],[DateClosed]]="",ABS(NETWORKDAYS(Proc[[#This Row],[DateOpened]],TODAY()))-1,ABS(NETWORKDAYS(Proc[[#This Row],[DateOpened]],Proc[[#This Row],[DateClosed]]))-1)</f>
        <v>10</v>
      </c>
      <c r="R5847" s="178" t="s">
        <v>422</v>
      </c>
      <c r="S5847" s="181"/>
    </row>
    <row r="5848" spans="1:19" hidden="1">
      <c r="A5848" s="180" t="s">
        <v>8466</v>
      </c>
      <c r="B5848" s="181" t="str">
        <f>IFERROR(VLOOKUP(Proc[[#This Row],[App]],Table2[],3,0),"open")</f>
        <v>ok</v>
      </c>
      <c r="C5848" s="182" t="s">
        <v>369</v>
      </c>
      <c r="D5848" t="s">
        <v>8208</v>
      </c>
      <c r="E5848" t="s">
        <v>8465</v>
      </c>
      <c r="F5848" s="183" t="s">
        <v>8465</v>
      </c>
      <c r="G5848" s="182" t="s">
        <v>406</v>
      </c>
      <c r="H5848" s="181" t="str">
        <f>IF(Proc[[#This Row],[type]]="LFF (MDG-F)",MID(Proc[[#This Row],[Obj]],13,10),"")</f>
        <v>ZA50O05941</v>
      </c>
      <c r="J5848" s="181" t="b">
        <f>Proc[[#This Row],[Requested]]=Proc[[#This Row],[CurrentParent]]</f>
        <v>1</v>
      </c>
      <c r="K5848" s="181" t="str">
        <f>IF(Proc[[#This Row],[Author]]="Marcela Urrego",VLOOKUP(LEFT(Proc[[#This Row],[Requested]],1),Table3[#All],2,0),VLOOKUP(Proc[[#This Row],[Author]],Table4[],2,0))</f>
        <v>MGF</v>
      </c>
      <c r="L5848" s="186" t="s">
        <v>9921</v>
      </c>
      <c r="M5848" s="178">
        <v>46057</v>
      </c>
      <c r="N5848" s="178"/>
      <c r="O5848" s="178"/>
      <c r="P5848" s="178" t="str">
        <f ca="1">IF(Proc[[#This Row],[DaysAgeing]]&gt;5,"yep","on track")</f>
        <v>yep</v>
      </c>
      <c r="Q5848" s="3">
        <f ca="1">IF(Proc[[#This Row],[DateClosed]]="",ABS(NETWORKDAYS(Proc[[#This Row],[DateOpened]],TODAY()))-1,ABS(NETWORKDAYS(Proc[[#This Row],[DateOpened]],Proc[[#This Row],[DateClosed]]))-1)</f>
        <v>10</v>
      </c>
      <c r="R5848" s="178" t="s">
        <v>422</v>
      </c>
      <c r="S5848" s="181"/>
    </row>
    <row r="5849" spans="1:19" hidden="1">
      <c r="A5849" s="180" t="s">
        <v>8466</v>
      </c>
      <c r="B5849" s="181" t="str">
        <f>IFERROR(VLOOKUP(Proc[[#This Row],[App]],Table2[],3,0),"open")</f>
        <v>ok</v>
      </c>
      <c r="C5849" s="182" t="s">
        <v>369</v>
      </c>
      <c r="D5849" t="s">
        <v>8209</v>
      </c>
      <c r="E5849" t="s">
        <v>8465</v>
      </c>
      <c r="F5849" s="183" t="s">
        <v>8465</v>
      </c>
      <c r="G5849" s="182" t="s">
        <v>406</v>
      </c>
      <c r="H5849" s="181" t="str">
        <f>IF(Proc[[#This Row],[type]]="LFF (MDG-F)",MID(Proc[[#This Row],[Obj]],13,10),"")</f>
        <v>TN60O05003</v>
      </c>
      <c r="J5849" s="181" t="b">
        <f>Proc[[#This Row],[Requested]]=Proc[[#This Row],[CurrentParent]]</f>
        <v>1</v>
      </c>
      <c r="K5849" s="181" t="str">
        <f>IF(Proc[[#This Row],[Author]]="Marcela Urrego",VLOOKUP(LEFT(Proc[[#This Row],[Requested]],1),Table3[#All],2,0),VLOOKUP(Proc[[#This Row],[Author]],Table4[],2,0))</f>
        <v>MGF</v>
      </c>
      <c r="L5849" s="186" t="s">
        <v>9921</v>
      </c>
      <c r="M5849" s="178">
        <v>46057</v>
      </c>
      <c r="N5849" s="178"/>
      <c r="O5849" s="178"/>
      <c r="P5849" s="178" t="str">
        <f ca="1">IF(Proc[[#This Row],[DaysAgeing]]&gt;5,"yep","on track")</f>
        <v>yep</v>
      </c>
      <c r="Q5849" s="3">
        <f ca="1">IF(Proc[[#This Row],[DateClosed]]="",ABS(NETWORKDAYS(Proc[[#This Row],[DateOpened]],TODAY()))-1,ABS(NETWORKDAYS(Proc[[#This Row],[DateOpened]],Proc[[#This Row],[DateClosed]]))-1)</f>
        <v>10</v>
      </c>
      <c r="R5849" s="178" t="s">
        <v>422</v>
      </c>
      <c r="S5849" s="181"/>
    </row>
    <row r="5850" spans="1:19" hidden="1">
      <c r="A5850" s="180" t="s">
        <v>8466</v>
      </c>
      <c r="B5850" s="181" t="str">
        <f>IFERROR(VLOOKUP(Proc[[#This Row],[App]],Table2[],3,0),"open")</f>
        <v>ok</v>
      </c>
      <c r="C5850" s="182" t="s">
        <v>369</v>
      </c>
      <c r="D5850" t="s">
        <v>8210</v>
      </c>
      <c r="E5850" t="s">
        <v>8465</v>
      </c>
      <c r="F5850" s="183" t="s">
        <v>8465</v>
      </c>
      <c r="G5850" s="182" t="s">
        <v>406</v>
      </c>
      <c r="H5850" s="181" t="str">
        <f>IF(Proc[[#This Row],[type]]="LFF (MDG-F)",MID(Proc[[#This Row],[Obj]],13,10),"")</f>
        <v>TN50O05003</v>
      </c>
      <c r="J5850" s="181" t="b">
        <f>Proc[[#This Row],[Requested]]=Proc[[#This Row],[CurrentParent]]</f>
        <v>1</v>
      </c>
      <c r="K5850" s="181" t="str">
        <f>IF(Proc[[#This Row],[Author]]="Marcela Urrego",VLOOKUP(LEFT(Proc[[#This Row],[Requested]],1),Table3[#All],2,0),VLOOKUP(Proc[[#This Row],[Author]],Table4[],2,0))</f>
        <v>MGF</v>
      </c>
      <c r="L5850" s="186" t="s">
        <v>9921</v>
      </c>
      <c r="M5850" s="178">
        <v>46057</v>
      </c>
      <c r="N5850" s="178"/>
      <c r="O5850" s="178"/>
      <c r="P5850" s="178" t="str">
        <f ca="1">IF(Proc[[#This Row],[DaysAgeing]]&gt;5,"yep","on track")</f>
        <v>yep</v>
      </c>
      <c r="Q5850" s="3">
        <f ca="1">IF(Proc[[#This Row],[DateClosed]]="",ABS(NETWORKDAYS(Proc[[#This Row],[DateOpened]],TODAY()))-1,ABS(NETWORKDAYS(Proc[[#This Row],[DateOpened]],Proc[[#This Row],[DateClosed]]))-1)</f>
        <v>10</v>
      </c>
      <c r="R5850" s="178" t="s">
        <v>422</v>
      </c>
      <c r="S5850" s="181"/>
    </row>
    <row r="5851" spans="1:19" hidden="1">
      <c r="A5851" s="180" t="s">
        <v>8466</v>
      </c>
      <c r="B5851" s="181" t="str">
        <f>IFERROR(VLOOKUP(Proc[[#This Row],[App]],Table2[],3,0),"open")</f>
        <v>ok</v>
      </c>
      <c r="C5851" s="182" t="s">
        <v>369</v>
      </c>
      <c r="D5851" t="s">
        <v>8211</v>
      </c>
      <c r="E5851" t="s">
        <v>8465</v>
      </c>
      <c r="F5851" s="183" t="s">
        <v>8465</v>
      </c>
      <c r="G5851" s="182" t="s">
        <v>406</v>
      </c>
      <c r="H5851" s="181" t="str">
        <f>IF(Proc[[#This Row],[type]]="LFF (MDG-F)",MID(Proc[[#This Row],[Obj]],13,10),"")</f>
        <v>CN95O05000</v>
      </c>
      <c r="J5851" s="181" t="b">
        <f>Proc[[#This Row],[Requested]]=Proc[[#This Row],[CurrentParent]]</f>
        <v>1</v>
      </c>
      <c r="K5851" s="181" t="str">
        <f>IF(Proc[[#This Row],[Author]]="Marcela Urrego",VLOOKUP(LEFT(Proc[[#This Row],[Requested]],1),Table3[#All],2,0),VLOOKUP(Proc[[#This Row],[Author]],Table4[],2,0))</f>
        <v>MGF</v>
      </c>
      <c r="L5851" s="186" t="s">
        <v>9921</v>
      </c>
      <c r="M5851" s="178">
        <v>46057</v>
      </c>
      <c r="N5851" s="178"/>
      <c r="O5851" s="178"/>
      <c r="P5851" s="178" t="str">
        <f ca="1">IF(Proc[[#This Row],[DaysAgeing]]&gt;5,"yep","on track")</f>
        <v>yep</v>
      </c>
      <c r="Q5851" s="3">
        <f ca="1">IF(Proc[[#This Row],[DateClosed]]="",ABS(NETWORKDAYS(Proc[[#This Row],[DateOpened]],TODAY()))-1,ABS(NETWORKDAYS(Proc[[#This Row],[DateOpened]],Proc[[#This Row],[DateClosed]]))-1)</f>
        <v>10</v>
      </c>
      <c r="R5851" s="178" t="s">
        <v>422</v>
      </c>
      <c r="S5851" s="181"/>
    </row>
    <row r="5852" spans="1:19" hidden="1">
      <c r="A5852" s="180" t="s">
        <v>8466</v>
      </c>
      <c r="B5852" s="181" t="str">
        <f>IFERROR(VLOOKUP(Proc[[#This Row],[App]],Table2[],3,0),"open")</f>
        <v>ok</v>
      </c>
      <c r="C5852" s="182" t="s">
        <v>369</v>
      </c>
      <c r="D5852" t="s">
        <v>8212</v>
      </c>
      <c r="E5852" t="s">
        <v>8465</v>
      </c>
      <c r="F5852" s="183" t="s">
        <v>8465</v>
      </c>
      <c r="G5852" s="182" t="s">
        <v>406</v>
      </c>
      <c r="H5852" s="181" t="str">
        <f>IF(Proc[[#This Row],[type]]="LFF (MDG-F)",MID(Proc[[#This Row],[Obj]],13,10),"")</f>
        <v>SA50O05000</v>
      </c>
      <c r="J5852" s="181" t="b">
        <f>Proc[[#This Row],[Requested]]=Proc[[#This Row],[CurrentParent]]</f>
        <v>1</v>
      </c>
      <c r="K5852" s="181" t="str">
        <f>IF(Proc[[#This Row],[Author]]="Marcela Urrego",VLOOKUP(LEFT(Proc[[#This Row],[Requested]],1),Table3[#All],2,0),VLOOKUP(Proc[[#This Row],[Author]],Table4[],2,0))</f>
        <v>MGF</v>
      </c>
      <c r="L5852" s="186" t="s">
        <v>9921</v>
      </c>
      <c r="M5852" s="178">
        <v>46057</v>
      </c>
      <c r="N5852" s="178"/>
      <c r="O5852" s="178"/>
      <c r="P5852" s="178" t="str">
        <f ca="1">IF(Proc[[#This Row],[DaysAgeing]]&gt;5,"yep","on track")</f>
        <v>yep</v>
      </c>
      <c r="Q5852" s="3">
        <f ca="1">IF(Proc[[#This Row],[DateClosed]]="",ABS(NETWORKDAYS(Proc[[#This Row],[DateOpened]],TODAY()))-1,ABS(NETWORKDAYS(Proc[[#This Row],[DateOpened]],Proc[[#This Row],[DateClosed]]))-1)</f>
        <v>10</v>
      </c>
      <c r="R5852" s="178" t="s">
        <v>422</v>
      </c>
      <c r="S5852" s="181"/>
    </row>
    <row r="5853" spans="1:19" hidden="1">
      <c r="A5853" s="180" t="s">
        <v>8466</v>
      </c>
      <c r="B5853" s="181" t="str">
        <f>IFERROR(VLOOKUP(Proc[[#This Row],[App]],Table2[],3,0),"open")</f>
        <v>ok</v>
      </c>
      <c r="C5853" s="182" t="s">
        <v>369</v>
      </c>
      <c r="D5853" t="s">
        <v>8213</v>
      </c>
      <c r="E5853" t="s">
        <v>8465</v>
      </c>
      <c r="F5853" s="183" t="s">
        <v>8465</v>
      </c>
      <c r="G5853" s="182" t="s">
        <v>406</v>
      </c>
      <c r="H5853" s="181" t="str">
        <f>IF(Proc[[#This Row],[type]]="LFF (MDG-F)",MID(Proc[[#This Row],[Obj]],13,10),"")</f>
        <v>DE20700080</v>
      </c>
      <c r="J5853" s="181" t="b">
        <f>Proc[[#This Row],[Requested]]=Proc[[#This Row],[CurrentParent]]</f>
        <v>1</v>
      </c>
      <c r="K5853" s="181" t="str">
        <f>IF(Proc[[#This Row],[Author]]="Marcela Urrego",VLOOKUP(LEFT(Proc[[#This Row],[Requested]],1),Table3[#All],2,0),VLOOKUP(Proc[[#This Row],[Author]],Table4[],2,0))</f>
        <v>MGF</v>
      </c>
      <c r="L5853" s="186" t="s">
        <v>9921</v>
      </c>
      <c r="M5853" s="178">
        <v>46057</v>
      </c>
      <c r="N5853" s="178"/>
      <c r="O5853" s="178"/>
      <c r="P5853" s="178" t="str">
        <f ca="1">IF(Proc[[#This Row],[DaysAgeing]]&gt;5,"yep","on track")</f>
        <v>yep</v>
      </c>
      <c r="Q5853" s="3">
        <f ca="1">IF(Proc[[#This Row],[DateClosed]]="",ABS(NETWORKDAYS(Proc[[#This Row],[DateOpened]],TODAY()))-1,ABS(NETWORKDAYS(Proc[[#This Row],[DateOpened]],Proc[[#This Row],[DateClosed]]))-1)</f>
        <v>10</v>
      </c>
      <c r="R5853" s="178" t="s">
        <v>422</v>
      </c>
      <c r="S5853" s="181"/>
    </row>
    <row r="5854" spans="1:19" hidden="1">
      <c r="A5854" s="180" t="s">
        <v>8466</v>
      </c>
      <c r="B5854" s="181" t="str">
        <f>IFERROR(VLOOKUP(Proc[[#This Row],[App]],Table2[],3,0),"open")</f>
        <v>ok</v>
      </c>
      <c r="C5854" s="182" t="s">
        <v>369</v>
      </c>
      <c r="D5854" t="s">
        <v>8214</v>
      </c>
      <c r="E5854" t="s">
        <v>8465</v>
      </c>
      <c r="F5854" s="183" t="s">
        <v>8465</v>
      </c>
      <c r="G5854" s="182" t="s">
        <v>406</v>
      </c>
      <c r="H5854" s="181" t="str">
        <f>IF(Proc[[#This Row],[type]]="LFF (MDG-F)",MID(Proc[[#This Row],[Obj]],13,10),"")</f>
        <v>CN96O05000</v>
      </c>
      <c r="J5854" s="181" t="b">
        <f>Proc[[#This Row],[Requested]]=Proc[[#This Row],[CurrentParent]]</f>
        <v>1</v>
      </c>
      <c r="K5854" s="181" t="str">
        <f>IF(Proc[[#This Row],[Author]]="Marcela Urrego",VLOOKUP(LEFT(Proc[[#This Row],[Requested]],1),Table3[#All],2,0),VLOOKUP(Proc[[#This Row],[Author]],Table4[],2,0))</f>
        <v>MGF</v>
      </c>
      <c r="L5854" s="186" t="s">
        <v>9921</v>
      </c>
      <c r="M5854" s="178">
        <v>46057</v>
      </c>
      <c r="N5854" s="178"/>
      <c r="O5854" s="178"/>
      <c r="P5854" s="178" t="str">
        <f ca="1">IF(Proc[[#This Row],[DaysAgeing]]&gt;5,"yep","on track")</f>
        <v>yep</v>
      </c>
      <c r="Q5854" s="3">
        <f ca="1">IF(Proc[[#This Row],[DateClosed]]="",ABS(NETWORKDAYS(Proc[[#This Row],[DateOpened]],TODAY()))-1,ABS(NETWORKDAYS(Proc[[#This Row],[DateOpened]],Proc[[#This Row],[DateClosed]]))-1)</f>
        <v>10</v>
      </c>
      <c r="R5854" s="178" t="s">
        <v>422</v>
      </c>
      <c r="S5854" s="181"/>
    </row>
    <row r="5855" spans="1:19" hidden="1">
      <c r="A5855" s="180" t="s">
        <v>8466</v>
      </c>
      <c r="B5855" s="181" t="str">
        <f>IFERROR(VLOOKUP(Proc[[#This Row],[App]],Table2[],3,0),"open")</f>
        <v>ok</v>
      </c>
      <c r="C5855" s="182" t="s">
        <v>369</v>
      </c>
      <c r="D5855" t="s">
        <v>8215</v>
      </c>
      <c r="E5855" t="s">
        <v>8465</v>
      </c>
      <c r="F5855" s="183" t="s">
        <v>8465</v>
      </c>
      <c r="G5855" s="182" t="s">
        <v>406</v>
      </c>
      <c r="H5855" s="181" t="str">
        <f>IF(Proc[[#This Row],[type]]="LFF (MDG-F)",MID(Proc[[#This Row],[Obj]],13,10),"")</f>
        <v>CN01O03001</v>
      </c>
      <c r="J5855" s="181" t="b">
        <f>Proc[[#This Row],[Requested]]=Proc[[#This Row],[CurrentParent]]</f>
        <v>1</v>
      </c>
      <c r="K5855" s="181" t="str">
        <f>IF(Proc[[#This Row],[Author]]="Marcela Urrego",VLOOKUP(LEFT(Proc[[#This Row],[Requested]],1),Table3[#All],2,0),VLOOKUP(Proc[[#This Row],[Author]],Table4[],2,0))</f>
        <v>MGF</v>
      </c>
      <c r="L5855" s="186" t="s">
        <v>9921</v>
      </c>
      <c r="M5855" s="178">
        <v>46057</v>
      </c>
      <c r="N5855" s="178"/>
      <c r="O5855" s="178"/>
      <c r="P5855" s="178" t="str">
        <f ca="1">IF(Proc[[#This Row],[DaysAgeing]]&gt;5,"yep","on track")</f>
        <v>yep</v>
      </c>
      <c r="Q5855" s="3">
        <f ca="1">IF(Proc[[#This Row],[DateClosed]]="",ABS(NETWORKDAYS(Proc[[#This Row],[DateOpened]],TODAY()))-1,ABS(NETWORKDAYS(Proc[[#This Row],[DateOpened]],Proc[[#This Row],[DateClosed]]))-1)</f>
        <v>10</v>
      </c>
      <c r="R5855" s="178" t="s">
        <v>422</v>
      </c>
      <c r="S5855" s="181"/>
    </row>
    <row r="5856" spans="1:19" hidden="1">
      <c r="A5856" s="180" t="s">
        <v>8466</v>
      </c>
      <c r="B5856" s="181" t="str">
        <f>IFERROR(VLOOKUP(Proc[[#This Row],[App]],Table2[],3,0),"open")</f>
        <v>ok</v>
      </c>
      <c r="C5856" s="182" t="s">
        <v>369</v>
      </c>
      <c r="D5856" t="s">
        <v>8216</v>
      </c>
      <c r="E5856" t="s">
        <v>8465</v>
      </c>
      <c r="F5856" s="183" t="s">
        <v>8465</v>
      </c>
      <c r="G5856" s="182" t="s">
        <v>406</v>
      </c>
      <c r="H5856" s="181" t="str">
        <f>IF(Proc[[#This Row],[type]]="LFF (MDG-F)",MID(Proc[[#This Row],[Obj]],13,10),"")</f>
        <v>CN02O03001</v>
      </c>
      <c r="J5856" s="181" t="b">
        <f>Proc[[#This Row],[Requested]]=Proc[[#This Row],[CurrentParent]]</f>
        <v>1</v>
      </c>
      <c r="K5856" s="181" t="str">
        <f>IF(Proc[[#This Row],[Author]]="Marcela Urrego",VLOOKUP(LEFT(Proc[[#This Row],[Requested]],1),Table3[#All],2,0),VLOOKUP(Proc[[#This Row],[Author]],Table4[],2,0))</f>
        <v>MGF</v>
      </c>
      <c r="L5856" s="186" t="s">
        <v>9921</v>
      </c>
      <c r="M5856" s="178">
        <v>46057</v>
      </c>
      <c r="N5856" s="178"/>
      <c r="O5856" s="178"/>
      <c r="P5856" s="178" t="str">
        <f ca="1">IF(Proc[[#This Row],[DaysAgeing]]&gt;5,"yep","on track")</f>
        <v>yep</v>
      </c>
      <c r="Q5856" s="3">
        <f ca="1">IF(Proc[[#This Row],[DateClosed]]="",ABS(NETWORKDAYS(Proc[[#This Row],[DateOpened]],TODAY()))-1,ABS(NETWORKDAYS(Proc[[#This Row],[DateOpened]],Proc[[#This Row],[DateClosed]]))-1)</f>
        <v>10</v>
      </c>
      <c r="R5856" s="178" t="s">
        <v>422</v>
      </c>
      <c r="S5856" s="181"/>
    </row>
    <row r="5857" spans="1:19" hidden="1">
      <c r="A5857" s="180" t="s">
        <v>8466</v>
      </c>
      <c r="B5857" s="181" t="str">
        <f>IFERROR(VLOOKUP(Proc[[#This Row],[App]],Table2[],3,0),"open")</f>
        <v>ok</v>
      </c>
      <c r="C5857" s="182" t="s">
        <v>369</v>
      </c>
      <c r="D5857" t="s">
        <v>8217</v>
      </c>
      <c r="E5857" t="s">
        <v>8465</v>
      </c>
      <c r="F5857" s="183" t="s">
        <v>8465</v>
      </c>
      <c r="G5857" s="182" t="s">
        <v>406</v>
      </c>
      <c r="H5857" s="181" t="str">
        <f>IF(Proc[[#This Row],[type]]="LFF (MDG-F)",MID(Proc[[#This Row],[Obj]],13,10),"")</f>
        <v>CN03O03001</v>
      </c>
      <c r="J5857" s="181" t="b">
        <f>Proc[[#This Row],[Requested]]=Proc[[#This Row],[CurrentParent]]</f>
        <v>1</v>
      </c>
      <c r="K5857" s="181" t="str">
        <f>IF(Proc[[#This Row],[Author]]="Marcela Urrego",VLOOKUP(LEFT(Proc[[#This Row],[Requested]],1),Table3[#All],2,0),VLOOKUP(Proc[[#This Row],[Author]],Table4[],2,0))</f>
        <v>MGF</v>
      </c>
      <c r="L5857" s="186" t="s">
        <v>9921</v>
      </c>
      <c r="M5857" s="178">
        <v>46057</v>
      </c>
      <c r="N5857" s="178"/>
      <c r="O5857" s="178"/>
      <c r="P5857" s="178" t="str">
        <f ca="1">IF(Proc[[#This Row],[DaysAgeing]]&gt;5,"yep","on track")</f>
        <v>yep</v>
      </c>
      <c r="Q5857" s="3">
        <f ca="1">IF(Proc[[#This Row],[DateClosed]]="",ABS(NETWORKDAYS(Proc[[#This Row],[DateOpened]],TODAY()))-1,ABS(NETWORKDAYS(Proc[[#This Row],[DateOpened]],Proc[[#This Row],[DateClosed]]))-1)</f>
        <v>10</v>
      </c>
      <c r="R5857" s="178" t="s">
        <v>422</v>
      </c>
      <c r="S5857" s="181"/>
    </row>
    <row r="5858" spans="1:19" hidden="1">
      <c r="A5858" s="180" t="s">
        <v>8466</v>
      </c>
      <c r="B5858" s="181" t="str">
        <f>IFERROR(VLOOKUP(Proc[[#This Row],[App]],Table2[],3,0),"open")</f>
        <v>ok</v>
      </c>
      <c r="C5858" s="182" t="s">
        <v>369</v>
      </c>
      <c r="D5858" t="s">
        <v>8218</v>
      </c>
      <c r="E5858" t="s">
        <v>8465</v>
      </c>
      <c r="F5858" s="183" t="s">
        <v>8465</v>
      </c>
      <c r="G5858" s="182" t="s">
        <v>406</v>
      </c>
      <c r="H5858" s="181" t="str">
        <f>IF(Proc[[#This Row],[type]]="LFF (MDG-F)",MID(Proc[[#This Row],[Obj]],13,10),"")</f>
        <v>CN58O05000</v>
      </c>
      <c r="J5858" s="181" t="b">
        <f>Proc[[#This Row],[Requested]]=Proc[[#This Row],[CurrentParent]]</f>
        <v>1</v>
      </c>
      <c r="K5858" s="181" t="str">
        <f>IF(Proc[[#This Row],[Author]]="Marcela Urrego",VLOOKUP(LEFT(Proc[[#This Row],[Requested]],1),Table3[#All],2,0),VLOOKUP(Proc[[#This Row],[Author]],Table4[],2,0))</f>
        <v>MGF</v>
      </c>
      <c r="L5858" s="186" t="s">
        <v>9921</v>
      </c>
      <c r="M5858" s="178">
        <v>46057</v>
      </c>
      <c r="N5858" s="178"/>
      <c r="O5858" s="178"/>
      <c r="P5858" s="178" t="str">
        <f ca="1">IF(Proc[[#This Row],[DaysAgeing]]&gt;5,"yep","on track")</f>
        <v>yep</v>
      </c>
      <c r="Q5858" s="3">
        <f ca="1">IF(Proc[[#This Row],[DateClosed]]="",ABS(NETWORKDAYS(Proc[[#This Row],[DateOpened]],TODAY()))-1,ABS(NETWORKDAYS(Proc[[#This Row],[DateOpened]],Proc[[#This Row],[DateClosed]]))-1)</f>
        <v>10</v>
      </c>
      <c r="R5858" s="178" t="s">
        <v>422</v>
      </c>
      <c r="S5858" s="181"/>
    </row>
    <row r="5859" spans="1:19" hidden="1">
      <c r="A5859" s="180" t="s">
        <v>8466</v>
      </c>
      <c r="B5859" s="181" t="str">
        <f>IFERROR(VLOOKUP(Proc[[#This Row],[App]],Table2[],3,0),"open")</f>
        <v>ok</v>
      </c>
      <c r="C5859" s="182" t="s">
        <v>369</v>
      </c>
      <c r="D5859" t="s">
        <v>8219</v>
      </c>
      <c r="E5859" t="s">
        <v>8465</v>
      </c>
      <c r="F5859" s="183" t="s">
        <v>8465</v>
      </c>
      <c r="G5859" s="182" t="s">
        <v>406</v>
      </c>
      <c r="H5859" s="181" t="str">
        <f>IF(Proc[[#This Row],[type]]="LFF (MDG-F)",MID(Proc[[#This Row],[Obj]],13,10),"")</f>
        <v>CN60O05000</v>
      </c>
      <c r="J5859" s="181" t="b">
        <f>Proc[[#This Row],[Requested]]=Proc[[#This Row],[CurrentParent]]</f>
        <v>1</v>
      </c>
      <c r="K5859" s="181" t="str">
        <f>IF(Proc[[#This Row],[Author]]="Marcela Urrego",VLOOKUP(LEFT(Proc[[#This Row],[Requested]],1),Table3[#All],2,0),VLOOKUP(Proc[[#This Row],[Author]],Table4[],2,0))</f>
        <v>MGF</v>
      </c>
      <c r="L5859" s="186" t="s">
        <v>9921</v>
      </c>
      <c r="M5859" s="178">
        <v>46057</v>
      </c>
      <c r="N5859" s="178"/>
      <c r="O5859" s="178"/>
      <c r="P5859" s="178" t="str">
        <f ca="1">IF(Proc[[#This Row],[DaysAgeing]]&gt;5,"yep","on track")</f>
        <v>yep</v>
      </c>
      <c r="Q5859" s="3">
        <f ca="1">IF(Proc[[#This Row],[DateClosed]]="",ABS(NETWORKDAYS(Proc[[#This Row],[DateOpened]],TODAY()))-1,ABS(NETWORKDAYS(Proc[[#This Row],[DateOpened]],Proc[[#This Row],[DateClosed]]))-1)</f>
        <v>10</v>
      </c>
      <c r="R5859" s="178" t="s">
        <v>422</v>
      </c>
      <c r="S5859" s="181"/>
    </row>
    <row r="5860" spans="1:19" hidden="1">
      <c r="A5860" s="180" t="s">
        <v>8466</v>
      </c>
      <c r="B5860" s="181" t="str">
        <f>IFERROR(VLOOKUP(Proc[[#This Row],[App]],Table2[],3,0),"open")</f>
        <v>ok</v>
      </c>
      <c r="C5860" s="182" t="s">
        <v>369</v>
      </c>
      <c r="D5860" t="s">
        <v>8220</v>
      </c>
      <c r="E5860" t="s">
        <v>8465</v>
      </c>
      <c r="F5860" s="183" t="s">
        <v>8465</v>
      </c>
      <c r="G5860" s="182" t="s">
        <v>406</v>
      </c>
      <c r="H5860" s="181" t="str">
        <f>IF(Proc[[#This Row],[type]]="LFF (MDG-F)",MID(Proc[[#This Row],[Obj]],13,10),"")</f>
        <v>CN90O05000</v>
      </c>
      <c r="J5860" s="181" t="b">
        <f>Proc[[#This Row],[Requested]]=Proc[[#This Row],[CurrentParent]]</f>
        <v>1</v>
      </c>
      <c r="K5860" s="181" t="str">
        <f>IF(Proc[[#This Row],[Author]]="Marcela Urrego",VLOOKUP(LEFT(Proc[[#This Row],[Requested]],1),Table3[#All],2,0),VLOOKUP(Proc[[#This Row],[Author]],Table4[],2,0))</f>
        <v>MGF</v>
      </c>
      <c r="L5860" s="186" t="s">
        <v>9921</v>
      </c>
      <c r="M5860" s="178">
        <v>46057</v>
      </c>
      <c r="N5860" s="178"/>
      <c r="O5860" s="178"/>
      <c r="P5860" s="178" t="str">
        <f ca="1">IF(Proc[[#This Row],[DaysAgeing]]&gt;5,"yep","on track")</f>
        <v>yep</v>
      </c>
      <c r="Q5860" s="3">
        <f ca="1">IF(Proc[[#This Row],[DateClosed]]="",ABS(NETWORKDAYS(Proc[[#This Row],[DateOpened]],TODAY()))-1,ABS(NETWORKDAYS(Proc[[#This Row],[DateOpened]],Proc[[#This Row],[DateClosed]]))-1)</f>
        <v>10</v>
      </c>
      <c r="R5860" s="178" t="s">
        <v>422</v>
      </c>
      <c r="S5860" s="181"/>
    </row>
    <row r="5861" spans="1:19" hidden="1">
      <c r="A5861" s="180" t="s">
        <v>8466</v>
      </c>
      <c r="B5861" s="181" t="str">
        <f>IFERROR(VLOOKUP(Proc[[#This Row],[App]],Table2[],3,0),"open")</f>
        <v>ok</v>
      </c>
      <c r="C5861" s="182" t="s">
        <v>369</v>
      </c>
      <c r="D5861" t="s">
        <v>8221</v>
      </c>
      <c r="E5861" t="s">
        <v>8465</v>
      </c>
      <c r="F5861" s="183" t="s">
        <v>8465</v>
      </c>
      <c r="G5861" s="182" t="s">
        <v>406</v>
      </c>
      <c r="H5861" s="181" t="str">
        <f>IF(Proc[[#This Row],[type]]="LFF (MDG-F)",MID(Proc[[#This Row],[Obj]],13,10),"")</f>
        <v>DE04O05001</v>
      </c>
      <c r="J5861" s="181" t="b">
        <f>Proc[[#This Row],[Requested]]=Proc[[#This Row],[CurrentParent]]</f>
        <v>1</v>
      </c>
      <c r="K5861" s="181" t="str">
        <f>IF(Proc[[#This Row],[Author]]="Marcela Urrego",VLOOKUP(LEFT(Proc[[#This Row],[Requested]],1),Table3[#All],2,0),VLOOKUP(Proc[[#This Row],[Author]],Table4[],2,0))</f>
        <v>MGF</v>
      </c>
      <c r="L5861" s="186" t="s">
        <v>9921</v>
      </c>
      <c r="M5861" s="178">
        <v>46057</v>
      </c>
      <c r="N5861" s="178"/>
      <c r="O5861" s="178"/>
      <c r="P5861" s="178" t="str">
        <f ca="1">IF(Proc[[#This Row],[DaysAgeing]]&gt;5,"yep","on track")</f>
        <v>yep</v>
      </c>
      <c r="Q5861" s="3">
        <f ca="1">IF(Proc[[#This Row],[DateClosed]]="",ABS(NETWORKDAYS(Proc[[#This Row],[DateOpened]],TODAY()))-1,ABS(NETWORKDAYS(Proc[[#This Row],[DateOpened]],Proc[[#This Row],[DateClosed]]))-1)</f>
        <v>10</v>
      </c>
      <c r="R5861" s="178" t="s">
        <v>422</v>
      </c>
      <c r="S5861" s="181"/>
    </row>
    <row r="5862" spans="1:19" hidden="1">
      <c r="A5862" s="180" t="s">
        <v>8466</v>
      </c>
      <c r="B5862" s="181" t="str">
        <f>IFERROR(VLOOKUP(Proc[[#This Row],[App]],Table2[],3,0),"open")</f>
        <v>ok</v>
      </c>
      <c r="C5862" s="182" t="s">
        <v>369</v>
      </c>
      <c r="D5862" t="s">
        <v>8222</v>
      </c>
      <c r="E5862" t="s">
        <v>8465</v>
      </c>
      <c r="F5862" s="183" t="s">
        <v>8465</v>
      </c>
      <c r="G5862" s="182" t="s">
        <v>406</v>
      </c>
      <c r="H5862" s="181" t="str">
        <f>IF(Proc[[#This Row],[type]]="LFF (MDG-F)",MID(Proc[[#This Row],[Obj]],13,10),"")</f>
        <v>DE04O05002</v>
      </c>
      <c r="J5862" s="181" t="b">
        <f>Proc[[#This Row],[Requested]]=Proc[[#This Row],[CurrentParent]]</f>
        <v>1</v>
      </c>
      <c r="K5862" s="181" t="str">
        <f>IF(Proc[[#This Row],[Author]]="Marcela Urrego",VLOOKUP(LEFT(Proc[[#This Row],[Requested]],1),Table3[#All],2,0),VLOOKUP(Proc[[#This Row],[Author]],Table4[],2,0))</f>
        <v>MGF</v>
      </c>
      <c r="L5862" s="186" t="s">
        <v>9921</v>
      </c>
      <c r="M5862" s="178">
        <v>46057</v>
      </c>
      <c r="N5862" s="178"/>
      <c r="O5862" s="178"/>
      <c r="P5862" s="178" t="str">
        <f ca="1">IF(Proc[[#This Row],[DaysAgeing]]&gt;5,"yep","on track")</f>
        <v>yep</v>
      </c>
      <c r="Q5862" s="3">
        <f ca="1">IF(Proc[[#This Row],[DateClosed]]="",ABS(NETWORKDAYS(Proc[[#This Row],[DateOpened]],TODAY()))-1,ABS(NETWORKDAYS(Proc[[#This Row],[DateOpened]],Proc[[#This Row],[DateClosed]]))-1)</f>
        <v>10</v>
      </c>
      <c r="R5862" s="178" t="s">
        <v>422</v>
      </c>
      <c r="S5862" s="181"/>
    </row>
    <row r="5863" spans="1:19" hidden="1">
      <c r="A5863" s="180" t="s">
        <v>8466</v>
      </c>
      <c r="B5863" s="181" t="str">
        <f>IFERROR(VLOOKUP(Proc[[#This Row],[App]],Table2[],3,0),"open")</f>
        <v>ok</v>
      </c>
      <c r="C5863" s="182" t="s">
        <v>369</v>
      </c>
      <c r="D5863" t="s">
        <v>8223</v>
      </c>
      <c r="E5863" t="s">
        <v>8465</v>
      </c>
      <c r="F5863" s="183" t="s">
        <v>8465</v>
      </c>
      <c r="G5863" s="182" t="s">
        <v>406</v>
      </c>
      <c r="H5863" s="181" t="str">
        <f>IF(Proc[[#This Row],[type]]="LFF (MDG-F)",MID(Proc[[#This Row],[Obj]],13,10),"")</f>
        <v>DE04O05003</v>
      </c>
      <c r="J5863" s="181" t="b">
        <f>Proc[[#This Row],[Requested]]=Proc[[#This Row],[CurrentParent]]</f>
        <v>1</v>
      </c>
      <c r="K5863" s="181" t="str">
        <f>IF(Proc[[#This Row],[Author]]="Marcela Urrego",VLOOKUP(LEFT(Proc[[#This Row],[Requested]],1),Table3[#All],2,0),VLOOKUP(Proc[[#This Row],[Author]],Table4[],2,0))</f>
        <v>MGF</v>
      </c>
      <c r="L5863" s="186" t="s">
        <v>9921</v>
      </c>
      <c r="M5863" s="178">
        <v>46057</v>
      </c>
      <c r="N5863" s="178"/>
      <c r="O5863" s="178"/>
      <c r="P5863" s="178" t="str">
        <f ca="1">IF(Proc[[#This Row],[DaysAgeing]]&gt;5,"yep","on track")</f>
        <v>yep</v>
      </c>
      <c r="Q5863" s="3">
        <f ca="1">IF(Proc[[#This Row],[DateClosed]]="",ABS(NETWORKDAYS(Proc[[#This Row],[DateOpened]],TODAY()))-1,ABS(NETWORKDAYS(Proc[[#This Row],[DateOpened]],Proc[[#This Row],[DateClosed]]))-1)</f>
        <v>10</v>
      </c>
      <c r="R5863" s="178" t="s">
        <v>422</v>
      </c>
      <c r="S5863" s="181"/>
    </row>
    <row r="5864" spans="1:19" hidden="1">
      <c r="A5864" s="180" t="s">
        <v>8466</v>
      </c>
      <c r="B5864" s="181" t="str">
        <f>IFERROR(VLOOKUP(Proc[[#This Row],[App]],Table2[],3,0),"open")</f>
        <v>ok</v>
      </c>
      <c r="C5864" s="182" t="s">
        <v>369</v>
      </c>
      <c r="D5864" t="s">
        <v>8224</v>
      </c>
      <c r="E5864" t="s">
        <v>8465</v>
      </c>
      <c r="F5864" s="183" t="s">
        <v>8465</v>
      </c>
      <c r="G5864" s="182" t="s">
        <v>406</v>
      </c>
      <c r="H5864" s="181" t="str">
        <f>IF(Proc[[#This Row],[type]]="LFF (MDG-F)",MID(Proc[[#This Row],[Obj]],13,10),"")</f>
        <v>DE04O05004</v>
      </c>
      <c r="J5864" s="181" t="b">
        <f>Proc[[#This Row],[Requested]]=Proc[[#This Row],[CurrentParent]]</f>
        <v>1</v>
      </c>
      <c r="K5864" s="181" t="str">
        <f>IF(Proc[[#This Row],[Author]]="Marcela Urrego",VLOOKUP(LEFT(Proc[[#This Row],[Requested]],1),Table3[#All],2,0),VLOOKUP(Proc[[#This Row],[Author]],Table4[],2,0))</f>
        <v>MGF</v>
      </c>
      <c r="L5864" s="186" t="s">
        <v>9921</v>
      </c>
      <c r="M5864" s="178">
        <v>46057</v>
      </c>
      <c r="N5864" s="178"/>
      <c r="O5864" s="178"/>
      <c r="P5864" s="178" t="str">
        <f ca="1">IF(Proc[[#This Row],[DaysAgeing]]&gt;5,"yep","on track")</f>
        <v>yep</v>
      </c>
      <c r="Q5864" s="3">
        <f ca="1">IF(Proc[[#This Row],[DateClosed]]="",ABS(NETWORKDAYS(Proc[[#This Row],[DateOpened]],TODAY()))-1,ABS(NETWORKDAYS(Proc[[#This Row],[DateOpened]],Proc[[#This Row],[DateClosed]]))-1)</f>
        <v>10</v>
      </c>
      <c r="R5864" s="178" t="s">
        <v>422</v>
      </c>
      <c r="S5864" s="181"/>
    </row>
    <row r="5865" spans="1:19" hidden="1">
      <c r="A5865" s="180" t="s">
        <v>8466</v>
      </c>
      <c r="B5865" s="181" t="str">
        <f>IFERROR(VLOOKUP(Proc[[#This Row],[App]],Table2[],3,0),"open")</f>
        <v>ok</v>
      </c>
      <c r="C5865" s="182" t="s">
        <v>369</v>
      </c>
      <c r="D5865" t="s">
        <v>8225</v>
      </c>
      <c r="E5865" t="s">
        <v>8465</v>
      </c>
      <c r="F5865" s="183" t="s">
        <v>8465</v>
      </c>
      <c r="G5865" s="182" t="s">
        <v>406</v>
      </c>
      <c r="H5865" s="181" t="str">
        <f>IF(Proc[[#This Row],[type]]="LFF (MDG-F)",MID(Proc[[#This Row],[Obj]],13,10),"")</f>
        <v>DE50O05001</v>
      </c>
      <c r="J5865" s="181" t="b">
        <f>Proc[[#This Row],[Requested]]=Proc[[#This Row],[CurrentParent]]</f>
        <v>1</v>
      </c>
      <c r="K5865" s="181" t="str">
        <f>IF(Proc[[#This Row],[Author]]="Marcela Urrego",VLOOKUP(LEFT(Proc[[#This Row],[Requested]],1),Table3[#All],2,0),VLOOKUP(Proc[[#This Row],[Author]],Table4[],2,0))</f>
        <v>MGF</v>
      </c>
      <c r="L5865" s="186" t="s">
        <v>9921</v>
      </c>
      <c r="M5865" s="178">
        <v>46057</v>
      </c>
      <c r="N5865" s="178"/>
      <c r="O5865" s="178"/>
      <c r="P5865" s="178" t="str">
        <f ca="1">IF(Proc[[#This Row],[DaysAgeing]]&gt;5,"yep","on track")</f>
        <v>yep</v>
      </c>
      <c r="Q5865" s="3">
        <f ca="1">IF(Proc[[#This Row],[DateClosed]]="",ABS(NETWORKDAYS(Proc[[#This Row],[DateOpened]],TODAY()))-1,ABS(NETWORKDAYS(Proc[[#This Row],[DateOpened]],Proc[[#This Row],[DateClosed]]))-1)</f>
        <v>10</v>
      </c>
      <c r="R5865" s="178" t="s">
        <v>422</v>
      </c>
      <c r="S5865" s="181"/>
    </row>
    <row r="5866" spans="1:19" hidden="1">
      <c r="A5866" s="180" t="s">
        <v>8466</v>
      </c>
      <c r="B5866" s="181" t="str">
        <f>IFERROR(VLOOKUP(Proc[[#This Row],[App]],Table2[],3,0),"open")</f>
        <v>ok</v>
      </c>
      <c r="C5866" s="182" t="s">
        <v>369</v>
      </c>
      <c r="D5866" t="s">
        <v>8226</v>
      </c>
      <c r="E5866" t="s">
        <v>8465</v>
      </c>
      <c r="F5866" s="183" t="s">
        <v>8465</v>
      </c>
      <c r="G5866" s="182" t="s">
        <v>406</v>
      </c>
      <c r="H5866" s="181" t="str">
        <f>IF(Proc[[#This Row],[type]]="LFF (MDG-F)",MID(Proc[[#This Row],[Obj]],13,10),"")</f>
        <v>DE50O05002</v>
      </c>
      <c r="J5866" s="181" t="b">
        <f>Proc[[#This Row],[Requested]]=Proc[[#This Row],[CurrentParent]]</f>
        <v>1</v>
      </c>
      <c r="K5866" s="181" t="str">
        <f>IF(Proc[[#This Row],[Author]]="Marcela Urrego",VLOOKUP(LEFT(Proc[[#This Row],[Requested]],1),Table3[#All],2,0),VLOOKUP(Proc[[#This Row],[Author]],Table4[],2,0))</f>
        <v>MGF</v>
      </c>
      <c r="L5866" s="186" t="s">
        <v>9921</v>
      </c>
      <c r="M5866" s="178">
        <v>46057</v>
      </c>
      <c r="N5866" s="178"/>
      <c r="O5866" s="178"/>
      <c r="P5866" s="178" t="str">
        <f ca="1">IF(Proc[[#This Row],[DaysAgeing]]&gt;5,"yep","on track")</f>
        <v>yep</v>
      </c>
      <c r="Q5866" s="3">
        <f ca="1">IF(Proc[[#This Row],[DateClosed]]="",ABS(NETWORKDAYS(Proc[[#This Row],[DateOpened]],TODAY()))-1,ABS(NETWORKDAYS(Proc[[#This Row],[DateOpened]],Proc[[#This Row],[DateClosed]]))-1)</f>
        <v>10</v>
      </c>
      <c r="R5866" s="178" t="s">
        <v>422</v>
      </c>
      <c r="S5866" s="181"/>
    </row>
    <row r="5867" spans="1:19" hidden="1">
      <c r="A5867" s="180" t="s">
        <v>8466</v>
      </c>
      <c r="B5867" s="181" t="str">
        <f>IFERROR(VLOOKUP(Proc[[#This Row],[App]],Table2[],3,0),"open")</f>
        <v>ok</v>
      </c>
      <c r="C5867" s="182" t="s">
        <v>369</v>
      </c>
      <c r="D5867" t="s">
        <v>8227</v>
      </c>
      <c r="E5867" t="s">
        <v>8465</v>
      </c>
      <c r="F5867" s="183" t="s">
        <v>8465</v>
      </c>
      <c r="G5867" s="182" t="s">
        <v>406</v>
      </c>
      <c r="H5867" s="181" t="str">
        <f>IF(Proc[[#This Row],[type]]="LFF (MDG-F)",MID(Proc[[#This Row],[Obj]],13,10),"")</f>
        <v>VN50O05002</v>
      </c>
      <c r="J5867" s="181" t="b">
        <f>Proc[[#This Row],[Requested]]=Proc[[#This Row],[CurrentParent]]</f>
        <v>1</v>
      </c>
      <c r="K5867" s="181" t="str">
        <f>IF(Proc[[#This Row],[Author]]="Marcela Urrego",VLOOKUP(LEFT(Proc[[#This Row],[Requested]],1),Table3[#All],2,0),VLOOKUP(Proc[[#This Row],[Author]],Table4[],2,0))</f>
        <v>MGF</v>
      </c>
      <c r="L5867" s="186" t="s">
        <v>9921</v>
      </c>
      <c r="M5867" s="178">
        <v>46057</v>
      </c>
      <c r="N5867" s="178"/>
      <c r="O5867" s="178"/>
      <c r="P5867" s="178" t="str">
        <f ca="1">IF(Proc[[#This Row],[DaysAgeing]]&gt;5,"yep","on track")</f>
        <v>yep</v>
      </c>
      <c r="Q5867" s="3">
        <f ca="1">IF(Proc[[#This Row],[DateClosed]]="",ABS(NETWORKDAYS(Proc[[#This Row],[DateOpened]],TODAY()))-1,ABS(NETWORKDAYS(Proc[[#This Row],[DateOpened]],Proc[[#This Row],[DateClosed]]))-1)</f>
        <v>10</v>
      </c>
      <c r="R5867" s="178" t="s">
        <v>422</v>
      </c>
      <c r="S5867" s="181"/>
    </row>
    <row r="5868" spans="1:19" hidden="1">
      <c r="A5868" s="180" t="s">
        <v>8466</v>
      </c>
      <c r="B5868" s="181" t="str">
        <f>IFERROR(VLOOKUP(Proc[[#This Row],[App]],Table2[],3,0),"open")</f>
        <v>ok</v>
      </c>
      <c r="C5868" s="182" t="s">
        <v>369</v>
      </c>
      <c r="D5868" t="s">
        <v>8228</v>
      </c>
      <c r="E5868" t="s">
        <v>8465</v>
      </c>
      <c r="F5868" s="183" t="s">
        <v>8465</v>
      </c>
      <c r="G5868" s="182" t="s">
        <v>406</v>
      </c>
      <c r="H5868" s="181" t="str">
        <f>IF(Proc[[#This Row],[type]]="LFF (MDG-F)",MID(Proc[[#This Row],[Obj]],13,10),"")</f>
        <v>DE50O05003</v>
      </c>
      <c r="J5868" s="181" t="b">
        <f>Proc[[#This Row],[Requested]]=Proc[[#This Row],[CurrentParent]]</f>
        <v>1</v>
      </c>
      <c r="K5868" s="181" t="str">
        <f>IF(Proc[[#This Row],[Author]]="Marcela Urrego",VLOOKUP(LEFT(Proc[[#This Row],[Requested]],1),Table3[#All],2,0),VLOOKUP(Proc[[#This Row],[Author]],Table4[],2,0))</f>
        <v>MGF</v>
      </c>
      <c r="L5868" s="186" t="s">
        <v>9921</v>
      </c>
      <c r="M5868" s="178">
        <v>46057</v>
      </c>
      <c r="N5868" s="178"/>
      <c r="O5868" s="178"/>
      <c r="P5868" s="178" t="str">
        <f ca="1">IF(Proc[[#This Row],[DaysAgeing]]&gt;5,"yep","on track")</f>
        <v>yep</v>
      </c>
      <c r="Q5868" s="3">
        <f ca="1">IF(Proc[[#This Row],[DateClosed]]="",ABS(NETWORKDAYS(Proc[[#This Row],[DateOpened]],TODAY()))-1,ABS(NETWORKDAYS(Proc[[#This Row],[DateOpened]],Proc[[#This Row],[DateClosed]]))-1)</f>
        <v>10</v>
      </c>
      <c r="R5868" s="178" t="s">
        <v>422</v>
      </c>
      <c r="S5868" s="181"/>
    </row>
    <row r="5869" spans="1:19" hidden="1">
      <c r="A5869" s="180" t="s">
        <v>8466</v>
      </c>
      <c r="B5869" s="181" t="str">
        <f>IFERROR(VLOOKUP(Proc[[#This Row],[App]],Table2[],3,0),"open")</f>
        <v>ok</v>
      </c>
      <c r="C5869" s="182" t="s">
        <v>369</v>
      </c>
      <c r="D5869" t="s">
        <v>8229</v>
      </c>
      <c r="E5869" t="s">
        <v>8465</v>
      </c>
      <c r="F5869" s="183" t="s">
        <v>8465</v>
      </c>
      <c r="G5869" s="182" t="s">
        <v>406</v>
      </c>
      <c r="H5869" s="181" t="str">
        <f>IF(Proc[[#This Row],[type]]="LFF (MDG-F)",MID(Proc[[#This Row],[Obj]],13,10),"")</f>
        <v>DE50O05004</v>
      </c>
      <c r="J5869" s="181" t="b">
        <f>Proc[[#This Row],[Requested]]=Proc[[#This Row],[CurrentParent]]</f>
        <v>1</v>
      </c>
      <c r="K5869" s="181" t="str">
        <f>IF(Proc[[#This Row],[Author]]="Marcela Urrego",VLOOKUP(LEFT(Proc[[#This Row],[Requested]],1),Table3[#All],2,0),VLOOKUP(Proc[[#This Row],[Author]],Table4[],2,0))</f>
        <v>MGF</v>
      </c>
      <c r="L5869" s="186" t="s">
        <v>9921</v>
      </c>
      <c r="M5869" s="178">
        <v>46057</v>
      </c>
      <c r="N5869" s="178"/>
      <c r="O5869" s="178"/>
      <c r="P5869" s="178" t="str">
        <f ca="1">IF(Proc[[#This Row],[DaysAgeing]]&gt;5,"yep","on track")</f>
        <v>yep</v>
      </c>
      <c r="Q5869" s="3">
        <f ca="1">IF(Proc[[#This Row],[DateClosed]]="",ABS(NETWORKDAYS(Proc[[#This Row],[DateOpened]],TODAY()))-1,ABS(NETWORKDAYS(Proc[[#This Row],[DateOpened]],Proc[[#This Row],[DateClosed]]))-1)</f>
        <v>10</v>
      </c>
      <c r="R5869" s="178" t="s">
        <v>422</v>
      </c>
      <c r="S5869" s="181"/>
    </row>
    <row r="5870" spans="1:19" hidden="1">
      <c r="A5870" s="180" t="s">
        <v>8466</v>
      </c>
      <c r="B5870" s="181" t="str">
        <f>IFERROR(VLOOKUP(Proc[[#This Row],[App]],Table2[],3,0),"open")</f>
        <v>ok</v>
      </c>
      <c r="C5870" s="182" t="s">
        <v>369</v>
      </c>
      <c r="D5870" t="s">
        <v>8230</v>
      </c>
      <c r="E5870" t="s">
        <v>8465</v>
      </c>
      <c r="F5870" s="183" t="s">
        <v>8465</v>
      </c>
      <c r="G5870" s="182" t="s">
        <v>406</v>
      </c>
      <c r="H5870" s="181" t="str">
        <f>IF(Proc[[#This Row],[type]]="LFF (MDG-F)",MID(Proc[[#This Row],[Obj]],13,10),"")</f>
        <v>DE50O05009</v>
      </c>
      <c r="J5870" s="181" t="b">
        <f>Proc[[#This Row],[Requested]]=Proc[[#This Row],[CurrentParent]]</f>
        <v>1</v>
      </c>
      <c r="K5870" s="181" t="str">
        <f>IF(Proc[[#This Row],[Author]]="Marcela Urrego",VLOOKUP(LEFT(Proc[[#This Row],[Requested]],1),Table3[#All],2,0),VLOOKUP(Proc[[#This Row],[Author]],Table4[],2,0))</f>
        <v>MGF</v>
      </c>
      <c r="L5870" s="186" t="s">
        <v>9921</v>
      </c>
      <c r="M5870" s="178">
        <v>46057</v>
      </c>
      <c r="N5870" s="178"/>
      <c r="O5870" s="178"/>
      <c r="P5870" s="178" t="str">
        <f ca="1">IF(Proc[[#This Row],[DaysAgeing]]&gt;5,"yep","on track")</f>
        <v>yep</v>
      </c>
      <c r="Q5870" s="3">
        <f ca="1">IF(Proc[[#This Row],[DateClosed]]="",ABS(NETWORKDAYS(Proc[[#This Row],[DateOpened]],TODAY()))-1,ABS(NETWORKDAYS(Proc[[#This Row],[DateOpened]],Proc[[#This Row],[DateClosed]]))-1)</f>
        <v>10</v>
      </c>
      <c r="R5870" s="178" t="s">
        <v>422</v>
      </c>
      <c r="S5870" s="181"/>
    </row>
    <row r="5871" spans="1:19" hidden="1">
      <c r="A5871" s="180" t="s">
        <v>8466</v>
      </c>
      <c r="B5871" s="181" t="str">
        <f>IFERROR(VLOOKUP(Proc[[#This Row],[App]],Table2[],3,0),"open")</f>
        <v>ok</v>
      </c>
      <c r="C5871" s="182" t="s">
        <v>369</v>
      </c>
      <c r="D5871" t="s">
        <v>8231</v>
      </c>
      <c r="E5871" t="s">
        <v>8465</v>
      </c>
      <c r="F5871" s="183" t="s">
        <v>8465</v>
      </c>
      <c r="G5871" s="182" t="s">
        <v>406</v>
      </c>
      <c r="H5871" s="181" t="str">
        <f>IF(Proc[[#This Row],[type]]="LFF (MDG-F)",MID(Proc[[#This Row],[Obj]],13,10),"")</f>
        <v>DE62O05003</v>
      </c>
      <c r="J5871" s="181" t="b">
        <f>Proc[[#This Row],[Requested]]=Proc[[#This Row],[CurrentParent]]</f>
        <v>1</v>
      </c>
      <c r="K5871" s="181" t="str">
        <f>IF(Proc[[#This Row],[Author]]="Marcela Urrego",VLOOKUP(LEFT(Proc[[#This Row],[Requested]],1),Table3[#All],2,0),VLOOKUP(Proc[[#This Row],[Author]],Table4[],2,0))</f>
        <v>MGF</v>
      </c>
      <c r="L5871" s="186" t="s">
        <v>9921</v>
      </c>
      <c r="M5871" s="178">
        <v>46057</v>
      </c>
      <c r="N5871" s="178"/>
      <c r="O5871" s="178"/>
      <c r="P5871" s="178" t="str">
        <f ca="1">IF(Proc[[#This Row],[DaysAgeing]]&gt;5,"yep","on track")</f>
        <v>yep</v>
      </c>
      <c r="Q5871" s="3">
        <f ca="1">IF(Proc[[#This Row],[DateClosed]]="",ABS(NETWORKDAYS(Proc[[#This Row],[DateOpened]],TODAY()))-1,ABS(NETWORKDAYS(Proc[[#This Row],[DateOpened]],Proc[[#This Row],[DateClosed]]))-1)</f>
        <v>10</v>
      </c>
      <c r="R5871" s="178" t="s">
        <v>422</v>
      </c>
      <c r="S5871" s="181"/>
    </row>
    <row r="5872" spans="1:19" hidden="1">
      <c r="A5872" s="180" t="s">
        <v>8466</v>
      </c>
      <c r="B5872" s="181" t="str">
        <f>IFERROR(VLOOKUP(Proc[[#This Row],[App]],Table2[],3,0),"open")</f>
        <v>ok</v>
      </c>
      <c r="C5872" s="182" t="s">
        <v>369</v>
      </c>
      <c r="D5872" t="s">
        <v>8232</v>
      </c>
      <c r="E5872" t="s">
        <v>8465</v>
      </c>
      <c r="F5872" s="183" t="s">
        <v>8465</v>
      </c>
      <c r="G5872" s="182" t="s">
        <v>406</v>
      </c>
      <c r="H5872" s="181" t="str">
        <f>IF(Proc[[#This Row],[type]]="LFF (MDG-F)",MID(Proc[[#This Row],[Obj]],13,10),"")</f>
        <v>DE62OF1079</v>
      </c>
      <c r="J5872" s="181" t="b">
        <f>Proc[[#This Row],[Requested]]=Proc[[#This Row],[CurrentParent]]</f>
        <v>1</v>
      </c>
      <c r="K5872" s="181" t="str">
        <f>IF(Proc[[#This Row],[Author]]="Marcela Urrego",VLOOKUP(LEFT(Proc[[#This Row],[Requested]],1),Table3[#All],2,0),VLOOKUP(Proc[[#This Row],[Author]],Table4[],2,0))</f>
        <v>MGF</v>
      </c>
      <c r="L5872" s="186" t="s">
        <v>9921</v>
      </c>
      <c r="M5872" s="178">
        <v>46057</v>
      </c>
      <c r="N5872" s="178"/>
      <c r="O5872" s="178"/>
      <c r="P5872" s="178" t="str">
        <f ca="1">IF(Proc[[#This Row],[DaysAgeing]]&gt;5,"yep","on track")</f>
        <v>yep</v>
      </c>
      <c r="Q5872" s="3">
        <f ca="1">IF(Proc[[#This Row],[DateClosed]]="",ABS(NETWORKDAYS(Proc[[#This Row],[DateOpened]],TODAY()))-1,ABS(NETWORKDAYS(Proc[[#This Row],[DateOpened]],Proc[[#This Row],[DateClosed]]))-1)</f>
        <v>10</v>
      </c>
      <c r="R5872" s="178" t="s">
        <v>422</v>
      </c>
      <c r="S5872" s="181"/>
    </row>
    <row r="5873" spans="1:19" hidden="1">
      <c r="A5873" s="180" t="s">
        <v>8466</v>
      </c>
      <c r="B5873" s="181" t="str">
        <f>IFERROR(VLOOKUP(Proc[[#This Row],[App]],Table2[],3,0),"open")</f>
        <v>ok</v>
      </c>
      <c r="C5873" s="182" t="s">
        <v>369</v>
      </c>
      <c r="D5873" t="s">
        <v>8233</v>
      </c>
      <c r="E5873" t="s">
        <v>8465</v>
      </c>
      <c r="F5873" s="183" t="s">
        <v>8465</v>
      </c>
      <c r="G5873" s="182" t="s">
        <v>406</v>
      </c>
      <c r="H5873" s="181" t="str">
        <f>IF(Proc[[#This Row],[type]]="LFF (MDG-F)",MID(Proc[[#This Row],[Obj]],13,10),"")</f>
        <v>DE62OF1241</v>
      </c>
      <c r="J5873" s="181" t="b">
        <f>Proc[[#This Row],[Requested]]=Proc[[#This Row],[CurrentParent]]</f>
        <v>1</v>
      </c>
      <c r="K5873" s="181" t="str">
        <f>IF(Proc[[#This Row],[Author]]="Marcela Urrego",VLOOKUP(LEFT(Proc[[#This Row],[Requested]],1),Table3[#All],2,0),VLOOKUP(Proc[[#This Row],[Author]],Table4[],2,0))</f>
        <v>MGF</v>
      </c>
      <c r="L5873" s="186" t="s">
        <v>9921</v>
      </c>
      <c r="M5873" s="178">
        <v>46057</v>
      </c>
      <c r="N5873" s="178"/>
      <c r="O5873" s="178"/>
      <c r="P5873" s="178" t="str">
        <f ca="1">IF(Proc[[#This Row],[DaysAgeing]]&gt;5,"yep","on track")</f>
        <v>yep</v>
      </c>
      <c r="Q5873" s="3">
        <f ca="1">IF(Proc[[#This Row],[DateClosed]]="",ABS(NETWORKDAYS(Proc[[#This Row],[DateOpened]],TODAY()))-1,ABS(NETWORKDAYS(Proc[[#This Row],[DateOpened]],Proc[[#This Row],[DateClosed]]))-1)</f>
        <v>10</v>
      </c>
      <c r="R5873" s="178" t="s">
        <v>422</v>
      </c>
      <c r="S5873" s="181"/>
    </row>
    <row r="5874" spans="1:19" hidden="1">
      <c r="A5874" s="180" t="s">
        <v>8466</v>
      </c>
      <c r="B5874" s="181" t="str">
        <f>IFERROR(VLOOKUP(Proc[[#This Row],[App]],Table2[],3,0),"open")</f>
        <v>ok</v>
      </c>
      <c r="C5874" s="182" t="s">
        <v>369</v>
      </c>
      <c r="D5874" t="s">
        <v>8234</v>
      </c>
      <c r="E5874" t="s">
        <v>8465</v>
      </c>
      <c r="F5874" s="183" t="s">
        <v>8465</v>
      </c>
      <c r="G5874" s="182" t="s">
        <v>406</v>
      </c>
      <c r="H5874" s="181" t="str">
        <f>IF(Proc[[#This Row],[type]]="LFF (MDG-F)",MID(Proc[[#This Row],[Obj]],13,10),"")</f>
        <v>DE62OF1261</v>
      </c>
      <c r="J5874" s="181" t="b">
        <f>Proc[[#This Row],[Requested]]=Proc[[#This Row],[CurrentParent]]</f>
        <v>1</v>
      </c>
      <c r="K5874" s="181" t="str">
        <f>IF(Proc[[#This Row],[Author]]="Marcela Urrego",VLOOKUP(LEFT(Proc[[#This Row],[Requested]],1),Table3[#All],2,0),VLOOKUP(Proc[[#This Row],[Author]],Table4[],2,0))</f>
        <v>MGF</v>
      </c>
      <c r="L5874" s="186" t="s">
        <v>9921</v>
      </c>
      <c r="M5874" s="178">
        <v>46057</v>
      </c>
      <c r="N5874" s="178"/>
      <c r="O5874" s="178"/>
      <c r="P5874" s="178" t="str">
        <f ca="1">IF(Proc[[#This Row],[DaysAgeing]]&gt;5,"yep","on track")</f>
        <v>yep</v>
      </c>
      <c r="Q5874" s="3">
        <f ca="1">IF(Proc[[#This Row],[DateClosed]]="",ABS(NETWORKDAYS(Proc[[#This Row],[DateOpened]],TODAY()))-1,ABS(NETWORKDAYS(Proc[[#This Row],[DateOpened]],Proc[[#This Row],[DateClosed]]))-1)</f>
        <v>10</v>
      </c>
      <c r="R5874" s="178" t="s">
        <v>422</v>
      </c>
      <c r="S5874" s="181"/>
    </row>
    <row r="5875" spans="1:19" hidden="1">
      <c r="A5875" s="180" t="s">
        <v>8466</v>
      </c>
      <c r="B5875" s="181" t="str">
        <f>IFERROR(VLOOKUP(Proc[[#This Row],[App]],Table2[],3,0),"open")</f>
        <v>ok</v>
      </c>
      <c r="C5875" s="182" t="s">
        <v>369</v>
      </c>
      <c r="D5875" t="s">
        <v>8235</v>
      </c>
      <c r="E5875" t="s">
        <v>8465</v>
      </c>
      <c r="F5875" s="183" t="s">
        <v>8465</v>
      </c>
      <c r="G5875" s="182" t="s">
        <v>406</v>
      </c>
      <c r="H5875" s="181" t="str">
        <f>IF(Proc[[#This Row],[type]]="LFF (MDG-F)",MID(Proc[[#This Row],[Obj]],13,10),"")</f>
        <v>DE62OF1401</v>
      </c>
      <c r="J5875" s="181" t="b">
        <f>Proc[[#This Row],[Requested]]=Proc[[#This Row],[CurrentParent]]</f>
        <v>1</v>
      </c>
      <c r="K5875" s="181" t="str">
        <f>IF(Proc[[#This Row],[Author]]="Marcela Urrego",VLOOKUP(LEFT(Proc[[#This Row],[Requested]],1),Table3[#All],2,0),VLOOKUP(Proc[[#This Row],[Author]],Table4[],2,0))</f>
        <v>MGF</v>
      </c>
      <c r="L5875" s="186" t="s">
        <v>9921</v>
      </c>
      <c r="M5875" s="178">
        <v>46057</v>
      </c>
      <c r="N5875" s="178"/>
      <c r="O5875" s="178"/>
      <c r="P5875" s="178" t="str">
        <f ca="1">IF(Proc[[#This Row],[DaysAgeing]]&gt;5,"yep","on track")</f>
        <v>yep</v>
      </c>
      <c r="Q5875" s="3">
        <f ca="1">IF(Proc[[#This Row],[DateClosed]]="",ABS(NETWORKDAYS(Proc[[#This Row],[DateOpened]],TODAY()))-1,ABS(NETWORKDAYS(Proc[[#This Row],[DateOpened]],Proc[[#This Row],[DateClosed]]))-1)</f>
        <v>10</v>
      </c>
      <c r="R5875" s="178" t="s">
        <v>422</v>
      </c>
      <c r="S5875" s="181"/>
    </row>
    <row r="5876" spans="1:19" hidden="1">
      <c r="A5876" s="180" t="s">
        <v>8466</v>
      </c>
      <c r="B5876" s="181" t="str">
        <f>IFERROR(VLOOKUP(Proc[[#This Row],[App]],Table2[],3,0),"open")</f>
        <v>ok</v>
      </c>
      <c r="C5876" s="182" t="s">
        <v>369</v>
      </c>
      <c r="D5876" t="s">
        <v>8236</v>
      </c>
      <c r="E5876" t="s">
        <v>8465</v>
      </c>
      <c r="F5876" s="183" t="s">
        <v>8465</v>
      </c>
      <c r="G5876" s="182" t="s">
        <v>406</v>
      </c>
      <c r="H5876" s="181" t="str">
        <f>IF(Proc[[#This Row],[type]]="LFF (MDG-F)",MID(Proc[[#This Row],[Obj]],13,10),"")</f>
        <v>DE62OF1891</v>
      </c>
      <c r="J5876" s="181" t="b">
        <f>Proc[[#This Row],[Requested]]=Proc[[#This Row],[CurrentParent]]</f>
        <v>1</v>
      </c>
      <c r="K5876" s="181" t="str">
        <f>IF(Proc[[#This Row],[Author]]="Marcela Urrego",VLOOKUP(LEFT(Proc[[#This Row],[Requested]],1),Table3[#All],2,0),VLOOKUP(Proc[[#This Row],[Author]],Table4[],2,0))</f>
        <v>MGF</v>
      </c>
      <c r="L5876" s="186" t="s">
        <v>9921</v>
      </c>
      <c r="M5876" s="178">
        <v>46057</v>
      </c>
      <c r="N5876" s="178"/>
      <c r="O5876" s="178"/>
      <c r="P5876" s="178" t="str">
        <f ca="1">IF(Proc[[#This Row],[DaysAgeing]]&gt;5,"yep","on track")</f>
        <v>yep</v>
      </c>
      <c r="Q5876" s="3">
        <f ca="1">IF(Proc[[#This Row],[DateClosed]]="",ABS(NETWORKDAYS(Proc[[#This Row],[DateOpened]],TODAY()))-1,ABS(NETWORKDAYS(Proc[[#This Row],[DateOpened]],Proc[[#This Row],[DateClosed]]))-1)</f>
        <v>10</v>
      </c>
      <c r="R5876" s="178" t="s">
        <v>422</v>
      </c>
      <c r="S5876" s="181"/>
    </row>
    <row r="5877" spans="1:19" hidden="1">
      <c r="A5877" s="180" t="s">
        <v>8466</v>
      </c>
      <c r="B5877" s="181" t="str">
        <f>IFERROR(VLOOKUP(Proc[[#This Row],[App]],Table2[],3,0),"open")</f>
        <v>ok</v>
      </c>
      <c r="C5877" s="182" t="s">
        <v>369</v>
      </c>
      <c r="D5877" t="s">
        <v>8237</v>
      </c>
      <c r="E5877" t="s">
        <v>8465</v>
      </c>
      <c r="F5877" s="183" t="s">
        <v>8465</v>
      </c>
      <c r="G5877" s="182" t="s">
        <v>406</v>
      </c>
      <c r="H5877" s="181" t="str">
        <f>IF(Proc[[#This Row],[type]]="LFF (MDG-F)",MID(Proc[[#This Row],[Obj]],13,10),"")</f>
        <v>HK01O03001</v>
      </c>
      <c r="J5877" s="181" t="b">
        <f>Proc[[#This Row],[Requested]]=Proc[[#This Row],[CurrentParent]]</f>
        <v>1</v>
      </c>
      <c r="K5877" s="181" t="str">
        <f>IF(Proc[[#This Row],[Author]]="Marcela Urrego",VLOOKUP(LEFT(Proc[[#This Row],[Requested]],1),Table3[#All],2,0),VLOOKUP(Proc[[#This Row],[Author]],Table4[],2,0))</f>
        <v>MGF</v>
      </c>
      <c r="L5877" s="186" t="s">
        <v>9921</v>
      </c>
      <c r="M5877" s="178">
        <v>46057</v>
      </c>
      <c r="N5877" s="178"/>
      <c r="O5877" s="178"/>
      <c r="P5877" s="178" t="str">
        <f ca="1">IF(Proc[[#This Row],[DaysAgeing]]&gt;5,"yep","on track")</f>
        <v>yep</v>
      </c>
      <c r="Q5877" s="3">
        <f ca="1">IF(Proc[[#This Row],[DateClosed]]="",ABS(NETWORKDAYS(Proc[[#This Row],[DateOpened]],TODAY()))-1,ABS(NETWORKDAYS(Proc[[#This Row],[DateOpened]],Proc[[#This Row],[DateClosed]]))-1)</f>
        <v>10</v>
      </c>
      <c r="R5877" s="178" t="s">
        <v>422</v>
      </c>
      <c r="S5877" s="181"/>
    </row>
    <row r="5878" spans="1:19" hidden="1">
      <c r="A5878" s="180" t="s">
        <v>8466</v>
      </c>
      <c r="B5878" s="181" t="str">
        <f>IFERROR(VLOOKUP(Proc[[#This Row],[App]],Table2[],3,0),"open")</f>
        <v>ok</v>
      </c>
      <c r="C5878" s="182" t="s">
        <v>369</v>
      </c>
      <c r="D5878" t="s">
        <v>8238</v>
      </c>
      <c r="E5878" t="s">
        <v>8465</v>
      </c>
      <c r="F5878" s="183" t="s">
        <v>8465</v>
      </c>
      <c r="G5878" s="182" t="s">
        <v>406</v>
      </c>
      <c r="H5878" s="181" t="str">
        <f>IF(Proc[[#This Row],[type]]="LFF (MDG-F)",MID(Proc[[#This Row],[Obj]],13,10),"")</f>
        <v>JP02O05000</v>
      </c>
      <c r="J5878" s="181" t="b">
        <f>Proc[[#This Row],[Requested]]=Proc[[#This Row],[CurrentParent]]</f>
        <v>1</v>
      </c>
      <c r="K5878" s="181" t="str">
        <f>IF(Proc[[#This Row],[Author]]="Marcela Urrego",VLOOKUP(LEFT(Proc[[#This Row],[Requested]],1),Table3[#All],2,0),VLOOKUP(Proc[[#This Row],[Author]],Table4[],2,0))</f>
        <v>MGF</v>
      </c>
      <c r="L5878" s="186" t="s">
        <v>9921</v>
      </c>
      <c r="M5878" s="178">
        <v>46057</v>
      </c>
      <c r="N5878" s="178"/>
      <c r="O5878" s="178"/>
      <c r="P5878" s="178" t="str">
        <f ca="1">IF(Proc[[#This Row],[DaysAgeing]]&gt;5,"yep","on track")</f>
        <v>yep</v>
      </c>
      <c r="Q5878" s="3">
        <f ca="1">IF(Proc[[#This Row],[DateClosed]]="",ABS(NETWORKDAYS(Proc[[#This Row],[DateOpened]],TODAY()))-1,ABS(NETWORKDAYS(Proc[[#This Row],[DateOpened]],Proc[[#This Row],[DateClosed]]))-1)</f>
        <v>10</v>
      </c>
      <c r="R5878" s="178" t="s">
        <v>422</v>
      </c>
      <c r="S5878" s="181"/>
    </row>
    <row r="5879" spans="1:19" hidden="1">
      <c r="A5879" s="180" t="s">
        <v>8466</v>
      </c>
      <c r="B5879" s="181" t="str">
        <f>IFERROR(VLOOKUP(Proc[[#This Row],[App]],Table2[],3,0),"open")</f>
        <v>ok</v>
      </c>
      <c r="C5879" s="182" t="s">
        <v>369</v>
      </c>
      <c r="D5879" t="s">
        <v>8239</v>
      </c>
      <c r="E5879" t="s">
        <v>8465</v>
      </c>
      <c r="F5879" s="183" t="s">
        <v>8465</v>
      </c>
      <c r="G5879" s="182" t="s">
        <v>406</v>
      </c>
      <c r="H5879" s="181" t="str">
        <f>IF(Proc[[#This Row],[type]]="LFF (MDG-F)",MID(Proc[[#This Row],[Obj]],13,10),"")</f>
        <v>JP02O05001</v>
      </c>
      <c r="J5879" s="181" t="b">
        <f>Proc[[#This Row],[Requested]]=Proc[[#This Row],[CurrentParent]]</f>
        <v>1</v>
      </c>
      <c r="K5879" s="181" t="str">
        <f>IF(Proc[[#This Row],[Author]]="Marcela Urrego",VLOOKUP(LEFT(Proc[[#This Row],[Requested]],1),Table3[#All],2,0),VLOOKUP(Proc[[#This Row],[Author]],Table4[],2,0))</f>
        <v>MGF</v>
      </c>
      <c r="L5879" s="186" t="s">
        <v>9921</v>
      </c>
      <c r="M5879" s="178">
        <v>46057</v>
      </c>
      <c r="N5879" s="178"/>
      <c r="O5879" s="178"/>
      <c r="P5879" s="178" t="str">
        <f ca="1">IF(Proc[[#This Row],[DaysAgeing]]&gt;5,"yep","on track")</f>
        <v>yep</v>
      </c>
      <c r="Q5879" s="3">
        <f ca="1">IF(Proc[[#This Row],[DateClosed]]="",ABS(NETWORKDAYS(Proc[[#This Row],[DateOpened]],TODAY()))-1,ABS(NETWORKDAYS(Proc[[#This Row],[DateOpened]],Proc[[#This Row],[DateClosed]]))-1)</f>
        <v>10</v>
      </c>
      <c r="R5879" s="178" t="s">
        <v>422</v>
      </c>
      <c r="S5879" s="181"/>
    </row>
    <row r="5880" spans="1:19" hidden="1">
      <c r="A5880" s="180" t="s">
        <v>8466</v>
      </c>
      <c r="B5880" s="181" t="str">
        <f>IFERROR(VLOOKUP(Proc[[#This Row],[App]],Table2[],3,0),"open")</f>
        <v>ok</v>
      </c>
      <c r="C5880" s="182" t="s">
        <v>369</v>
      </c>
      <c r="D5880" t="s">
        <v>8240</v>
      </c>
      <c r="E5880" t="s">
        <v>8465</v>
      </c>
      <c r="F5880" s="183" t="s">
        <v>8465</v>
      </c>
      <c r="G5880" s="182" t="s">
        <v>406</v>
      </c>
      <c r="H5880" s="181" t="str">
        <f>IF(Proc[[#This Row],[type]]="LFF (MDG-F)",MID(Proc[[#This Row],[Obj]],13,10),"")</f>
        <v>JP02O05002</v>
      </c>
      <c r="J5880" s="181" t="b">
        <f>Proc[[#This Row],[Requested]]=Proc[[#This Row],[CurrentParent]]</f>
        <v>1</v>
      </c>
      <c r="K5880" s="181" t="str">
        <f>IF(Proc[[#This Row],[Author]]="Marcela Urrego",VLOOKUP(LEFT(Proc[[#This Row],[Requested]],1),Table3[#All],2,0),VLOOKUP(Proc[[#This Row],[Author]],Table4[],2,0))</f>
        <v>MGF</v>
      </c>
      <c r="L5880" s="186" t="s">
        <v>9921</v>
      </c>
      <c r="M5880" s="178">
        <v>46057</v>
      </c>
      <c r="N5880" s="178"/>
      <c r="O5880" s="178"/>
      <c r="P5880" s="178" t="str">
        <f ca="1">IF(Proc[[#This Row],[DaysAgeing]]&gt;5,"yep","on track")</f>
        <v>yep</v>
      </c>
      <c r="Q5880" s="3">
        <f ca="1">IF(Proc[[#This Row],[DateClosed]]="",ABS(NETWORKDAYS(Proc[[#This Row],[DateOpened]],TODAY()))-1,ABS(NETWORKDAYS(Proc[[#This Row],[DateOpened]],Proc[[#This Row],[DateClosed]]))-1)</f>
        <v>10</v>
      </c>
      <c r="R5880" s="178" t="s">
        <v>422</v>
      </c>
      <c r="S5880" s="181"/>
    </row>
    <row r="5881" spans="1:19" hidden="1">
      <c r="A5881" s="180" t="s">
        <v>8466</v>
      </c>
      <c r="B5881" s="181" t="str">
        <f>IFERROR(VLOOKUP(Proc[[#This Row],[App]],Table2[],3,0),"open")</f>
        <v>ok</v>
      </c>
      <c r="C5881" s="182" t="s">
        <v>369</v>
      </c>
      <c r="D5881" t="s">
        <v>8241</v>
      </c>
      <c r="E5881" t="s">
        <v>8465</v>
      </c>
      <c r="F5881" s="183" t="s">
        <v>8465</v>
      </c>
      <c r="G5881" s="182" t="s">
        <v>406</v>
      </c>
      <c r="H5881" s="181" t="str">
        <f>IF(Proc[[#This Row],[type]]="LFF (MDG-F)",MID(Proc[[#This Row],[Obj]],13,10),"")</f>
        <v>JP02O05003</v>
      </c>
      <c r="J5881" s="181" t="b">
        <f>Proc[[#This Row],[Requested]]=Proc[[#This Row],[CurrentParent]]</f>
        <v>1</v>
      </c>
      <c r="K5881" s="181" t="str">
        <f>IF(Proc[[#This Row],[Author]]="Marcela Urrego",VLOOKUP(LEFT(Proc[[#This Row],[Requested]],1),Table3[#All],2,0),VLOOKUP(Proc[[#This Row],[Author]],Table4[],2,0))</f>
        <v>MGF</v>
      </c>
      <c r="L5881" s="186" t="s">
        <v>9921</v>
      </c>
      <c r="M5881" s="178">
        <v>46057</v>
      </c>
      <c r="N5881" s="178"/>
      <c r="O5881" s="178"/>
      <c r="P5881" s="178" t="str">
        <f ca="1">IF(Proc[[#This Row],[DaysAgeing]]&gt;5,"yep","on track")</f>
        <v>yep</v>
      </c>
      <c r="Q5881" s="3">
        <f ca="1">IF(Proc[[#This Row],[DateClosed]]="",ABS(NETWORKDAYS(Proc[[#This Row],[DateOpened]],TODAY()))-1,ABS(NETWORKDAYS(Proc[[#This Row],[DateOpened]],Proc[[#This Row],[DateClosed]]))-1)</f>
        <v>10</v>
      </c>
      <c r="R5881" s="178" t="s">
        <v>422</v>
      </c>
      <c r="S5881" s="181"/>
    </row>
    <row r="5882" spans="1:19" hidden="1">
      <c r="A5882" s="180" t="s">
        <v>8466</v>
      </c>
      <c r="B5882" s="181" t="str">
        <f>IFERROR(VLOOKUP(Proc[[#This Row],[App]],Table2[],3,0),"open")</f>
        <v>ok</v>
      </c>
      <c r="C5882" s="182" t="s">
        <v>369</v>
      </c>
      <c r="D5882" t="s">
        <v>8242</v>
      </c>
      <c r="E5882" t="s">
        <v>8465</v>
      </c>
      <c r="F5882" s="183" t="s">
        <v>8465</v>
      </c>
      <c r="G5882" s="182" t="s">
        <v>406</v>
      </c>
      <c r="H5882" s="181" t="str">
        <f>IF(Proc[[#This Row],[type]]="LFF (MDG-F)",MID(Proc[[#This Row],[Obj]],13,10),"")</f>
        <v>JP02O05004</v>
      </c>
      <c r="J5882" s="181" t="b">
        <f>Proc[[#This Row],[Requested]]=Proc[[#This Row],[CurrentParent]]</f>
        <v>1</v>
      </c>
      <c r="K5882" s="181" t="str">
        <f>IF(Proc[[#This Row],[Author]]="Marcela Urrego",VLOOKUP(LEFT(Proc[[#This Row],[Requested]],1),Table3[#All],2,0),VLOOKUP(Proc[[#This Row],[Author]],Table4[],2,0))</f>
        <v>MGF</v>
      </c>
      <c r="L5882" s="186" t="s">
        <v>9921</v>
      </c>
      <c r="M5882" s="178">
        <v>46057</v>
      </c>
      <c r="N5882" s="178"/>
      <c r="O5882" s="178"/>
      <c r="P5882" s="178" t="str">
        <f ca="1">IF(Proc[[#This Row],[DaysAgeing]]&gt;5,"yep","on track")</f>
        <v>yep</v>
      </c>
      <c r="Q5882" s="3">
        <f ca="1">IF(Proc[[#This Row],[DateClosed]]="",ABS(NETWORKDAYS(Proc[[#This Row],[DateOpened]],TODAY()))-1,ABS(NETWORKDAYS(Proc[[#This Row],[DateOpened]],Proc[[#This Row],[DateClosed]]))-1)</f>
        <v>10</v>
      </c>
      <c r="R5882" s="178" t="s">
        <v>422</v>
      </c>
      <c r="S5882" s="181"/>
    </row>
    <row r="5883" spans="1:19" hidden="1">
      <c r="A5883" s="180" t="s">
        <v>8466</v>
      </c>
      <c r="B5883" s="181" t="str">
        <f>IFERROR(VLOOKUP(Proc[[#This Row],[App]],Table2[],3,0),"open")</f>
        <v>ok</v>
      </c>
      <c r="C5883" s="182" t="s">
        <v>369</v>
      </c>
      <c r="D5883" t="s">
        <v>8243</v>
      </c>
      <c r="E5883" t="s">
        <v>8465</v>
      </c>
      <c r="F5883" s="183" t="s">
        <v>8465</v>
      </c>
      <c r="G5883" s="182" t="s">
        <v>406</v>
      </c>
      <c r="H5883" s="181" t="str">
        <f>IF(Proc[[#This Row],[type]]="LFF (MDG-F)",MID(Proc[[#This Row],[Obj]],13,10),"")</f>
        <v>MT82O05003</v>
      </c>
      <c r="J5883" s="181" t="b">
        <f>Proc[[#This Row],[Requested]]=Proc[[#This Row],[CurrentParent]]</f>
        <v>1</v>
      </c>
      <c r="K5883" s="181" t="str">
        <f>IF(Proc[[#This Row],[Author]]="Marcela Urrego",VLOOKUP(LEFT(Proc[[#This Row],[Requested]],1),Table3[#All],2,0),VLOOKUP(Proc[[#This Row],[Author]],Table4[],2,0))</f>
        <v>MGF</v>
      </c>
      <c r="L5883" s="186" t="s">
        <v>9921</v>
      </c>
      <c r="M5883" s="178">
        <v>46057</v>
      </c>
      <c r="N5883" s="178"/>
      <c r="O5883" s="178"/>
      <c r="P5883" s="178" t="str">
        <f ca="1">IF(Proc[[#This Row],[DaysAgeing]]&gt;5,"yep","on track")</f>
        <v>yep</v>
      </c>
      <c r="Q5883" s="3">
        <f ca="1">IF(Proc[[#This Row],[DateClosed]]="",ABS(NETWORKDAYS(Proc[[#This Row],[DateOpened]],TODAY()))-1,ABS(NETWORKDAYS(Proc[[#This Row],[DateOpened]],Proc[[#This Row],[DateClosed]]))-1)</f>
        <v>10</v>
      </c>
      <c r="R5883" s="178" t="s">
        <v>422</v>
      </c>
      <c r="S5883" s="181"/>
    </row>
    <row r="5884" spans="1:19" hidden="1">
      <c r="A5884" s="180" t="s">
        <v>8466</v>
      </c>
      <c r="B5884" s="181" t="str">
        <f>IFERROR(VLOOKUP(Proc[[#This Row],[App]],Table2[],3,0),"open")</f>
        <v>ok</v>
      </c>
      <c r="C5884" s="182" t="s">
        <v>369</v>
      </c>
      <c r="D5884" t="s">
        <v>8244</v>
      </c>
      <c r="E5884" t="s">
        <v>8465</v>
      </c>
      <c r="F5884" s="183" t="s">
        <v>8465</v>
      </c>
      <c r="G5884" s="182" t="s">
        <v>406</v>
      </c>
      <c r="H5884" s="181" t="str">
        <f>IF(Proc[[#This Row],[type]]="LFF (MDG-F)",MID(Proc[[#This Row],[Obj]],13,10),"")</f>
        <v>NL90O05003</v>
      </c>
      <c r="J5884" s="181" t="b">
        <f>Proc[[#This Row],[Requested]]=Proc[[#This Row],[CurrentParent]]</f>
        <v>1</v>
      </c>
      <c r="K5884" s="181" t="str">
        <f>IF(Proc[[#This Row],[Author]]="Marcela Urrego",VLOOKUP(LEFT(Proc[[#This Row],[Requested]],1),Table3[#All],2,0),VLOOKUP(Proc[[#This Row],[Author]],Table4[],2,0))</f>
        <v>MGF</v>
      </c>
      <c r="L5884" s="186" t="s">
        <v>9921</v>
      </c>
      <c r="M5884" s="178">
        <v>46057</v>
      </c>
      <c r="N5884" s="178"/>
      <c r="O5884" s="178"/>
      <c r="P5884" s="178" t="str">
        <f ca="1">IF(Proc[[#This Row],[DaysAgeing]]&gt;5,"yep","on track")</f>
        <v>yep</v>
      </c>
      <c r="Q5884" s="3">
        <f ca="1">IF(Proc[[#This Row],[DateClosed]]="",ABS(NETWORKDAYS(Proc[[#This Row],[DateOpened]],TODAY()))-1,ABS(NETWORKDAYS(Proc[[#This Row],[DateOpened]],Proc[[#This Row],[DateClosed]]))-1)</f>
        <v>10</v>
      </c>
      <c r="R5884" s="178" t="s">
        <v>422</v>
      </c>
      <c r="S5884" s="181"/>
    </row>
    <row r="5885" spans="1:19" hidden="1">
      <c r="A5885" s="180" t="s">
        <v>8466</v>
      </c>
      <c r="B5885" s="181" t="str">
        <f>IFERROR(VLOOKUP(Proc[[#This Row],[App]],Table2[],3,0),"open")</f>
        <v>ok</v>
      </c>
      <c r="C5885" s="182" t="s">
        <v>369</v>
      </c>
      <c r="D5885" t="s">
        <v>8245</v>
      </c>
      <c r="E5885" t="s">
        <v>8465</v>
      </c>
      <c r="F5885" s="183" t="s">
        <v>8465</v>
      </c>
      <c r="G5885" s="182" t="s">
        <v>406</v>
      </c>
      <c r="H5885" s="181" t="str">
        <f>IF(Proc[[#This Row],[type]]="LFF (MDG-F)",MID(Proc[[#This Row],[Obj]],13,10),"")</f>
        <v>DE07O05002</v>
      </c>
      <c r="J5885" s="181" t="b">
        <f>Proc[[#This Row],[Requested]]=Proc[[#This Row],[CurrentParent]]</f>
        <v>1</v>
      </c>
      <c r="K5885" s="181" t="str">
        <f>IF(Proc[[#This Row],[Author]]="Marcela Urrego",VLOOKUP(LEFT(Proc[[#This Row],[Requested]],1),Table3[#All],2,0),VLOOKUP(Proc[[#This Row],[Author]],Table4[],2,0))</f>
        <v>MGF</v>
      </c>
      <c r="L5885" s="186" t="s">
        <v>9921</v>
      </c>
      <c r="M5885" s="178">
        <v>46057</v>
      </c>
      <c r="N5885" s="178"/>
      <c r="O5885" s="178"/>
      <c r="P5885" s="178" t="str">
        <f ca="1">IF(Proc[[#This Row],[DaysAgeing]]&gt;5,"yep","on track")</f>
        <v>yep</v>
      </c>
      <c r="Q5885" s="3">
        <f ca="1">IF(Proc[[#This Row],[DateClosed]]="",ABS(NETWORKDAYS(Proc[[#This Row],[DateOpened]],TODAY()))-1,ABS(NETWORKDAYS(Proc[[#This Row],[DateOpened]],Proc[[#This Row],[DateClosed]]))-1)</f>
        <v>10</v>
      </c>
      <c r="R5885" s="178" t="s">
        <v>422</v>
      </c>
      <c r="S5885" s="181"/>
    </row>
    <row r="5886" spans="1:19" hidden="1">
      <c r="A5886" s="180" t="s">
        <v>8466</v>
      </c>
      <c r="B5886" s="181" t="str">
        <f>IFERROR(VLOOKUP(Proc[[#This Row],[App]],Table2[],3,0),"open")</f>
        <v>ok</v>
      </c>
      <c r="C5886" s="182" t="s">
        <v>369</v>
      </c>
      <c r="D5886" t="s">
        <v>8246</v>
      </c>
      <c r="E5886" t="s">
        <v>8465</v>
      </c>
      <c r="F5886" s="183" t="s">
        <v>8465</v>
      </c>
      <c r="G5886" s="182" t="s">
        <v>406</v>
      </c>
      <c r="H5886" s="181" t="str">
        <f>IF(Proc[[#This Row],[type]]="LFF (MDG-F)",MID(Proc[[#This Row],[Obj]],13,10),"")</f>
        <v>TW02GBT299</v>
      </c>
      <c r="J5886" s="181" t="b">
        <f>Proc[[#This Row],[Requested]]=Proc[[#This Row],[CurrentParent]]</f>
        <v>1</v>
      </c>
      <c r="K5886" s="181" t="str">
        <f>IF(Proc[[#This Row],[Author]]="Marcela Urrego",VLOOKUP(LEFT(Proc[[#This Row],[Requested]],1),Table3[#All],2,0),VLOOKUP(Proc[[#This Row],[Author]],Table4[],2,0))</f>
        <v>MGF</v>
      </c>
      <c r="L5886" s="186" t="s">
        <v>9921</v>
      </c>
      <c r="M5886" s="178">
        <v>46057</v>
      </c>
      <c r="N5886" s="178"/>
      <c r="O5886" s="178"/>
      <c r="P5886" s="178" t="str">
        <f ca="1">IF(Proc[[#This Row],[DaysAgeing]]&gt;5,"yep","on track")</f>
        <v>yep</v>
      </c>
      <c r="Q5886" s="3">
        <f ca="1">IF(Proc[[#This Row],[DateClosed]]="",ABS(NETWORKDAYS(Proc[[#This Row],[DateOpened]],TODAY()))-1,ABS(NETWORKDAYS(Proc[[#This Row],[DateOpened]],Proc[[#This Row],[DateClosed]]))-1)</f>
        <v>10</v>
      </c>
      <c r="R5886" s="178" t="s">
        <v>422</v>
      </c>
      <c r="S5886" s="181"/>
    </row>
    <row r="5887" spans="1:19" hidden="1">
      <c r="A5887" s="180" t="s">
        <v>8466</v>
      </c>
      <c r="B5887" s="181" t="str">
        <f>IFERROR(VLOOKUP(Proc[[#This Row],[App]],Table2[],3,0),"open")</f>
        <v>ok</v>
      </c>
      <c r="C5887" s="182" t="s">
        <v>369</v>
      </c>
      <c r="D5887" t="s">
        <v>8247</v>
      </c>
      <c r="E5887" t="s">
        <v>8465</v>
      </c>
      <c r="F5887" s="183" t="s">
        <v>8465</v>
      </c>
      <c r="G5887" s="182" t="s">
        <v>406</v>
      </c>
      <c r="H5887" s="181" t="str">
        <f>IF(Proc[[#This Row],[type]]="LFF (MDG-F)",MID(Proc[[#This Row],[Obj]],13,10),"")</f>
        <v>DE65GIT021</v>
      </c>
      <c r="J5887" s="181" t="b">
        <f>Proc[[#This Row],[Requested]]=Proc[[#This Row],[CurrentParent]]</f>
        <v>1</v>
      </c>
      <c r="K5887" s="181" t="str">
        <f>IF(Proc[[#This Row],[Author]]="Marcela Urrego",VLOOKUP(LEFT(Proc[[#This Row],[Requested]],1),Table3[#All],2,0),VLOOKUP(Proc[[#This Row],[Author]],Table4[],2,0))</f>
        <v>MGF</v>
      </c>
      <c r="L5887" s="186" t="s">
        <v>9921</v>
      </c>
      <c r="M5887" s="178">
        <v>46057</v>
      </c>
      <c r="N5887" s="178"/>
      <c r="O5887" s="178"/>
      <c r="P5887" s="178" t="str">
        <f ca="1">IF(Proc[[#This Row],[DaysAgeing]]&gt;5,"yep","on track")</f>
        <v>yep</v>
      </c>
      <c r="Q5887" s="3">
        <f ca="1">IF(Proc[[#This Row],[DateClosed]]="",ABS(NETWORKDAYS(Proc[[#This Row],[DateOpened]],TODAY()))-1,ABS(NETWORKDAYS(Proc[[#This Row],[DateOpened]],Proc[[#This Row],[DateClosed]]))-1)</f>
        <v>10</v>
      </c>
      <c r="R5887" s="178" t="s">
        <v>422</v>
      </c>
      <c r="S5887" s="181"/>
    </row>
    <row r="5888" spans="1:19" hidden="1">
      <c r="A5888" s="180" t="s">
        <v>8466</v>
      </c>
      <c r="B5888" s="181" t="str">
        <f>IFERROR(VLOOKUP(Proc[[#This Row],[App]],Table2[],3,0),"open")</f>
        <v>ok</v>
      </c>
      <c r="C5888" s="182" t="s">
        <v>369</v>
      </c>
      <c r="D5888" t="s">
        <v>8248</v>
      </c>
      <c r="E5888" t="s">
        <v>8465</v>
      </c>
      <c r="F5888" s="183" t="s">
        <v>8465</v>
      </c>
      <c r="G5888" s="182" t="s">
        <v>406</v>
      </c>
      <c r="H5888" s="181" t="str">
        <f>IF(Proc[[#This Row],[type]]="LFF (MDG-F)",MID(Proc[[#This Row],[Obj]],13,10),"")</f>
        <v>DE01O05000</v>
      </c>
      <c r="J5888" s="181" t="b">
        <f>Proc[[#This Row],[Requested]]=Proc[[#This Row],[CurrentParent]]</f>
        <v>1</v>
      </c>
      <c r="K5888" s="181" t="str">
        <f>IF(Proc[[#This Row],[Author]]="Marcela Urrego",VLOOKUP(LEFT(Proc[[#This Row],[Requested]],1),Table3[#All],2,0),VLOOKUP(Proc[[#This Row],[Author]],Table4[],2,0))</f>
        <v>MGF</v>
      </c>
      <c r="L5888" s="186" t="s">
        <v>9921</v>
      </c>
      <c r="M5888" s="178">
        <v>46057</v>
      </c>
      <c r="N5888" s="178"/>
      <c r="O5888" s="178"/>
      <c r="P5888" s="178" t="str">
        <f ca="1">IF(Proc[[#This Row],[DaysAgeing]]&gt;5,"yep","on track")</f>
        <v>yep</v>
      </c>
      <c r="Q5888" s="3">
        <f ca="1">IF(Proc[[#This Row],[DateClosed]]="",ABS(NETWORKDAYS(Proc[[#This Row],[DateOpened]],TODAY()))-1,ABS(NETWORKDAYS(Proc[[#This Row],[DateOpened]],Proc[[#This Row],[DateClosed]]))-1)</f>
        <v>10</v>
      </c>
      <c r="R5888" s="178" t="s">
        <v>422</v>
      </c>
      <c r="S5888" s="181"/>
    </row>
    <row r="5889" spans="1:19" hidden="1">
      <c r="A5889" s="180" t="s">
        <v>8466</v>
      </c>
      <c r="B5889" s="181" t="str">
        <f>IFERROR(VLOOKUP(Proc[[#This Row],[App]],Table2[],3,0),"open")</f>
        <v>ok</v>
      </c>
      <c r="C5889" s="182" t="s">
        <v>369</v>
      </c>
      <c r="D5889" t="s">
        <v>8249</v>
      </c>
      <c r="E5889" t="s">
        <v>8465</v>
      </c>
      <c r="F5889" s="183" t="s">
        <v>8465</v>
      </c>
      <c r="G5889" s="182" t="s">
        <v>406</v>
      </c>
      <c r="H5889" s="181" t="str">
        <f>IF(Proc[[#This Row],[type]]="LFF (MDG-F)",MID(Proc[[#This Row],[Obj]],13,10),"")</f>
        <v>IN01GBT001</v>
      </c>
      <c r="J5889" s="181" t="b">
        <f>Proc[[#This Row],[Requested]]=Proc[[#This Row],[CurrentParent]]</f>
        <v>1</v>
      </c>
      <c r="K5889" s="181" t="str">
        <f>IF(Proc[[#This Row],[Author]]="Marcela Urrego",VLOOKUP(LEFT(Proc[[#This Row],[Requested]],1),Table3[#All],2,0),VLOOKUP(Proc[[#This Row],[Author]],Table4[],2,0))</f>
        <v>MGF</v>
      </c>
      <c r="L5889" s="186" t="s">
        <v>9921</v>
      </c>
      <c r="M5889" s="178">
        <v>46057</v>
      </c>
      <c r="N5889" s="178"/>
      <c r="O5889" s="178"/>
      <c r="P5889" s="178" t="str">
        <f ca="1">IF(Proc[[#This Row],[DaysAgeing]]&gt;5,"yep","on track")</f>
        <v>yep</v>
      </c>
      <c r="Q5889" s="3">
        <f ca="1">IF(Proc[[#This Row],[DateClosed]]="",ABS(NETWORKDAYS(Proc[[#This Row],[DateOpened]],TODAY()))-1,ABS(NETWORKDAYS(Proc[[#This Row],[DateOpened]],Proc[[#This Row],[DateClosed]]))-1)</f>
        <v>10</v>
      </c>
      <c r="R5889" s="178" t="s">
        <v>422</v>
      </c>
      <c r="S5889" s="181"/>
    </row>
    <row r="5890" spans="1:19" hidden="1">
      <c r="A5890" s="180" t="s">
        <v>8466</v>
      </c>
      <c r="B5890" s="181" t="str">
        <f>IFERROR(VLOOKUP(Proc[[#This Row],[App]],Table2[],3,0),"open")</f>
        <v>ok</v>
      </c>
      <c r="C5890" s="182" t="s">
        <v>369</v>
      </c>
      <c r="D5890" t="s">
        <v>8250</v>
      </c>
      <c r="E5890" t="s">
        <v>8465</v>
      </c>
      <c r="F5890" s="183" t="s">
        <v>8465</v>
      </c>
      <c r="G5890" s="182" t="s">
        <v>406</v>
      </c>
      <c r="H5890" s="181" t="str">
        <f>IF(Proc[[#This Row],[type]]="LFF (MDG-F)",MID(Proc[[#This Row],[Obj]],13,10),"")</f>
        <v>US01GBT408</v>
      </c>
      <c r="J5890" s="181" t="b">
        <f>Proc[[#This Row],[Requested]]=Proc[[#This Row],[CurrentParent]]</f>
        <v>1</v>
      </c>
      <c r="K5890" s="181" t="str">
        <f>IF(Proc[[#This Row],[Author]]="Marcela Urrego",VLOOKUP(LEFT(Proc[[#This Row],[Requested]],1),Table3[#All],2,0),VLOOKUP(Proc[[#This Row],[Author]],Table4[],2,0))</f>
        <v>MGF</v>
      </c>
      <c r="L5890" s="186" t="s">
        <v>9921</v>
      </c>
      <c r="M5890" s="178">
        <v>46057</v>
      </c>
      <c r="N5890" s="178"/>
      <c r="O5890" s="178"/>
      <c r="P5890" s="178" t="str">
        <f ca="1">IF(Proc[[#This Row],[DaysAgeing]]&gt;5,"yep","on track")</f>
        <v>yep</v>
      </c>
      <c r="Q5890" s="3">
        <f ca="1">IF(Proc[[#This Row],[DateClosed]]="",ABS(NETWORKDAYS(Proc[[#This Row],[DateOpened]],TODAY()))-1,ABS(NETWORKDAYS(Proc[[#This Row],[DateOpened]],Proc[[#This Row],[DateClosed]]))-1)</f>
        <v>10</v>
      </c>
      <c r="R5890" s="178" t="s">
        <v>422</v>
      </c>
      <c r="S5890" s="181"/>
    </row>
    <row r="5891" spans="1:19" hidden="1">
      <c r="A5891" s="180" t="s">
        <v>8466</v>
      </c>
      <c r="B5891" s="181" t="str">
        <f>IFERROR(VLOOKUP(Proc[[#This Row],[App]],Table2[],3,0),"open")</f>
        <v>ok</v>
      </c>
      <c r="C5891" s="182" t="s">
        <v>369</v>
      </c>
      <c r="D5891" t="s">
        <v>8251</v>
      </c>
      <c r="E5891" t="s">
        <v>8465</v>
      </c>
      <c r="F5891" s="183" t="s">
        <v>8465</v>
      </c>
      <c r="G5891" s="182" t="s">
        <v>406</v>
      </c>
      <c r="H5891" s="181" t="str">
        <f>IF(Proc[[#This Row],[type]]="LFF (MDG-F)",MID(Proc[[#This Row],[Obj]],13,10),"")</f>
        <v>KR02GIS009</v>
      </c>
      <c r="J5891" s="181" t="b">
        <f>Proc[[#This Row],[Requested]]=Proc[[#This Row],[CurrentParent]]</f>
        <v>1</v>
      </c>
      <c r="K5891" s="181" t="str">
        <f>IF(Proc[[#This Row],[Author]]="Marcela Urrego",VLOOKUP(LEFT(Proc[[#This Row],[Requested]],1),Table3[#All],2,0),VLOOKUP(Proc[[#This Row],[Author]],Table4[],2,0))</f>
        <v>MGF</v>
      </c>
      <c r="L5891" s="186" t="s">
        <v>9921</v>
      </c>
      <c r="M5891" s="178">
        <v>46057</v>
      </c>
      <c r="N5891" s="178"/>
      <c r="O5891" s="178"/>
      <c r="P5891" s="178" t="str">
        <f ca="1">IF(Proc[[#This Row],[DaysAgeing]]&gt;5,"yep","on track")</f>
        <v>yep</v>
      </c>
      <c r="Q5891" s="3">
        <f ca="1">IF(Proc[[#This Row],[DateClosed]]="",ABS(NETWORKDAYS(Proc[[#This Row],[DateOpened]],TODAY()))-1,ABS(NETWORKDAYS(Proc[[#This Row],[DateOpened]],Proc[[#This Row],[DateClosed]]))-1)</f>
        <v>10</v>
      </c>
      <c r="R5891" s="178" t="s">
        <v>422</v>
      </c>
      <c r="S5891" s="181"/>
    </row>
    <row r="5892" spans="1:19" hidden="1">
      <c r="A5892" s="180" t="s">
        <v>8466</v>
      </c>
      <c r="B5892" s="181" t="str">
        <f>IFERROR(VLOOKUP(Proc[[#This Row],[App]],Table2[],3,0),"open")</f>
        <v>ok</v>
      </c>
      <c r="C5892" s="182" t="s">
        <v>369</v>
      </c>
      <c r="D5892" t="s">
        <v>8252</v>
      </c>
      <c r="E5892" t="s">
        <v>8465</v>
      </c>
      <c r="F5892" s="183" t="s">
        <v>8465</v>
      </c>
      <c r="G5892" s="182" t="s">
        <v>406</v>
      </c>
      <c r="H5892" s="181" t="str">
        <f>IF(Proc[[#This Row],[type]]="LFF (MDG-F)",MID(Proc[[#This Row],[Obj]],13,10),"")</f>
        <v>CN70O05000</v>
      </c>
      <c r="J5892" s="181" t="b">
        <f>Proc[[#This Row],[Requested]]=Proc[[#This Row],[CurrentParent]]</f>
        <v>1</v>
      </c>
      <c r="K5892" s="181" t="str">
        <f>IF(Proc[[#This Row],[Author]]="Marcela Urrego",VLOOKUP(LEFT(Proc[[#This Row],[Requested]],1),Table3[#All],2,0),VLOOKUP(Proc[[#This Row],[Author]],Table4[],2,0))</f>
        <v>MGF</v>
      </c>
      <c r="L5892" s="186" t="s">
        <v>9921</v>
      </c>
      <c r="M5892" s="178">
        <v>46057</v>
      </c>
      <c r="N5892" s="178"/>
      <c r="O5892" s="178"/>
      <c r="P5892" s="178" t="str">
        <f ca="1">IF(Proc[[#This Row],[DaysAgeing]]&gt;5,"yep","on track")</f>
        <v>yep</v>
      </c>
      <c r="Q5892" s="3">
        <f ca="1">IF(Proc[[#This Row],[DateClosed]]="",ABS(NETWORKDAYS(Proc[[#This Row],[DateOpened]],TODAY()))-1,ABS(NETWORKDAYS(Proc[[#This Row],[DateOpened]],Proc[[#This Row],[DateClosed]]))-1)</f>
        <v>10</v>
      </c>
      <c r="R5892" s="178" t="s">
        <v>422</v>
      </c>
      <c r="S5892" s="181"/>
    </row>
    <row r="5893" spans="1:19" hidden="1">
      <c r="A5893" s="180" t="s">
        <v>8466</v>
      </c>
      <c r="B5893" s="181" t="str">
        <f>IFERROR(VLOOKUP(Proc[[#This Row],[App]],Table2[],3,0),"open")</f>
        <v>ok</v>
      </c>
      <c r="C5893" s="182" t="s">
        <v>369</v>
      </c>
      <c r="D5893" t="s">
        <v>8253</v>
      </c>
      <c r="E5893" t="s">
        <v>8465</v>
      </c>
      <c r="F5893" s="183" t="s">
        <v>8465</v>
      </c>
      <c r="G5893" s="182" t="s">
        <v>406</v>
      </c>
      <c r="H5893" s="181" t="str">
        <f>IF(Proc[[#This Row],[type]]="LFF (MDG-F)",MID(Proc[[#This Row],[Obj]],13,10),"")</f>
        <v>CN50O05000</v>
      </c>
      <c r="J5893" s="181" t="b">
        <f>Proc[[#This Row],[Requested]]=Proc[[#This Row],[CurrentParent]]</f>
        <v>1</v>
      </c>
      <c r="K5893" s="181" t="str">
        <f>IF(Proc[[#This Row],[Author]]="Marcela Urrego",VLOOKUP(LEFT(Proc[[#This Row],[Requested]],1),Table3[#All],2,0),VLOOKUP(Proc[[#This Row],[Author]],Table4[],2,0))</f>
        <v>MGF</v>
      </c>
      <c r="L5893" s="186" t="s">
        <v>9921</v>
      </c>
      <c r="M5893" s="178">
        <v>46057</v>
      </c>
      <c r="N5893" s="178"/>
      <c r="O5893" s="178"/>
      <c r="P5893" s="178" t="str">
        <f ca="1">IF(Proc[[#This Row],[DaysAgeing]]&gt;5,"yep","on track")</f>
        <v>yep</v>
      </c>
      <c r="Q5893" s="3">
        <f ca="1">IF(Proc[[#This Row],[DateClosed]]="",ABS(NETWORKDAYS(Proc[[#This Row],[DateOpened]],TODAY()))-1,ABS(NETWORKDAYS(Proc[[#This Row],[DateOpened]],Proc[[#This Row],[DateClosed]]))-1)</f>
        <v>10</v>
      </c>
      <c r="R5893" s="178" t="s">
        <v>422</v>
      </c>
      <c r="S5893" s="181"/>
    </row>
    <row r="5894" spans="1:19" hidden="1">
      <c r="A5894" s="180" t="s">
        <v>8466</v>
      </c>
      <c r="B5894" s="181" t="str">
        <f>IFERROR(VLOOKUP(Proc[[#This Row],[App]],Table2[],3,0),"open")</f>
        <v>ok</v>
      </c>
      <c r="C5894" s="182" t="s">
        <v>369</v>
      </c>
      <c r="D5894" t="s">
        <v>8254</v>
      </c>
      <c r="E5894" t="s">
        <v>8465</v>
      </c>
      <c r="F5894" s="183" t="s">
        <v>8465</v>
      </c>
      <c r="G5894" s="182" t="s">
        <v>406</v>
      </c>
      <c r="H5894" s="181" t="str">
        <f>IF(Proc[[#This Row],[type]]="LFF (MDG-F)",MID(Proc[[#This Row],[Obj]],13,10),"")</f>
        <v>TW03GBT299</v>
      </c>
      <c r="J5894" s="181" t="b">
        <f>Proc[[#This Row],[Requested]]=Proc[[#This Row],[CurrentParent]]</f>
        <v>1</v>
      </c>
      <c r="K5894" s="181" t="str">
        <f>IF(Proc[[#This Row],[Author]]="Marcela Urrego",VLOOKUP(LEFT(Proc[[#This Row],[Requested]],1),Table3[#All],2,0),VLOOKUP(Proc[[#This Row],[Author]],Table4[],2,0))</f>
        <v>MGF</v>
      </c>
      <c r="L5894" s="186" t="s">
        <v>9921</v>
      </c>
      <c r="M5894" s="178">
        <v>46057</v>
      </c>
      <c r="N5894" s="178"/>
      <c r="O5894" s="178"/>
      <c r="P5894" s="178" t="str">
        <f ca="1">IF(Proc[[#This Row],[DaysAgeing]]&gt;5,"yep","on track")</f>
        <v>yep</v>
      </c>
      <c r="Q5894" s="3">
        <f ca="1">IF(Proc[[#This Row],[DateClosed]]="",ABS(NETWORKDAYS(Proc[[#This Row],[DateOpened]],TODAY()))-1,ABS(NETWORKDAYS(Proc[[#This Row],[DateOpened]],Proc[[#This Row],[DateClosed]]))-1)</f>
        <v>10</v>
      </c>
      <c r="R5894" s="178" t="s">
        <v>422</v>
      </c>
      <c r="S5894" s="181"/>
    </row>
    <row r="5895" spans="1:19" hidden="1">
      <c r="A5895" s="180" t="s">
        <v>8466</v>
      </c>
      <c r="B5895" s="181" t="str">
        <f>IFERROR(VLOOKUP(Proc[[#This Row],[App]],Table2[],3,0),"open")</f>
        <v>ok</v>
      </c>
      <c r="C5895" s="182" t="s">
        <v>369</v>
      </c>
      <c r="D5895" t="s">
        <v>8255</v>
      </c>
      <c r="E5895" t="s">
        <v>8465</v>
      </c>
      <c r="F5895" s="183" t="s">
        <v>8465</v>
      </c>
      <c r="G5895" s="182" t="s">
        <v>406</v>
      </c>
      <c r="H5895" s="181" t="str">
        <f>IF(Proc[[#This Row],[type]]="LFF (MDG-F)",MID(Proc[[#This Row],[Obj]],13,10),"")</f>
        <v>BE50O05001</v>
      </c>
      <c r="J5895" s="181" t="b">
        <f>Proc[[#This Row],[Requested]]=Proc[[#This Row],[CurrentParent]]</f>
        <v>1</v>
      </c>
      <c r="K5895" s="181" t="str">
        <f>IF(Proc[[#This Row],[Author]]="Marcela Urrego",VLOOKUP(LEFT(Proc[[#This Row],[Requested]],1),Table3[#All],2,0),VLOOKUP(Proc[[#This Row],[Author]],Table4[],2,0))</f>
        <v>MGF</v>
      </c>
      <c r="L5895" s="186" t="s">
        <v>9921</v>
      </c>
      <c r="M5895" s="178">
        <v>46057</v>
      </c>
      <c r="N5895" s="178"/>
      <c r="O5895" s="178"/>
      <c r="P5895" s="178" t="str">
        <f ca="1">IF(Proc[[#This Row],[DaysAgeing]]&gt;5,"yep","on track")</f>
        <v>yep</v>
      </c>
      <c r="Q5895" s="3">
        <f ca="1">IF(Proc[[#This Row],[DateClosed]]="",ABS(NETWORKDAYS(Proc[[#This Row],[DateOpened]],TODAY()))-1,ABS(NETWORKDAYS(Proc[[#This Row],[DateOpened]],Proc[[#This Row],[DateClosed]]))-1)</f>
        <v>10</v>
      </c>
      <c r="R5895" s="178" t="s">
        <v>422</v>
      </c>
      <c r="S5895" s="181"/>
    </row>
    <row r="5896" spans="1:19" hidden="1">
      <c r="A5896" s="180" t="s">
        <v>8466</v>
      </c>
      <c r="B5896" s="181" t="str">
        <f>IFERROR(VLOOKUP(Proc[[#This Row],[App]],Table2[],3,0),"open")</f>
        <v>ok</v>
      </c>
      <c r="C5896" s="182" t="s">
        <v>369</v>
      </c>
      <c r="D5896" t="s">
        <v>8256</v>
      </c>
      <c r="E5896" t="s">
        <v>8465</v>
      </c>
      <c r="F5896" s="183" t="s">
        <v>8465</v>
      </c>
      <c r="G5896" s="182" t="s">
        <v>406</v>
      </c>
      <c r="H5896" s="181" t="str">
        <f>IF(Proc[[#This Row],[type]]="LFF (MDG-F)",MID(Proc[[#This Row],[Obj]],13,10),"")</f>
        <v>BE50O05002</v>
      </c>
      <c r="J5896" s="181" t="b">
        <f>Proc[[#This Row],[Requested]]=Proc[[#This Row],[CurrentParent]]</f>
        <v>1</v>
      </c>
      <c r="K5896" s="181" t="str">
        <f>IF(Proc[[#This Row],[Author]]="Marcela Urrego",VLOOKUP(LEFT(Proc[[#This Row],[Requested]],1),Table3[#All],2,0),VLOOKUP(Proc[[#This Row],[Author]],Table4[],2,0))</f>
        <v>MGF</v>
      </c>
      <c r="L5896" s="186" t="s">
        <v>9921</v>
      </c>
      <c r="M5896" s="178">
        <v>46057</v>
      </c>
      <c r="N5896" s="178"/>
      <c r="O5896" s="178"/>
      <c r="P5896" s="178" t="str">
        <f ca="1">IF(Proc[[#This Row],[DaysAgeing]]&gt;5,"yep","on track")</f>
        <v>yep</v>
      </c>
      <c r="Q5896" s="3">
        <f ca="1">IF(Proc[[#This Row],[DateClosed]]="",ABS(NETWORKDAYS(Proc[[#This Row],[DateOpened]],TODAY()))-1,ABS(NETWORKDAYS(Proc[[#This Row],[DateOpened]],Proc[[#This Row],[DateClosed]]))-1)</f>
        <v>10</v>
      </c>
      <c r="R5896" s="178" t="s">
        <v>422</v>
      </c>
      <c r="S5896" s="181"/>
    </row>
    <row r="5897" spans="1:19" hidden="1">
      <c r="A5897" s="180" t="s">
        <v>8466</v>
      </c>
      <c r="B5897" s="181" t="str">
        <f>IFERROR(VLOOKUP(Proc[[#This Row],[App]],Table2[],3,0),"open")</f>
        <v>ok</v>
      </c>
      <c r="C5897" s="182" t="s">
        <v>369</v>
      </c>
      <c r="D5897" t="s">
        <v>8257</v>
      </c>
      <c r="E5897" t="s">
        <v>8465</v>
      </c>
      <c r="F5897" s="183" t="s">
        <v>8465</v>
      </c>
      <c r="G5897" s="182" t="s">
        <v>406</v>
      </c>
      <c r="H5897" s="181" t="str">
        <f>IF(Proc[[#This Row],[type]]="LFF (MDG-F)",MID(Proc[[#This Row],[Obj]],13,10),"")</f>
        <v>BE50O05003</v>
      </c>
      <c r="J5897" s="181" t="b">
        <f>Proc[[#This Row],[Requested]]=Proc[[#This Row],[CurrentParent]]</f>
        <v>1</v>
      </c>
      <c r="K5897" s="181" t="str">
        <f>IF(Proc[[#This Row],[Author]]="Marcela Urrego",VLOOKUP(LEFT(Proc[[#This Row],[Requested]],1),Table3[#All],2,0),VLOOKUP(Proc[[#This Row],[Author]],Table4[],2,0))</f>
        <v>MGF</v>
      </c>
      <c r="L5897" s="186" t="s">
        <v>9921</v>
      </c>
      <c r="M5897" s="178">
        <v>46057</v>
      </c>
      <c r="N5897" s="178"/>
      <c r="O5897" s="178"/>
      <c r="P5897" s="178" t="str">
        <f ca="1">IF(Proc[[#This Row],[DaysAgeing]]&gt;5,"yep","on track")</f>
        <v>yep</v>
      </c>
      <c r="Q5897" s="3">
        <f ca="1">IF(Proc[[#This Row],[DateClosed]]="",ABS(NETWORKDAYS(Proc[[#This Row],[DateOpened]],TODAY()))-1,ABS(NETWORKDAYS(Proc[[#This Row],[DateOpened]],Proc[[#This Row],[DateClosed]]))-1)</f>
        <v>10</v>
      </c>
      <c r="R5897" s="178" t="s">
        <v>422</v>
      </c>
      <c r="S5897" s="181"/>
    </row>
    <row r="5898" spans="1:19" hidden="1">
      <c r="A5898" s="180" t="s">
        <v>8466</v>
      </c>
      <c r="B5898" s="181" t="str">
        <f>IFERROR(VLOOKUP(Proc[[#This Row],[App]],Table2[],3,0),"open")</f>
        <v>ok</v>
      </c>
      <c r="C5898" s="182" t="s">
        <v>369</v>
      </c>
      <c r="D5898" t="s">
        <v>8258</v>
      </c>
      <c r="E5898" t="s">
        <v>8465</v>
      </c>
      <c r="F5898" s="183" t="s">
        <v>8465</v>
      </c>
      <c r="G5898" s="182" t="s">
        <v>406</v>
      </c>
      <c r="H5898" s="181" t="str">
        <f>IF(Proc[[#This Row],[type]]="LFF (MDG-F)",MID(Proc[[#This Row],[Obj]],13,10),"")</f>
        <v>BE50O05004</v>
      </c>
      <c r="J5898" s="181" t="b">
        <f>Proc[[#This Row],[Requested]]=Proc[[#This Row],[CurrentParent]]</f>
        <v>1</v>
      </c>
      <c r="K5898" s="181" t="str">
        <f>IF(Proc[[#This Row],[Author]]="Marcela Urrego",VLOOKUP(LEFT(Proc[[#This Row],[Requested]],1),Table3[#All],2,0),VLOOKUP(Proc[[#This Row],[Author]],Table4[],2,0))</f>
        <v>MGF</v>
      </c>
      <c r="L5898" s="186" t="s">
        <v>9921</v>
      </c>
      <c r="M5898" s="178">
        <v>46057</v>
      </c>
      <c r="N5898" s="178"/>
      <c r="O5898" s="178"/>
      <c r="P5898" s="178" t="str">
        <f ca="1">IF(Proc[[#This Row],[DaysAgeing]]&gt;5,"yep","on track")</f>
        <v>yep</v>
      </c>
      <c r="Q5898" s="3">
        <f ca="1">IF(Proc[[#This Row],[DateClosed]]="",ABS(NETWORKDAYS(Proc[[#This Row],[DateOpened]],TODAY()))-1,ABS(NETWORKDAYS(Proc[[#This Row],[DateOpened]],Proc[[#This Row],[DateClosed]]))-1)</f>
        <v>10</v>
      </c>
      <c r="R5898" s="178" t="s">
        <v>422</v>
      </c>
      <c r="S5898" s="181"/>
    </row>
    <row r="5899" spans="1:19" hidden="1">
      <c r="A5899" s="180" t="s">
        <v>8466</v>
      </c>
      <c r="B5899" s="181" t="str">
        <f>IFERROR(VLOOKUP(Proc[[#This Row],[App]],Table2[],3,0),"open")</f>
        <v>ok</v>
      </c>
      <c r="C5899" s="182" t="s">
        <v>369</v>
      </c>
      <c r="D5899" t="s">
        <v>8259</v>
      </c>
      <c r="E5899" t="s">
        <v>8465</v>
      </c>
      <c r="F5899" s="183" t="s">
        <v>8465</v>
      </c>
      <c r="G5899" s="182" t="s">
        <v>406</v>
      </c>
      <c r="H5899" s="181" t="str">
        <f>IF(Proc[[#This Row],[type]]="LFF (MDG-F)",MID(Proc[[#This Row],[Obj]],13,10),"")</f>
        <v>CN68O05000</v>
      </c>
      <c r="J5899" s="181" t="b">
        <f>Proc[[#This Row],[Requested]]=Proc[[#This Row],[CurrentParent]]</f>
        <v>1</v>
      </c>
      <c r="K5899" s="181" t="str">
        <f>IF(Proc[[#This Row],[Author]]="Marcela Urrego",VLOOKUP(LEFT(Proc[[#This Row],[Requested]],1),Table3[#All],2,0),VLOOKUP(Proc[[#This Row],[Author]],Table4[],2,0))</f>
        <v>MGF</v>
      </c>
      <c r="L5899" s="186" t="s">
        <v>9921</v>
      </c>
      <c r="M5899" s="178">
        <v>46057</v>
      </c>
      <c r="N5899" s="178"/>
      <c r="O5899" s="178"/>
      <c r="P5899" s="178" t="str">
        <f ca="1">IF(Proc[[#This Row],[DaysAgeing]]&gt;5,"yep","on track")</f>
        <v>yep</v>
      </c>
      <c r="Q5899" s="3">
        <f ca="1">IF(Proc[[#This Row],[DateClosed]]="",ABS(NETWORKDAYS(Proc[[#This Row],[DateOpened]],TODAY()))-1,ABS(NETWORKDAYS(Proc[[#This Row],[DateOpened]],Proc[[#This Row],[DateClosed]]))-1)</f>
        <v>10</v>
      </c>
      <c r="R5899" s="178" t="s">
        <v>422</v>
      </c>
      <c r="S5899" s="181"/>
    </row>
    <row r="5900" spans="1:19" hidden="1">
      <c r="A5900" s="180" t="s">
        <v>8466</v>
      </c>
      <c r="B5900" s="181" t="str">
        <f>IFERROR(VLOOKUP(Proc[[#This Row],[App]],Table2[],3,0),"open")</f>
        <v>ok</v>
      </c>
      <c r="C5900" s="182" t="s">
        <v>369</v>
      </c>
      <c r="D5900" t="s">
        <v>8260</v>
      </c>
      <c r="E5900" t="s">
        <v>8465</v>
      </c>
      <c r="F5900" s="183" t="s">
        <v>8465</v>
      </c>
      <c r="G5900" s="182" t="s">
        <v>406</v>
      </c>
      <c r="H5900" s="181" t="str">
        <f>IF(Proc[[#This Row],[type]]="LFF (MDG-F)",MID(Proc[[#This Row],[Obj]],13,10),"")</f>
        <v>NL50O05002</v>
      </c>
      <c r="J5900" s="181" t="b">
        <f>Proc[[#This Row],[Requested]]=Proc[[#This Row],[CurrentParent]]</f>
        <v>1</v>
      </c>
      <c r="K5900" s="181" t="str">
        <f>IF(Proc[[#This Row],[Author]]="Marcela Urrego",VLOOKUP(LEFT(Proc[[#This Row],[Requested]],1),Table3[#All],2,0),VLOOKUP(Proc[[#This Row],[Author]],Table4[],2,0))</f>
        <v>MGF</v>
      </c>
      <c r="L5900" s="186" t="s">
        <v>9921</v>
      </c>
      <c r="M5900" s="178">
        <v>46057</v>
      </c>
      <c r="N5900" s="178"/>
      <c r="O5900" s="178"/>
      <c r="P5900" s="178" t="str">
        <f ca="1">IF(Proc[[#This Row],[DaysAgeing]]&gt;5,"yep","on track")</f>
        <v>yep</v>
      </c>
      <c r="Q5900" s="3">
        <f ca="1">IF(Proc[[#This Row],[DateClosed]]="",ABS(NETWORKDAYS(Proc[[#This Row],[DateOpened]],TODAY()))-1,ABS(NETWORKDAYS(Proc[[#This Row],[DateOpened]],Proc[[#This Row],[DateClosed]]))-1)</f>
        <v>10</v>
      </c>
      <c r="R5900" s="178" t="s">
        <v>422</v>
      </c>
      <c r="S5900" s="181"/>
    </row>
    <row r="5901" spans="1:19" hidden="1">
      <c r="A5901" s="180" t="s">
        <v>8466</v>
      </c>
      <c r="B5901" s="181" t="str">
        <f>IFERROR(VLOOKUP(Proc[[#This Row],[App]],Table2[],3,0),"open")</f>
        <v>ok</v>
      </c>
      <c r="C5901" s="182" t="s">
        <v>369</v>
      </c>
      <c r="D5901" t="s">
        <v>8261</v>
      </c>
      <c r="E5901" t="s">
        <v>8465</v>
      </c>
      <c r="F5901" s="183" t="s">
        <v>8465</v>
      </c>
      <c r="G5901" s="182" t="s">
        <v>406</v>
      </c>
      <c r="H5901" s="181" t="str">
        <f>IF(Proc[[#This Row],[type]]="LFF (MDG-F)",MID(Proc[[#This Row],[Obj]],13,10),"")</f>
        <v>NL50O05003</v>
      </c>
      <c r="J5901" s="181" t="b">
        <f>Proc[[#This Row],[Requested]]=Proc[[#This Row],[CurrentParent]]</f>
        <v>1</v>
      </c>
      <c r="K5901" s="181" t="str">
        <f>IF(Proc[[#This Row],[Author]]="Marcela Urrego",VLOOKUP(LEFT(Proc[[#This Row],[Requested]],1),Table3[#All],2,0),VLOOKUP(Proc[[#This Row],[Author]],Table4[],2,0))</f>
        <v>MGF</v>
      </c>
      <c r="L5901" s="186" t="s">
        <v>9921</v>
      </c>
      <c r="M5901" s="178">
        <v>46057</v>
      </c>
      <c r="N5901" s="178"/>
      <c r="O5901" s="178"/>
      <c r="P5901" s="178" t="str">
        <f ca="1">IF(Proc[[#This Row],[DaysAgeing]]&gt;5,"yep","on track")</f>
        <v>yep</v>
      </c>
      <c r="Q5901" s="3">
        <f ca="1">IF(Proc[[#This Row],[DateClosed]]="",ABS(NETWORKDAYS(Proc[[#This Row],[DateOpened]],TODAY()))-1,ABS(NETWORKDAYS(Proc[[#This Row],[DateOpened]],Proc[[#This Row],[DateClosed]]))-1)</f>
        <v>10</v>
      </c>
      <c r="R5901" s="178" t="s">
        <v>422</v>
      </c>
      <c r="S5901" s="181"/>
    </row>
    <row r="5902" spans="1:19" hidden="1">
      <c r="A5902" s="180" t="s">
        <v>8466</v>
      </c>
      <c r="B5902" s="181" t="str">
        <f>IFERROR(VLOOKUP(Proc[[#This Row],[App]],Table2[],3,0),"open")</f>
        <v>ok</v>
      </c>
      <c r="C5902" s="182" t="s">
        <v>369</v>
      </c>
      <c r="D5902" t="s">
        <v>8262</v>
      </c>
      <c r="E5902" t="s">
        <v>8465</v>
      </c>
      <c r="F5902" s="183" t="s">
        <v>8465</v>
      </c>
      <c r="G5902" s="182" t="s">
        <v>406</v>
      </c>
      <c r="H5902" s="181" t="str">
        <f>IF(Proc[[#This Row],[type]]="LFF (MDG-F)",MID(Proc[[#This Row],[Obj]],13,10),"")</f>
        <v>NL50O05004</v>
      </c>
      <c r="J5902" s="181" t="b">
        <f>Proc[[#This Row],[Requested]]=Proc[[#This Row],[CurrentParent]]</f>
        <v>1</v>
      </c>
      <c r="K5902" s="181" t="str">
        <f>IF(Proc[[#This Row],[Author]]="Marcela Urrego",VLOOKUP(LEFT(Proc[[#This Row],[Requested]],1),Table3[#All],2,0),VLOOKUP(Proc[[#This Row],[Author]],Table4[],2,0))</f>
        <v>MGF</v>
      </c>
      <c r="L5902" s="186" t="s">
        <v>9921</v>
      </c>
      <c r="M5902" s="178">
        <v>46057</v>
      </c>
      <c r="N5902" s="178"/>
      <c r="O5902" s="178"/>
      <c r="P5902" s="178" t="str">
        <f ca="1">IF(Proc[[#This Row],[DaysAgeing]]&gt;5,"yep","on track")</f>
        <v>yep</v>
      </c>
      <c r="Q5902" s="3">
        <f ca="1">IF(Proc[[#This Row],[DateClosed]]="",ABS(NETWORKDAYS(Proc[[#This Row],[DateOpened]],TODAY()))-1,ABS(NETWORKDAYS(Proc[[#This Row],[DateOpened]],Proc[[#This Row],[DateClosed]]))-1)</f>
        <v>10</v>
      </c>
      <c r="R5902" s="178" t="s">
        <v>422</v>
      </c>
      <c r="S5902" s="181"/>
    </row>
    <row r="5903" spans="1:19" hidden="1">
      <c r="A5903" s="180" t="s">
        <v>8466</v>
      </c>
      <c r="B5903" s="181" t="str">
        <f>IFERROR(VLOOKUP(Proc[[#This Row],[App]],Table2[],3,0),"open")</f>
        <v>ok</v>
      </c>
      <c r="C5903" s="182" t="s">
        <v>369</v>
      </c>
      <c r="D5903" t="s">
        <v>8263</v>
      </c>
      <c r="E5903" t="s">
        <v>8465</v>
      </c>
      <c r="F5903" s="183" t="s">
        <v>8465</v>
      </c>
      <c r="G5903" s="182" t="s">
        <v>406</v>
      </c>
      <c r="H5903" s="181" t="str">
        <f>IF(Proc[[#This Row],[type]]="LFF (MDG-F)",MID(Proc[[#This Row],[Obj]],13,10),"")</f>
        <v>ES50O05001</v>
      </c>
      <c r="J5903" s="181" t="b">
        <f>Proc[[#This Row],[Requested]]=Proc[[#This Row],[CurrentParent]]</f>
        <v>1</v>
      </c>
      <c r="K5903" s="181" t="str">
        <f>IF(Proc[[#This Row],[Author]]="Marcela Urrego",VLOOKUP(LEFT(Proc[[#This Row],[Requested]],1),Table3[#All],2,0),VLOOKUP(Proc[[#This Row],[Author]],Table4[],2,0))</f>
        <v>MGF</v>
      </c>
      <c r="L5903" s="186" t="s">
        <v>9921</v>
      </c>
      <c r="M5903" s="178">
        <v>46057</v>
      </c>
      <c r="N5903" s="178"/>
      <c r="O5903" s="178"/>
      <c r="P5903" s="178" t="str">
        <f ca="1">IF(Proc[[#This Row],[DaysAgeing]]&gt;5,"yep","on track")</f>
        <v>yep</v>
      </c>
      <c r="Q5903" s="3">
        <f ca="1">IF(Proc[[#This Row],[DateClosed]]="",ABS(NETWORKDAYS(Proc[[#This Row],[DateOpened]],TODAY()))-1,ABS(NETWORKDAYS(Proc[[#This Row],[DateOpened]],Proc[[#This Row],[DateClosed]]))-1)</f>
        <v>10</v>
      </c>
      <c r="R5903" s="178" t="s">
        <v>422</v>
      </c>
      <c r="S5903" s="181"/>
    </row>
    <row r="5904" spans="1:19" hidden="1">
      <c r="A5904" s="180" t="s">
        <v>8466</v>
      </c>
      <c r="B5904" s="181" t="str">
        <f>IFERROR(VLOOKUP(Proc[[#This Row],[App]],Table2[],3,0),"open")</f>
        <v>ok</v>
      </c>
      <c r="C5904" s="182" t="s">
        <v>369</v>
      </c>
      <c r="D5904" t="s">
        <v>8264</v>
      </c>
      <c r="E5904" t="s">
        <v>8465</v>
      </c>
      <c r="F5904" s="183" t="s">
        <v>8465</v>
      </c>
      <c r="G5904" s="182" t="s">
        <v>406</v>
      </c>
      <c r="H5904" s="181" t="str">
        <f>IF(Proc[[#This Row],[type]]="LFF (MDG-F)",MID(Proc[[#This Row],[Obj]],13,10),"")</f>
        <v>ES50O05002</v>
      </c>
      <c r="J5904" s="181" t="b">
        <f>Proc[[#This Row],[Requested]]=Proc[[#This Row],[CurrentParent]]</f>
        <v>1</v>
      </c>
      <c r="K5904" s="181" t="str">
        <f>IF(Proc[[#This Row],[Author]]="Marcela Urrego",VLOOKUP(LEFT(Proc[[#This Row],[Requested]],1),Table3[#All],2,0),VLOOKUP(Proc[[#This Row],[Author]],Table4[],2,0))</f>
        <v>MGF</v>
      </c>
      <c r="L5904" s="186" t="s">
        <v>9921</v>
      </c>
      <c r="M5904" s="178">
        <v>46057</v>
      </c>
      <c r="N5904" s="178"/>
      <c r="O5904" s="178"/>
      <c r="P5904" s="178" t="str">
        <f ca="1">IF(Proc[[#This Row],[DaysAgeing]]&gt;5,"yep","on track")</f>
        <v>yep</v>
      </c>
      <c r="Q5904" s="3">
        <f ca="1">IF(Proc[[#This Row],[DateClosed]]="",ABS(NETWORKDAYS(Proc[[#This Row],[DateOpened]],TODAY()))-1,ABS(NETWORKDAYS(Proc[[#This Row],[DateOpened]],Proc[[#This Row],[DateClosed]]))-1)</f>
        <v>10</v>
      </c>
      <c r="R5904" s="178" t="s">
        <v>422</v>
      </c>
      <c r="S5904" s="181"/>
    </row>
    <row r="5905" spans="1:19" hidden="1">
      <c r="A5905" s="180" t="s">
        <v>8466</v>
      </c>
      <c r="B5905" s="181" t="str">
        <f>IFERROR(VLOOKUP(Proc[[#This Row],[App]],Table2[],3,0),"open")</f>
        <v>ok</v>
      </c>
      <c r="C5905" s="182" t="s">
        <v>369</v>
      </c>
      <c r="D5905" t="s">
        <v>8265</v>
      </c>
      <c r="E5905" t="s">
        <v>8465</v>
      </c>
      <c r="F5905" s="183" t="s">
        <v>8465</v>
      </c>
      <c r="G5905" s="182" t="s">
        <v>406</v>
      </c>
      <c r="H5905" s="181" t="str">
        <f>IF(Proc[[#This Row],[type]]="LFF (MDG-F)",MID(Proc[[#This Row],[Obj]],13,10),"")</f>
        <v>ES50O05003</v>
      </c>
      <c r="J5905" s="181" t="b">
        <f>Proc[[#This Row],[Requested]]=Proc[[#This Row],[CurrentParent]]</f>
        <v>1</v>
      </c>
      <c r="K5905" s="181" t="str">
        <f>IF(Proc[[#This Row],[Author]]="Marcela Urrego",VLOOKUP(LEFT(Proc[[#This Row],[Requested]],1),Table3[#All],2,0),VLOOKUP(Proc[[#This Row],[Author]],Table4[],2,0))</f>
        <v>MGF</v>
      </c>
      <c r="L5905" s="186" t="s">
        <v>9921</v>
      </c>
      <c r="M5905" s="178">
        <v>46057</v>
      </c>
      <c r="N5905" s="178"/>
      <c r="O5905" s="178"/>
      <c r="P5905" s="178" t="str">
        <f ca="1">IF(Proc[[#This Row],[DaysAgeing]]&gt;5,"yep","on track")</f>
        <v>yep</v>
      </c>
      <c r="Q5905" s="3">
        <f ca="1">IF(Proc[[#This Row],[DateClosed]]="",ABS(NETWORKDAYS(Proc[[#This Row],[DateOpened]],TODAY()))-1,ABS(NETWORKDAYS(Proc[[#This Row],[DateOpened]],Proc[[#This Row],[DateClosed]]))-1)</f>
        <v>10</v>
      </c>
      <c r="R5905" s="178" t="s">
        <v>422</v>
      </c>
      <c r="S5905" s="181"/>
    </row>
    <row r="5906" spans="1:19" hidden="1">
      <c r="A5906" s="180" t="s">
        <v>8466</v>
      </c>
      <c r="B5906" s="181" t="str">
        <f>IFERROR(VLOOKUP(Proc[[#This Row],[App]],Table2[],3,0),"open")</f>
        <v>ok</v>
      </c>
      <c r="C5906" s="182" t="s">
        <v>369</v>
      </c>
      <c r="D5906" t="s">
        <v>8266</v>
      </c>
      <c r="E5906" t="s">
        <v>8465</v>
      </c>
      <c r="F5906" s="183" t="s">
        <v>8465</v>
      </c>
      <c r="G5906" s="182" t="s">
        <v>406</v>
      </c>
      <c r="H5906" s="181" t="str">
        <f>IF(Proc[[#This Row],[type]]="LFF (MDG-F)",MID(Proc[[#This Row],[Obj]],13,10),"")</f>
        <v>CH75O05000</v>
      </c>
      <c r="J5906" s="181" t="b">
        <f>Proc[[#This Row],[Requested]]=Proc[[#This Row],[CurrentParent]]</f>
        <v>1</v>
      </c>
      <c r="K5906" s="181" t="str">
        <f>IF(Proc[[#This Row],[Author]]="Marcela Urrego",VLOOKUP(LEFT(Proc[[#This Row],[Requested]],1),Table3[#All],2,0),VLOOKUP(Proc[[#This Row],[Author]],Table4[],2,0))</f>
        <v>MGF</v>
      </c>
      <c r="L5906" s="186" t="s">
        <v>9921</v>
      </c>
      <c r="M5906" s="178">
        <v>46057</v>
      </c>
      <c r="N5906" s="178"/>
      <c r="O5906" s="178"/>
      <c r="P5906" s="178" t="str">
        <f ca="1">IF(Proc[[#This Row],[DaysAgeing]]&gt;5,"yep","on track")</f>
        <v>yep</v>
      </c>
      <c r="Q5906" s="3">
        <f ca="1">IF(Proc[[#This Row],[DateClosed]]="",ABS(NETWORKDAYS(Proc[[#This Row],[DateOpened]],TODAY()))-1,ABS(NETWORKDAYS(Proc[[#This Row],[DateOpened]],Proc[[#This Row],[DateClosed]]))-1)</f>
        <v>10</v>
      </c>
      <c r="R5906" s="178" t="s">
        <v>422</v>
      </c>
      <c r="S5906" s="181"/>
    </row>
    <row r="5907" spans="1:19" hidden="1">
      <c r="A5907" s="180" t="s">
        <v>8466</v>
      </c>
      <c r="B5907" s="181" t="str">
        <f>IFERROR(VLOOKUP(Proc[[#This Row],[App]],Table2[],3,0),"open")</f>
        <v>ok</v>
      </c>
      <c r="C5907" s="182" t="s">
        <v>369</v>
      </c>
      <c r="D5907" t="s">
        <v>8267</v>
      </c>
      <c r="E5907" t="s">
        <v>8465</v>
      </c>
      <c r="F5907" s="183" t="s">
        <v>8465</v>
      </c>
      <c r="G5907" s="182" t="s">
        <v>406</v>
      </c>
      <c r="H5907" s="181" t="str">
        <f>IF(Proc[[#This Row],[type]]="LFF (MDG-F)",MID(Proc[[#This Row],[Obj]],13,10),"")</f>
        <v>IT50O05005</v>
      </c>
      <c r="J5907" s="181" t="b">
        <f>Proc[[#This Row],[Requested]]=Proc[[#This Row],[CurrentParent]]</f>
        <v>1</v>
      </c>
      <c r="K5907" s="181" t="str">
        <f>IF(Proc[[#This Row],[Author]]="Marcela Urrego",VLOOKUP(LEFT(Proc[[#This Row],[Requested]],1),Table3[#All],2,0),VLOOKUP(Proc[[#This Row],[Author]],Table4[],2,0))</f>
        <v>MGF</v>
      </c>
      <c r="L5907" s="186" t="s">
        <v>9921</v>
      </c>
      <c r="M5907" s="178">
        <v>46057</v>
      </c>
      <c r="N5907" s="178"/>
      <c r="O5907" s="178"/>
      <c r="P5907" s="178" t="str">
        <f ca="1">IF(Proc[[#This Row],[DaysAgeing]]&gt;5,"yep","on track")</f>
        <v>yep</v>
      </c>
      <c r="Q5907" s="3">
        <f ca="1">IF(Proc[[#This Row],[DateClosed]]="",ABS(NETWORKDAYS(Proc[[#This Row],[DateOpened]],TODAY()))-1,ABS(NETWORKDAYS(Proc[[#This Row],[DateOpened]],Proc[[#This Row],[DateClosed]]))-1)</f>
        <v>10</v>
      </c>
      <c r="R5907" s="178" t="s">
        <v>422</v>
      </c>
      <c r="S5907" s="181"/>
    </row>
    <row r="5908" spans="1:19" hidden="1">
      <c r="A5908" s="180" t="s">
        <v>8466</v>
      </c>
      <c r="B5908" s="181" t="str">
        <f>IFERROR(VLOOKUP(Proc[[#This Row],[App]],Table2[],3,0),"open")</f>
        <v>ok</v>
      </c>
      <c r="C5908" s="182" t="s">
        <v>369</v>
      </c>
      <c r="D5908" t="s">
        <v>8268</v>
      </c>
      <c r="E5908" t="s">
        <v>8465</v>
      </c>
      <c r="F5908" s="183" t="s">
        <v>8465</v>
      </c>
      <c r="G5908" s="182" t="s">
        <v>406</v>
      </c>
      <c r="H5908" s="181" t="str">
        <f>IF(Proc[[#This Row],[type]]="LFF (MDG-F)",MID(Proc[[#This Row],[Obj]],13,10),"")</f>
        <v>CH50O05000</v>
      </c>
      <c r="J5908" s="181" t="b">
        <f>Proc[[#This Row],[Requested]]=Proc[[#This Row],[CurrentParent]]</f>
        <v>1</v>
      </c>
      <c r="K5908" s="181" t="str">
        <f>IF(Proc[[#This Row],[Author]]="Marcela Urrego",VLOOKUP(LEFT(Proc[[#This Row],[Requested]],1),Table3[#All],2,0),VLOOKUP(Proc[[#This Row],[Author]],Table4[],2,0))</f>
        <v>MGF</v>
      </c>
      <c r="L5908" s="186" t="s">
        <v>9921</v>
      </c>
      <c r="M5908" s="178">
        <v>46057</v>
      </c>
      <c r="N5908" s="178"/>
      <c r="O5908" s="178"/>
      <c r="P5908" s="178" t="str">
        <f ca="1">IF(Proc[[#This Row],[DaysAgeing]]&gt;5,"yep","on track")</f>
        <v>yep</v>
      </c>
      <c r="Q5908" s="3">
        <f ca="1">IF(Proc[[#This Row],[DateClosed]]="",ABS(NETWORKDAYS(Proc[[#This Row],[DateOpened]],TODAY()))-1,ABS(NETWORKDAYS(Proc[[#This Row],[DateOpened]],Proc[[#This Row],[DateClosed]]))-1)</f>
        <v>10</v>
      </c>
      <c r="R5908" s="178" t="s">
        <v>422</v>
      </c>
      <c r="S5908" s="181"/>
    </row>
    <row r="5909" spans="1:19" hidden="1">
      <c r="A5909" s="180" t="s">
        <v>8466</v>
      </c>
      <c r="B5909" s="181" t="str">
        <f>IFERROR(VLOOKUP(Proc[[#This Row],[App]],Table2[],3,0),"open")</f>
        <v>ok</v>
      </c>
      <c r="C5909" s="182" t="s">
        <v>369</v>
      </c>
      <c r="D5909" t="s">
        <v>8269</v>
      </c>
      <c r="E5909" t="s">
        <v>8465</v>
      </c>
      <c r="F5909" s="183" t="s">
        <v>8465</v>
      </c>
      <c r="G5909" s="182" t="s">
        <v>406</v>
      </c>
      <c r="H5909" s="181" t="str">
        <f>IF(Proc[[#This Row],[type]]="LFF (MDG-F)",MID(Proc[[#This Row],[Obj]],13,10),"")</f>
        <v>CH50O05001</v>
      </c>
      <c r="J5909" s="181" t="b">
        <f>Proc[[#This Row],[Requested]]=Proc[[#This Row],[CurrentParent]]</f>
        <v>1</v>
      </c>
      <c r="K5909" s="181" t="str">
        <f>IF(Proc[[#This Row],[Author]]="Marcela Urrego",VLOOKUP(LEFT(Proc[[#This Row],[Requested]],1),Table3[#All],2,0),VLOOKUP(Proc[[#This Row],[Author]],Table4[],2,0))</f>
        <v>MGF</v>
      </c>
      <c r="L5909" s="186" t="s">
        <v>9921</v>
      </c>
      <c r="M5909" s="178">
        <v>46057</v>
      </c>
      <c r="N5909" s="178"/>
      <c r="O5909" s="178"/>
      <c r="P5909" s="178" t="str">
        <f ca="1">IF(Proc[[#This Row],[DaysAgeing]]&gt;5,"yep","on track")</f>
        <v>yep</v>
      </c>
      <c r="Q5909" s="3">
        <f ca="1">IF(Proc[[#This Row],[DateClosed]]="",ABS(NETWORKDAYS(Proc[[#This Row],[DateOpened]],TODAY()))-1,ABS(NETWORKDAYS(Proc[[#This Row],[DateOpened]],Proc[[#This Row],[DateClosed]]))-1)</f>
        <v>10</v>
      </c>
      <c r="R5909" s="178" t="s">
        <v>422</v>
      </c>
      <c r="S5909" s="181"/>
    </row>
    <row r="5910" spans="1:19" hidden="1">
      <c r="A5910" s="180" t="s">
        <v>8466</v>
      </c>
      <c r="B5910" s="181" t="str">
        <f>IFERROR(VLOOKUP(Proc[[#This Row],[App]],Table2[],3,0),"open")</f>
        <v>ok</v>
      </c>
      <c r="C5910" s="182" t="s">
        <v>369</v>
      </c>
      <c r="D5910" t="s">
        <v>8270</v>
      </c>
      <c r="E5910" t="s">
        <v>8465</v>
      </c>
      <c r="F5910" s="183" t="s">
        <v>8465</v>
      </c>
      <c r="G5910" s="182" t="s">
        <v>406</v>
      </c>
      <c r="H5910" s="181" t="str">
        <f>IF(Proc[[#This Row],[type]]="LFF (MDG-F)",MID(Proc[[#This Row],[Obj]],13,10),"")</f>
        <v>CH50O05003</v>
      </c>
      <c r="J5910" s="181" t="b">
        <f>Proc[[#This Row],[Requested]]=Proc[[#This Row],[CurrentParent]]</f>
        <v>1</v>
      </c>
      <c r="K5910" s="181" t="str">
        <f>IF(Proc[[#This Row],[Author]]="Marcela Urrego",VLOOKUP(LEFT(Proc[[#This Row],[Requested]],1),Table3[#All],2,0),VLOOKUP(Proc[[#This Row],[Author]],Table4[],2,0))</f>
        <v>MGF</v>
      </c>
      <c r="L5910" s="186" t="s">
        <v>9921</v>
      </c>
      <c r="M5910" s="178">
        <v>46057</v>
      </c>
      <c r="N5910" s="178"/>
      <c r="O5910" s="178"/>
      <c r="P5910" s="178" t="str">
        <f ca="1">IF(Proc[[#This Row],[DaysAgeing]]&gt;5,"yep","on track")</f>
        <v>yep</v>
      </c>
      <c r="Q5910" s="3">
        <f ca="1">IF(Proc[[#This Row],[DateClosed]]="",ABS(NETWORKDAYS(Proc[[#This Row],[DateOpened]],TODAY()))-1,ABS(NETWORKDAYS(Proc[[#This Row],[DateOpened]],Proc[[#This Row],[DateClosed]]))-1)</f>
        <v>10</v>
      </c>
      <c r="R5910" s="178" t="s">
        <v>422</v>
      </c>
      <c r="S5910" s="181"/>
    </row>
    <row r="5911" spans="1:19" hidden="1">
      <c r="A5911" s="180" t="s">
        <v>8466</v>
      </c>
      <c r="B5911" s="181" t="str">
        <f>IFERROR(VLOOKUP(Proc[[#This Row],[App]],Table2[],3,0),"open")</f>
        <v>ok</v>
      </c>
      <c r="C5911" s="182" t="s">
        <v>369</v>
      </c>
      <c r="D5911" t="s">
        <v>8271</v>
      </c>
      <c r="E5911" t="s">
        <v>8465</v>
      </c>
      <c r="F5911" s="183" t="s">
        <v>8465</v>
      </c>
      <c r="G5911" s="182" t="s">
        <v>406</v>
      </c>
      <c r="H5911" s="181" t="str">
        <f>IF(Proc[[#This Row],[type]]="LFF (MDG-F)",MID(Proc[[#This Row],[Obj]],13,10),"")</f>
        <v>CH50O05004</v>
      </c>
      <c r="J5911" s="181" t="b">
        <f>Proc[[#This Row],[Requested]]=Proc[[#This Row],[CurrentParent]]</f>
        <v>1</v>
      </c>
      <c r="K5911" s="181" t="str">
        <f>IF(Proc[[#This Row],[Author]]="Marcela Urrego",VLOOKUP(LEFT(Proc[[#This Row],[Requested]],1),Table3[#All],2,0),VLOOKUP(Proc[[#This Row],[Author]],Table4[],2,0))</f>
        <v>MGF</v>
      </c>
      <c r="L5911" s="186" t="s">
        <v>9921</v>
      </c>
      <c r="M5911" s="178">
        <v>46057</v>
      </c>
      <c r="N5911" s="178"/>
      <c r="O5911" s="178"/>
      <c r="P5911" s="178" t="str">
        <f ca="1">IF(Proc[[#This Row],[DaysAgeing]]&gt;5,"yep","on track")</f>
        <v>yep</v>
      </c>
      <c r="Q5911" s="3">
        <f ca="1">IF(Proc[[#This Row],[DateClosed]]="",ABS(NETWORKDAYS(Proc[[#This Row],[DateOpened]],TODAY()))-1,ABS(NETWORKDAYS(Proc[[#This Row],[DateOpened]],Proc[[#This Row],[DateClosed]]))-1)</f>
        <v>10</v>
      </c>
      <c r="R5911" s="178" t="s">
        <v>422</v>
      </c>
      <c r="S5911" s="181"/>
    </row>
    <row r="5912" spans="1:19" hidden="1">
      <c r="A5912" s="180" t="s">
        <v>8466</v>
      </c>
      <c r="B5912" s="181" t="str">
        <f>IFERROR(VLOOKUP(Proc[[#This Row],[App]],Table2[],3,0),"open")</f>
        <v>ok</v>
      </c>
      <c r="C5912" s="182" t="s">
        <v>369</v>
      </c>
      <c r="D5912" t="s">
        <v>8272</v>
      </c>
      <c r="E5912" t="s">
        <v>8465</v>
      </c>
      <c r="F5912" s="183" t="s">
        <v>8465</v>
      </c>
      <c r="G5912" s="182" t="s">
        <v>406</v>
      </c>
      <c r="H5912" s="181" t="str">
        <f>IF(Proc[[#This Row],[type]]="LFF (MDG-F)",MID(Proc[[#This Row],[Obj]],13,10),"")</f>
        <v>CH65O05004</v>
      </c>
      <c r="J5912" s="181" t="b">
        <f>Proc[[#This Row],[Requested]]=Proc[[#This Row],[CurrentParent]]</f>
        <v>1</v>
      </c>
      <c r="K5912" s="181" t="str">
        <f>IF(Proc[[#This Row],[Author]]="Marcela Urrego",VLOOKUP(LEFT(Proc[[#This Row],[Requested]],1),Table3[#All],2,0),VLOOKUP(Proc[[#This Row],[Author]],Table4[],2,0))</f>
        <v>MGF</v>
      </c>
      <c r="L5912" s="186" t="s">
        <v>9921</v>
      </c>
      <c r="M5912" s="178">
        <v>46057</v>
      </c>
      <c r="N5912" s="178"/>
      <c r="O5912" s="178"/>
      <c r="P5912" s="178" t="str">
        <f ca="1">IF(Proc[[#This Row],[DaysAgeing]]&gt;5,"yep","on track")</f>
        <v>yep</v>
      </c>
      <c r="Q5912" s="3">
        <f ca="1">IF(Proc[[#This Row],[DateClosed]]="",ABS(NETWORKDAYS(Proc[[#This Row],[DateOpened]],TODAY()))-1,ABS(NETWORKDAYS(Proc[[#This Row],[DateOpened]],Proc[[#This Row],[DateClosed]]))-1)</f>
        <v>10</v>
      </c>
      <c r="R5912" s="178" t="s">
        <v>422</v>
      </c>
      <c r="S5912" s="181"/>
    </row>
    <row r="5913" spans="1:19" hidden="1">
      <c r="A5913" s="180" t="s">
        <v>8466</v>
      </c>
      <c r="B5913" s="181" t="str">
        <f>IFERROR(VLOOKUP(Proc[[#This Row],[App]],Table2[],3,0),"open")</f>
        <v>ok</v>
      </c>
      <c r="C5913" s="182" t="s">
        <v>369</v>
      </c>
      <c r="D5913" t="s">
        <v>8273</v>
      </c>
      <c r="E5913" t="s">
        <v>8465</v>
      </c>
      <c r="F5913" s="183" t="s">
        <v>8465</v>
      </c>
      <c r="G5913" s="182" t="s">
        <v>406</v>
      </c>
      <c r="H5913" s="181" t="str">
        <f>IF(Proc[[#This Row],[type]]="LFF (MDG-F)",MID(Proc[[#This Row],[Obj]],13,10),"")</f>
        <v>CH65O05005</v>
      </c>
      <c r="J5913" s="181" t="b">
        <f>Proc[[#This Row],[Requested]]=Proc[[#This Row],[CurrentParent]]</f>
        <v>1</v>
      </c>
      <c r="K5913" s="181" t="str">
        <f>IF(Proc[[#This Row],[Author]]="Marcela Urrego",VLOOKUP(LEFT(Proc[[#This Row],[Requested]],1),Table3[#All],2,0),VLOOKUP(Proc[[#This Row],[Author]],Table4[],2,0))</f>
        <v>MGF</v>
      </c>
      <c r="L5913" s="186" t="s">
        <v>9921</v>
      </c>
      <c r="M5913" s="178">
        <v>46057</v>
      </c>
      <c r="N5913" s="178"/>
      <c r="O5913" s="178"/>
      <c r="P5913" s="178" t="str">
        <f ca="1">IF(Proc[[#This Row],[DaysAgeing]]&gt;5,"yep","on track")</f>
        <v>yep</v>
      </c>
      <c r="Q5913" s="3">
        <f ca="1">IF(Proc[[#This Row],[DateClosed]]="",ABS(NETWORKDAYS(Proc[[#This Row],[DateOpened]],TODAY()))-1,ABS(NETWORKDAYS(Proc[[#This Row],[DateOpened]],Proc[[#This Row],[DateClosed]]))-1)</f>
        <v>10</v>
      </c>
      <c r="R5913" s="178" t="s">
        <v>422</v>
      </c>
      <c r="S5913" s="181"/>
    </row>
    <row r="5914" spans="1:19" hidden="1">
      <c r="A5914" s="180" t="s">
        <v>8466</v>
      </c>
      <c r="B5914" s="181" t="str">
        <f>IFERROR(VLOOKUP(Proc[[#This Row],[App]],Table2[],3,0),"open")</f>
        <v>ok</v>
      </c>
      <c r="C5914" s="182" t="s">
        <v>369</v>
      </c>
      <c r="D5914" t="s">
        <v>8274</v>
      </c>
      <c r="E5914" t="s">
        <v>8465</v>
      </c>
      <c r="F5914" s="183" t="s">
        <v>8465</v>
      </c>
      <c r="G5914" s="182" t="s">
        <v>406</v>
      </c>
      <c r="H5914" s="181" t="str">
        <f>IF(Proc[[#This Row],[type]]="LFF (MDG-F)",MID(Proc[[#This Row],[Obj]],13,10),"")</f>
        <v>CH65O05006</v>
      </c>
      <c r="J5914" s="181" t="b">
        <f>Proc[[#This Row],[Requested]]=Proc[[#This Row],[CurrentParent]]</f>
        <v>1</v>
      </c>
      <c r="K5914" s="181" t="str">
        <f>IF(Proc[[#This Row],[Author]]="Marcela Urrego",VLOOKUP(LEFT(Proc[[#This Row],[Requested]],1),Table3[#All],2,0),VLOOKUP(Proc[[#This Row],[Author]],Table4[],2,0))</f>
        <v>MGF</v>
      </c>
      <c r="L5914" s="186" t="s">
        <v>9921</v>
      </c>
      <c r="M5914" s="178">
        <v>46057</v>
      </c>
      <c r="N5914" s="178"/>
      <c r="O5914" s="178"/>
      <c r="P5914" s="178" t="str">
        <f ca="1">IF(Proc[[#This Row],[DaysAgeing]]&gt;5,"yep","on track")</f>
        <v>yep</v>
      </c>
      <c r="Q5914" s="3">
        <f ca="1">IF(Proc[[#This Row],[DateClosed]]="",ABS(NETWORKDAYS(Proc[[#This Row],[DateOpened]],TODAY()))-1,ABS(NETWORKDAYS(Proc[[#This Row],[DateOpened]],Proc[[#This Row],[DateClosed]]))-1)</f>
        <v>10</v>
      </c>
      <c r="R5914" s="178" t="s">
        <v>422</v>
      </c>
      <c r="S5914" s="181"/>
    </row>
    <row r="5915" spans="1:19" hidden="1">
      <c r="A5915" s="180" t="s">
        <v>8466</v>
      </c>
      <c r="B5915" s="181" t="str">
        <f>IFERROR(VLOOKUP(Proc[[#This Row],[App]],Table2[],3,0),"open")</f>
        <v>ok</v>
      </c>
      <c r="C5915" s="182" t="s">
        <v>369</v>
      </c>
      <c r="D5915" t="s">
        <v>8275</v>
      </c>
      <c r="E5915" t="s">
        <v>8465</v>
      </c>
      <c r="F5915" s="183" t="s">
        <v>8465</v>
      </c>
      <c r="G5915" s="182" t="s">
        <v>406</v>
      </c>
      <c r="H5915" s="181" t="str">
        <f>IF(Proc[[#This Row],[type]]="LFF (MDG-F)",MID(Proc[[#This Row],[Obj]],13,10),"")</f>
        <v>CH65O05007</v>
      </c>
      <c r="J5915" s="181" t="b">
        <f>Proc[[#This Row],[Requested]]=Proc[[#This Row],[CurrentParent]]</f>
        <v>1</v>
      </c>
      <c r="K5915" s="181" t="str">
        <f>IF(Proc[[#This Row],[Author]]="Marcela Urrego",VLOOKUP(LEFT(Proc[[#This Row],[Requested]],1),Table3[#All],2,0),VLOOKUP(Proc[[#This Row],[Author]],Table4[],2,0))</f>
        <v>MGF</v>
      </c>
      <c r="L5915" s="186" t="s">
        <v>9921</v>
      </c>
      <c r="M5915" s="178">
        <v>46057</v>
      </c>
      <c r="N5915" s="178"/>
      <c r="O5915" s="178"/>
      <c r="P5915" s="178" t="str">
        <f ca="1">IF(Proc[[#This Row],[DaysAgeing]]&gt;5,"yep","on track")</f>
        <v>yep</v>
      </c>
      <c r="Q5915" s="3">
        <f ca="1">IF(Proc[[#This Row],[DateClosed]]="",ABS(NETWORKDAYS(Proc[[#This Row],[DateOpened]],TODAY()))-1,ABS(NETWORKDAYS(Proc[[#This Row],[DateOpened]],Proc[[#This Row],[DateClosed]]))-1)</f>
        <v>10</v>
      </c>
      <c r="R5915" s="178" t="s">
        <v>422</v>
      </c>
      <c r="S5915" s="181"/>
    </row>
    <row r="5916" spans="1:19" hidden="1">
      <c r="A5916" s="180" t="s">
        <v>8466</v>
      </c>
      <c r="B5916" s="181" t="str">
        <f>IFERROR(VLOOKUP(Proc[[#This Row],[App]],Table2[],3,0),"open")</f>
        <v>ok</v>
      </c>
      <c r="C5916" s="182" t="s">
        <v>369</v>
      </c>
      <c r="D5916" t="s">
        <v>8276</v>
      </c>
      <c r="E5916" t="s">
        <v>8465</v>
      </c>
      <c r="F5916" s="183" t="s">
        <v>8465</v>
      </c>
      <c r="G5916" s="182" t="s">
        <v>406</v>
      </c>
      <c r="H5916" s="181" t="str">
        <f>IF(Proc[[#This Row],[type]]="LFF (MDG-F)",MID(Proc[[#This Row],[Obj]],13,10),"")</f>
        <v>CH75O05002</v>
      </c>
      <c r="J5916" s="181" t="b">
        <f>Proc[[#This Row],[Requested]]=Proc[[#This Row],[CurrentParent]]</f>
        <v>1</v>
      </c>
      <c r="K5916" s="181" t="str">
        <f>IF(Proc[[#This Row],[Author]]="Marcela Urrego",VLOOKUP(LEFT(Proc[[#This Row],[Requested]],1),Table3[#All],2,0),VLOOKUP(Proc[[#This Row],[Author]],Table4[],2,0))</f>
        <v>MGF</v>
      </c>
      <c r="L5916" s="186" t="s">
        <v>9921</v>
      </c>
      <c r="M5916" s="178">
        <v>46057</v>
      </c>
      <c r="N5916" s="178"/>
      <c r="O5916" s="178"/>
      <c r="P5916" s="178" t="str">
        <f ca="1">IF(Proc[[#This Row],[DaysAgeing]]&gt;5,"yep","on track")</f>
        <v>yep</v>
      </c>
      <c r="Q5916" s="3">
        <f ca="1">IF(Proc[[#This Row],[DateClosed]]="",ABS(NETWORKDAYS(Proc[[#This Row],[DateOpened]],TODAY()))-1,ABS(NETWORKDAYS(Proc[[#This Row],[DateOpened]],Proc[[#This Row],[DateClosed]]))-1)</f>
        <v>10</v>
      </c>
      <c r="R5916" s="178" t="s">
        <v>422</v>
      </c>
      <c r="S5916" s="181"/>
    </row>
    <row r="5917" spans="1:19" hidden="1">
      <c r="A5917" s="180" t="s">
        <v>8466</v>
      </c>
      <c r="B5917" s="181" t="str">
        <f>IFERROR(VLOOKUP(Proc[[#This Row],[App]],Table2[],3,0),"open")</f>
        <v>ok</v>
      </c>
      <c r="C5917" s="182" t="s">
        <v>369</v>
      </c>
      <c r="D5917" t="s">
        <v>8277</v>
      </c>
      <c r="E5917" t="s">
        <v>8465</v>
      </c>
      <c r="F5917" s="183" t="s">
        <v>8465</v>
      </c>
      <c r="G5917" s="182" t="s">
        <v>406</v>
      </c>
      <c r="H5917" s="181" t="str">
        <f>IF(Proc[[#This Row],[type]]="LFF (MDG-F)",MID(Proc[[#This Row],[Obj]],13,10),"")</f>
        <v>CH75O05003</v>
      </c>
      <c r="J5917" s="181" t="b">
        <f>Proc[[#This Row],[Requested]]=Proc[[#This Row],[CurrentParent]]</f>
        <v>1</v>
      </c>
      <c r="K5917" s="181" t="str">
        <f>IF(Proc[[#This Row],[Author]]="Marcela Urrego",VLOOKUP(LEFT(Proc[[#This Row],[Requested]],1),Table3[#All],2,0),VLOOKUP(Proc[[#This Row],[Author]],Table4[],2,0))</f>
        <v>MGF</v>
      </c>
      <c r="L5917" s="186" t="s">
        <v>9921</v>
      </c>
      <c r="M5917" s="178">
        <v>46057</v>
      </c>
      <c r="N5917" s="178"/>
      <c r="O5917" s="178"/>
      <c r="P5917" s="178" t="str">
        <f ca="1">IF(Proc[[#This Row],[DaysAgeing]]&gt;5,"yep","on track")</f>
        <v>yep</v>
      </c>
      <c r="Q5917" s="3">
        <f ca="1">IF(Proc[[#This Row],[DateClosed]]="",ABS(NETWORKDAYS(Proc[[#This Row],[DateOpened]],TODAY()))-1,ABS(NETWORKDAYS(Proc[[#This Row],[DateOpened]],Proc[[#This Row],[DateClosed]]))-1)</f>
        <v>10</v>
      </c>
      <c r="R5917" s="178" t="s">
        <v>422</v>
      </c>
      <c r="S5917" s="181"/>
    </row>
    <row r="5918" spans="1:19" hidden="1">
      <c r="A5918" s="180" t="s">
        <v>8466</v>
      </c>
      <c r="B5918" s="181" t="str">
        <f>IFERROR(VLOOKUP(Proc[[#This Row],[App]],Table2[],3,0),"open")</f>
        <v>ok</v>
      </c>
      <c r="C5918" s="182" t="s">
        <v>369</v>
      </c>
      <c r="D5918" t="s">
        <v>8278</v>
      </c>
      <c r="E5918" t="s">
        <v>8465</v>
      </c>
      <c r="F5918" s="183" t="s">
        <v>8465</v>
      </c>
      <c r="G5918" s="182" t="s">
        <v>406</v>
      </c>
      <c r="H5918" s="181" t="str">
        <f>IF(Proc[[#This Row],[type]]="LFF (MDG-F)",MID(Proc[[#This Row],[Obj]],13,10),"")</f>
        <v>CH75O05004</v>
      </c>
      <c r="J5918" s="181" t="b">
        <f>Proc[[#This Row],[Requested]]=Proc[[#This Row],[CurrentParent]]</f>
        <v>1</v>
      </c>
      <c r="K5918" s="181" t="str">
        <f>IF(Proc[[#This Row],[Author]]="Marcela Urrego",VLOOKUP(LEFT(Proc[[#This Row],[Requested]],1),Table3[#All],2,0),VLOOKUP(Proc[[#This Row],[Author]],Table4[],2,0))</f>
        <v>MGF</v>
      </c>
      <c r="L5918" s="186" t="s">
        <v>9921</v>
      </c>
      <c r="M5918" s="178">
        <v>46057</v>
      </c>
      <c r="N5918" s="178"/>
      <c r="O5918" s="178"/>
      <c r="P5918" s="178" t="str">
        <f ca="1">IF(Proc[[#This Row],[DaysAgeing]]&gt;5,"yep","on track")</f>
        <v>yep</v>
      </c>
      <c r="Q5918" s="3">
        <f ca="1">IF(Proc[[#This Row],[DateClosed]]="",ABS(NETWORKDAYS(Proc[[#This Row],[DateOpened]],TODAY()))-1,ABS(NETWORKDAYS(Proc[[#This Row],[DateOpened]],Proc[[#This Row],[DateClosed]]))-1)</f>
        <v>10</v>
      </c>
      <c r="R5918" s="178" t="s">
        <v>422</v>
      </c>
      <c r="S5918" s="181"/>
    </row>
    <row r="5919" spans="1:19" hidden="1">
      <c r="A5919" s="180" t="s">
        <v>8466</v>
      </c>
      <c r="B5919" s="181" t="str">
        <f>IFERROR(VLOOKUP(Proc[[#This Row],[App]],Table2[],3,0),"open")</f>
        <v>ok</v>
      </c>
      <c r="C5919" s="182" t="s">
        <v>369</v>
      </c>
      <c r="D5919" t="s">
        <v>8279</v>
      </c>
      <c r="E5919" t="s">
        <v>8465</v>
      </c>
      <c r="F5919" s="183" t="s">
        <v>8465</v>
      </c>
      <c r="G5919" s="182" t="s">
        <v>406</v>
      </c>
      <c r="H5919" s="181" t="str">
        <f>IF(Proc[[#This Row],[type]]="LFF (MDG-F)",MID(Proc[[#This Row],[Obj]],13,10),"")</f>
        <v>IT60O05004</v>
      </c>
      <c r="J5919" s="181" t="b">
        <f>Proc[[#This Row],[Requested]]=Proc[[#This Row],[CurrentParent]]</f>
        <v>1</v>
      </c>
      <c r="K5919" s="181" t="str">
        <f>IF(Proc[[#This Row],[Author]]="Marcela Urrego",VLOOKUP(LEFT(Proc[[#This Row],[Requested]],1),Table3[#All],2,0),VLOOKUP(Proc[[#This Row],[Author]],Table4[],2,0))</f>
        <v>MGF</v>
      </c>
      <c r="L5919" s="186" t="s">
        <v>9921</v>
      </c>
      <c r="M5919" s="178">
        <v>46057</v>
      </c>
      <c r="N5919" s="178"/>
      <c r="O5919" s="178"/>
      <c r="P5919" s="178" t="str">
        <f ca="1">IF(Proc[[#This Row],[DaysAgeing]]&gt;5,"yep","on track")</f>
        <v>yep</v>
      </c>
      <c r="Q5919" s="3">
        <f ca="1">IF(Proc[[#This Row],[DateClosed]]="",ABS(NETWORKDAYS(Proc[[#This Row],[DateOpened]],TODAY()))-1,ABS(NETWORKDAYS(Proc[[#This Row],[DateOpened]],Proc[[#This Row],[DateClosed]]))-1)</f>
        <v>10</v>
      </c>
      <c r="R5919" s="178" t="s">
        <v>422</v>
      </c>
      <c r="S5919" s="181"/>
    </row>
    <row r="5920" spans="1:19" hidden="1">
      <c r="A5920" s="180" t="s">
        <v>8466</v>
      </c>
      <c r="B5920" s="181" t="str">
        <f>IFERROR(VLOOKUP(Proc[[#This Row],[App]],Table2[],3,0),"open")</f>
        <v>ok</v>
      </c>
      <c r="C5920" s="182" t="s">
        <v>369</v>
      </c>
      <c r="D5920" t="s">
        <v>8280</v>
      </c>
      <c r="E5920" t="s">
        <v>8465</v>
      </c>
      <c r="F5920" s="183" t="s">
        <v>8465</v>
      </c>
      <c r="G5920" s="182" t="s">
        <v>406</v>
      </c>
      <c r="H5920" s="181" t="str">
        <f>IF(Proc[[#This Row],[type]]="LFF (MDG-F)",MID(Proc[[#This Row],[Obj]],13,10),"")</f>
        <v>AE50O05000</v>
      </c>
      <c r="J5920" s="181" t="b">
        <f>Proc[[#This Row],[Requested]]=Proc[[#This Row],[CurrentParent]]</f>
        <v>1</v>
      </c>
      <c r="K5920" s="181" t="str">
        <f>IF(Proc[[#This Row],[Author]]="Marcela Urrego",VLOOKUP(LEFT(Proc[[#This Row],[Requested]],1),Table3[#All],2,0),VLOOKUP(Proc[[#This Row],[Author]],Table4[],2,0))</f>
        <v>MGF</v>
      </c>
      <c r="L5920" s="186" t="s">
        <v>9921</v>
      </c>
      <c r="M5920" s="178">
        <v>46057</v>
      </c>
      <c r="N5920" s="178"/>
      <c r="O5920" s="178"/>
      <c r="P5920" s="178" t="str">
        <f ca="1">IF(Proc[[#This Row],[DaysAgeing]]&gt;5,"yep","on track")</f>
        <v>yep</v>
      </c>
      <c r="Q5920" s="3">
        <f ca="1">IF(Proc[[#This Row],[DateClosed]]="",ABS(NETWORKDAYS(Proc[[#This Row],[DateOpened]],TODAY()))-1,ABS(NETWORKDAYS(Proc[[#This Row],[DateOpened]],Proc[[#This Row],[DateClosed]]))-1)</f>
        <v>10</v>
      </c>
      <c r="R5920" s="178" t="s">
        <v>422</v>
      </c>
      <c r="S5920" s="181"/>
    </row>
    <row r="5921" spans="1:19" hidden="1">
      <c r="A5921" s="180" t="s">
        <v>8466</v>
      </c>
      <c r="B5921" s="181" t="str">
        <f>IFERROR(VLOOKUP(Proc[[#This Row],[App]],Table2[],3,0),"open")</f>
        <v>ok</v>
      </c>
      <c r="C5921" s="182" t="s">
        <v>369</v>
      </c>
      <c r="D5921" t="s">
        <v>8281</v>
      </c>
      <c r="E5921" t="s">
        <v>8465</v>
      </c>
      <c r="F5921" s="183" t="s">
        <v>8465</v>
      </c>
      <c r="G5921" s="182" t="s">
        <v>406</v>
      </c>
      <c r="H5921" s="181" t="str">
        <f>IF(Proc[[#This Row],[type]]="LFF (MDG-F)",MID(Proc[[#This Row],[Obj]],13,10),"")</f>
        <v>AE50O05005</v>
      </c>
      <c r="J5921" s="181" t="b">
        <f>Proc[[#This Row],[Requested]]=Proc[[#This Row],[CurrentParent]]</f>
        <v>1</v>
      </c>
      <c r="K5921" s="181" t="str">
        <f>IF(Proc[[#This Row],[Author]]="Marcela Urrego",VLOOKUP(LEFT(Proc[[#This Row],[Requested]],1),Table3[#All],2,0),VLOOKUP(Proc[[#This Row],[Author]],Table4[],2,0))</f>
        <v>MGF</v>
      </c>
      <c r="L5921" s="186" t="s">
        <v>9921</v>
      </c>
      <c r="M5921" s="178">
        <v>46057</v>
      </c>
      <c r="N5921" s="178"/>
      <c r="O5921" s="178"/>
      <c r="P5921" s="178" t="str">
        <f ca="1">IF(Proc[[#This Row],[DaysAgeing]]&gt;5,"yep","on track")</f>
        <v>yep</v>
      </c>
      <c r="Q5921" s="3">
        <f ca="1">IF(Proc[[#This Row],[DateClosed]]="",ABS(NETWORKDAYS(Proc[[#This Row],[DateOpened]],TODAY()))-1,ABS(NETWORKDAYS(Proc[[#This Row],[DateOpened]],Proc[[#This Row],[DateClosed]]))-1)</f>
        <v>10</v>
      </c>
      <c r="R5921" s="178" t="s">
        <v>422</v>
      </c>
      <c r="S5921" s="181"/>
    </row>
    <row r="5922" spans="1:19" hidden="1">
      <c r="A5922" s="180" t="s">
        <v>8466</v>
      </c>
      <c r="B5922" s="181" t="str">
        <f>IFERROR(VLOOKUP(Proc[[#This Row],[App]],Table2[],3,0),"open")</f>
        <v>ok</v>
      </c>
      <c r="C5922" s="182" t="s">
        <v>369</v>
      </c>
      <c r="D5922" t="s">
        <v>8282</v>
      </c>
      <c r="E5922" t="s">
        <v>8465</v>
      </c>
      <c r="F5922" s="183" t="s">
        <v>8465</v>
      </c>
      <c r="G5922" s="182" t="s">
        <v>406</v>
      </c>
      <c r="H5922" s="181" t="str">
        <f>IF(Proc[[#This Row],[type]]="LFF (MDG-F)",MID(Proc[[#This Row],[Obj]],13,10),"")</f>
        <v>CH01O05000</v>
      </c>
      <c r="J5922" s="181" t="b">
        <f>Proc[[#This Row],[Requested]]=Proc[[#This Row],[CurrentParent]]</f>
        <v>1</v>
      </c>
      <c r="K5922" s="181" t="str">
        <f>IF(Proc[[#This Row],[Author]]="Marcela Urrego",VLOOKUP(LEFT(Proc[[#This Row],[Requested]],1),Table3[#All],2,0),VLOOKUP(Proc[[#This Row],[Author]],Table4[],2,0))</f>
        <v>MGF</v>
      </c>
      <c r="L5922" s="186" t="s">
        <v>9921</v>
      </c>
      <c r="M5922" s="178">
        <v>46057</v>
      </c>
      <c r="N5922" s="178"/>
      <c r="O5922" s="178"/>
      <c r="P5922" s="178" t="str">
        <f ca="1">IF(Proc[[#This Row],[DaysAgeing]]&gt;5,"yep","on track")</f>
        <v>yep</v>
      </c>
      <c r="Q5922" s="3">
        <f ca="1">IF(Proc[[#This Row],[DateClosed]]="",ABS(NETWORKDAYS(Proc[[#This Row],[DateOpened]],TODAY()))-1,ABS(NETWORKDAYS(Proc[[#This Row],[DateOpened]],Proc[[#This Row],[DateClosed]]))-1)</f>
        <v>10</v>
      </c>
      <c r="R5922" s="178" t="s">
        <v>422</v>
      </c>
      <c r="S5922" s="181"/>
    </row>
    <row r="5923" spans="1:19" hidden="1">
      <c r="A5923" s="180" t="s">
        <v>8466</v>
      </c>
      <c r="B5923" s="181" t="str">
        <f>IFERROR(VLOOKUP(Proc[[#This Row],[App]],Table2[],3,0),"open")</f>
        <v>ok</v>
      </c>
      <c r="C5923" s="182" t="s">
        <v>369</v>
      </c>
      <c r="D5923" t="s">
        <v>8283</v>
      </c>
      <c r="E5923" t="s">
        <v>8465</v>
      </c>
      <c r="F5923" s="183" t="s">
        <v>8465</v>
      </c>
      <c r="G5923" s="182" t="s">
        <v>406</v>
      </c>
      <c r="H5923" s="181" t="str">
        <f>IF(Proc[[#This Row],[type]]="LFF (MDG-F)",MID(Proc[[#This Row],[Obj]],13,10),"")</f>
        <v>FR01GIS510</v>
      </c>
      <c r="J5923" s="181" t="b">
        <f>Proc[[#This Row],[Requested]]=Proc[[#This Row],[CurrentParent]]</f>
        <v>1</v>
      </c>
      <c r="K5923" s="181" t="str">
        <f>IF(Proc[[#This Row],[Author]]="Marcela Urrego",VLOOKUP(LEFT(Proc[[#This Row],[Requested]],1),Table3[#All],2,0),VLOOKUP(Proc[[#This Row],[Author]],Table4[],2,0))</f>
        <v>MGF</v>
      </c>
      <c r="L5923" s="186" t="s">
        <v>9921</v>
      </c>
      <c r="M5923" s="178">
        <v>46057</v>
      </c>
      <c r="N5923" s="178"/>
      <c r="O5923" s="178"/>
      <c r="P5923" s="178" t="str">
        <f ca="1">IF(Proc[[#This Row],[DaysAgeing]]&gt;5,"yep","on track")</f>
        <v>yep</v>
      </c>
      <c r="Q5923" s="3">
        <f ca="1">IF(Proc[[#This Row],[DateClosed]]="",ABS(NETWORKDAYS(Proc[[#This Row],[DateOpened]],TODAY()))-1,ABS(NETWORKDAYS(Proc[[#This Row],[DateOpened]],Proc[[#This Row],[DateClosed]]))-1)</f>
        <v>10</v>
      </c>
      <c r="R5923" s="178" t="s">
        <v>422</v>
      </c>
      <c r="S5923" s="181"/>
    </row>
    <row r="5924" spans="1:19" hidden="1">
      <c r="A5924" s="180" t="s">
        <v>8466</v>
      </c>
      <c r="B5924" s="181" t="str">
        <f>IFERROR(VLOOKUP(Proc[[#This Row],[App]],Table2[],3,0),"open")</f>
        <v>ok</v>
      </c>
      <c r="C5924" s="182" t="s">
        <v>369</v>
      </c>
      <c r="D5924" t="s">
        <v>8284</v>
      </c>
      <c r="E5924" t="s">
        <v>8465</v>
      </c>
      <c r="F5924" s="183" t="s">
        <v>8465</v>
      </c>
      <c r="G5924" s="182" t="s">
        <v>406</v>
      </c>
      <c r="H5924" s="181" t="str">
        <f>IF(Proc[[#This Row],[type]]="LFF (MDG-F)",MID(Proc[[#This Row],[Obj]],13,10),"")</f>
        <v>SA80O05000</v>
      </c>
      <c r="J5924" s="181" t="b">
        <f>Proc[[#This Row],[Requested]]=Proc[[#This Row],[CurrentParent]]</f>
        <v>1</v>
      </c>
      <c r="K5924" s="181" t="str">
        <f>IF(Proc[[#This Row],[Author]]="Marcela Urrego",VLOOKUP(LEFT(Proc[[#This Row],[Requested]],1),Table3[#All],2,0),VLOOKUP(Proc[[#This Row],[Author]],Table4[],2,0))</f>
        <v>MGF</v>
      </c>
      <c r="L5924" s="186" t="s">
        <v>9921</v>
      </c>
      <c r="M5924" s="178">
        <v>46057</v>
      </c>
      <c r="N5924" s="178"/>
      <c r="O5924" s="178"/>
      <c r="P5924" s="178" t="str">
        <f ca="1">IF(Proc[[#This Row],[DaysAgeing]]&gt;5,"yep","on track")</f>
        <v>yep</v>
      </c>
      <c r="Q5924" s="3">
        <f ca="1">IF(Proc[[#This Row],[DateClosed]]="",ABS(NETWORKDAYS(Proc[[#This Row],[DateOpened]],TODAY()))-1,ABS(NETWORKDAYS(Proc[[#This Row],[DateOpened]],Proc[[#This Row],[DateClosed]]))-1)</f>
        <v>10</v>
      </c>
      <c r="R5924" s="178" t="s">
        <v>422</v>
      </c>
      <c r="S5924" s="181"/>
    </row>
    <row r="5925" spans="1:19" hidden="1">
      <c r="A5925" s="180" t="s">
        <v>8466</v>
      </c>
      <c r="B5925" s="181" t="str">
        <f>IFERROR(VLOOKUP(Proc[[#This Row],[App]],Table2[],3,0),"open")</f>
        <v>ok</v>
      </c>
      <c r="C5925" s="182" t="s">
        <v>369</v>
      </c>
      <c r="D5925" t="s">
        <v>8285</v>
      </c>
      <c r="E5925" t="s">
        <v>8465</v>
      </c>
      <c r="F5925" s="183" t="s">
        <v>8465</v>
      </c>
      <c r="G5925" s="182" t="s">
        <v>406</v>
      </c>
      <c r="H5925" s="181" t="str">
        <f>IF(Proc[[#This Row],[type]]="LFF (MDG-F)",MID(Proc[[#This Row],[Obj]],13,10),"")</f>
        <v>SG09L70001</v>
      </c>
      <c r="J5925" s="181" t="b">
        <f>Proc[[#This Row],[Requested]]=Proc[[#This Row],[CurrentParent]]</f>
        <v>1</v>
      </c>
      <c r="K5925" s="181" t="str">
        <f>IF(Proc[[#This Row],[Author]]="Marcela Urrego",VLOOKUP(LEFT(Proc[[#This Row],[Requested]],1),Table3[#All],2,0),VLOOKUP(Proc[[#This Row],[Author]],Table4[],2,0))</f>
        <v>MGF</v>
      </c>
      <c r="L5925" s="186" t="s">
        <v>9921</v>
      </c>
      <c r="M5925" s="178">
        <v>46057</v>
      </c>
      <c r="N5925" s="178"/>
      <c r="O5925" s="178"/>
      <c r="P5925" s="178" t="str">
        <f ca="1">IF(Proc[[#This Row],[DaysAgeing]]&gt;5,"yep","on track")</f>
        <v>yep</v>
      </c>
      <c r="Q5925" s="3">
        <f ca="1">IF(Proc[[#This Row],[DateClosed]]="",ABS(NETWORKDAYS(Proc[[#This Row],[DateOpened]],TODAY()))-1,ABS(NETWORKDAYS(Proc[[#This Row],[DateOpened]],Proc[[#This Row],[DateClosed]]))-1)</f>
        <v>10</v>
      </c>
      <c r="R5925" s="178" t="s">
        <v>422</v>
      </c>
      <c r="S5925" s="181"/>
    </row>
    <row r="5926" spans="1:19" hidden="1">
      <c r="A5926" s="180" t="s">
        <v>8466</v>
      </c>
      <c r="B5926" s="181" t="str">
        <f>IFERROR(VLOOKUP(Proc[[#This Row],[App]],Table2[],3,0),"open")</f>
        <v>ok</v>
      </c>
      <c r="C5926" s="182" t="s">
        <v>369</v>
      </c>
      <c r="D5926" t="s">
        <v>8286</v>
      </c>
      <c r="E5926" t="s">
        <v>8465</v>
      </c>
      <c r="F5926" s="183" t="s">
        <v>8465</v>
      </c>
      <c r="G5926" s="182" t="s">
        <v>406</v>
      </c>
      <c r="H5926" s="181" t="str">
        <f>IF(Proc[[#This Row],[type]]="LFF (MDG-F)",MID(Proc[[#This Row],[Obj]],13,10),"")</f>
        <v>DK50O05003</v>
      </c>
      <c r="J5926" s="181" t="b">
        <f>Proc[[#This Row],[Requested]]=Proc[[#This Row],[CurrentParent]]</f>
        <v>1</v>
      </c>
      <c r="K5926" s="181" t="str">
        <f>IF(Proc[[#This Row],[Author]]="Marcela Urrego",VLOOKUP(LEFT(Proc[[#This Row],[Requested]],1),Table3[#All],2,0),VLOOKUP(Proc[[#This Row],[Author]],Table4[],2,0))</f>
        <v>MGF</v>
      </c>
      <c r="L5926" s="186" t="s">
        <v>9921</v>
      </c>
      <c r="M5926" s="178">
        <v>46057</v>
      </c>
      <c r="N5926" s="178"/>
      <c r="O5926" s="178"/>
      <c r="P5926" s="178" t="str">
        <f ca="1">IF(Proc[[#This Row],[DaysAgeing]]&gt;5,"yep","on track")</f>
        <v>yep</v>
      </c>
      <c r="Q5926" s="3">
        <f ca="1">IF(Proc[[#This Row],[DateClosed]]="",ABS(NETWORKDAYS(Proc[[#This Row],[DateOpened]],TODAY()))-1,ABS(NETWORKDAYS(Proc[[#This Row],[DateOpened]],Proc[[#This Row],[DateClosed]]))-1)</f>
        <v>10</v>
      </c>
      <c r="R5926" s="178" t="s">
        <v>422</v>
      </c>
      <c r="S5926" s="181"/>
    </row>
    <row r="5927" spans="1:19" hidden="1">
      <c r="A5927" s="180" t="s">
        <v>8466</v>
      </c>
      <c r="B5927" s="181" t="str">
        <f>IFERROR(VLOOKUP(Proc[[#This Row],[App]],Table2[],3,0),"open")</f>
        <v>ok</v>
      </c>
      <c r="C5927" s="182" t="s">
        <v>369</v>
      </c>
      <c r="D5927" t="s">
        <v>8287</v>
      </c>
      <c r="E5927" t="s">
        <v>8465</v>
      </c>
      <c r="F5927" s="183" t="s">
        <v>8465</v>
      </c>
      <c r="G5927" s="182" t="s">
        <v>406</v>
      </c>
      <c r="H5927" s="181" t="str">
        <f>IF(Proc[[#This Row],[type]]="LFF (MDG-F)",MID(Proc[[#This Row],[Obj]],13,10),"")</f>
        <v>CZ50O05002</v>
      </c>
      <c r="J5927" s="181" t="b">
        <f>Proc[[#This Row],[Requested]]=Proc[[#This Row],[CurrentParent]]</f>
        <v>1</v>
      </c>
      <c r="K5927" s="181" t="str">
        <f>IF(Proc[[#This Row],[Author]]="Marcela Urrego",VLOOKUP(LEFT(Proc[[#This Row],[Requested]],1),Table3[#All],2,0),VLOOKUP(Proc[[#This Row],[Author]],Table4[],2,0))</f>
        <v>MGF</v>
      </c>
      <c r="L5927" s="186" t="s">
        <v>9921</v>
      </c>
      <c r="M5927" s="178">
        <v>46057</v>
      </c>
      <c r="N5927" s="178"/>
      <c r="O5927" s="178"/>
      <c r="P5927" s="178" t="str">
        <f ca="1">IF(Proc[[#This Row],[DaysAgeing]]&gt;5,"yep","on track")</f>
        <v>yep</v>
      </c>
      <c r="Q5927" s="3">
        <f ca="1">IF(Proc[[#This Row],[DateClosed]]="",ABS(NETWORKDAYS(Proc[[#This Row],[DateOpened]],TODAY()))-1,ABS(NETWORKDAYS(Proc[[#This Row],[DateOpened]],Proc[[#This Row],[DateClosed]]))-1)</f>
        <v>10</v>
      </c>
      <c r="R5927" s="178" t="s">
        <v>422</v>
      </c>
      <c r="S5927" s="181"/>
    </row>
    <row r="5928" spans="1:19" hidden="1">
      <c r="A5928" s="180" t="s">
        <v>8466</v>
      </c>
      <c r="B5928" s="181" t="str">
        <f>IFERROR(VLOOKUP(Proc[[#This Row],[App]],Table2[],3,0),"open")</f>
        <v>ok</v>
      </c>
      <c r="C5928" s="182" t="s">
        <v>369</v>
      </c>
      <c r="D5928" t="s">
        <v>8288</v>
      </c>
      <c r="E5928" t="s">
        <v>8465</v>
      </c>
      <c r="F5928" s="183" t="s">
        <v>8465</v>
      </c>
      <c r="G5928" s="182" t="s">
        <v>406</v>
      </c>
      <c r="H5928" s="181" t="str">
        <f>IF(Proc[[#This Row],[type]]="LFF (MDG-F)",MID(Proc[[#This Row],[Obj]],13,10),"")</f>
        <v>LT50O05003</v>
      </c>
      <c r="J5928" s="181" t="b">
        <f>Proc[[#This Row],[Requested]]=Proc[[#This Row],[CurrentParent]]</f>
        <v>1</v>
      </c>
      <c r="K5928" s="181" t="str">
        <f>IF(Proc[[#This Row],[Author]]="Marcela Urrego",VLOOKUP(LEFT(Proc[[#This Row],[Requested]],1),Table3[#All],2,0),VLOOKUP(Proc[[#This Row],[Author]],Table4[],2,0))</f>
        <v>MGF</v>
      </c>
      <c r="L5928" s="186" t="s">
        <v>9921</v>
      </c>
      <c r="M5928" s="178">
        <v>46057</v>
      </c>
      <c r="N5928" s="178"/>
      <c r="O5928" s="178"/>
      <c r="P5928" s="178" t="str">
        <f ca="1">IF(Proc[[#This Row],[DaysAgeing]]&gt;5,"yep","on track")</f>
        <v>yep</v>
      </c>
      <c r="Q5928" s="3">
        <f ca="1">IF(Proc[[#This Row],[DateClosed]]="",ABS(NETWORKDAYS(Proc[[#This Row],[DateOpened]],TODAY()))-1,ABS(NETWORKDAYS(Proc[[#This Row],[DateOpened]],Proc[[#This Row],[DateClosed]]))-1)</f>
        <v>10</v>
      </c>
      <c r="R5928" s="178" t="s">
        <v>422</v>
      </c>
      <c r="S5928" s="181"/>
    </row>
    <row r="5929" spans="1:19" hidden="1">
      <c r="A5929" s="180" t="s">
        <v>8466</v>
      </c>
      <c r="B5929" s="181" t="str">
        <f>IFERROR(VLOOKUP(Proc[[#This Row],[App]],Table2[],3,0),"open")</f>
        <v>ok</v>
      </c>
      <c r="C5929" s="182" t="s">
        <v>369</v>
      </c>
      <c r="D5929" t="s">
        <v>8289</v>
      </c>
      <c r="E5929" t="s">
        <v>8465</v>
      </c>
      <c r="F5929" s="183" t="s">
        <v>8465</v>
      </c>
      <c r="G5929" s="182" t="s">
        <v>406</v>
      </c>
      <c r="H5929" s="181" t="str">
        <f>IF(Proc[[#This Row],[type]]="LFF (MDG-F)",MID(Proc[[#This Row],[Obj]],13,10),"")</f>
        <v>NO50O05003</v>
      </c>
      <c r="J5929" s="181" t="b">
        <f>Proc[[#This Row],[Requested]]=Proc[[#This Row],[CurrentParent]]</f>
        <v>1</v>
      </c>
      <c r="K5929" s="181" t="str">
        <f>IF(Proc[[#This Row],[Author]]="Marcela Urrego",VLOOKUP(LEFT(Proc[[#This Row],[Requested]],1),Table3[#All],2,0),VLOOKUP(Proc[[#This Row],[Author]],Table4[],2,0))</f>
        <v>MGF</v>
      </c>
      <c r="L5929" s="186" t="s">
        <v>9921</v>
      </c>
      <c r="M5929" s="178">
        <v>46057</v>
      </c>
      <c r="N5929" s="178"/>
      <c r="O5929" s="178"/>
      <c r="P5929" s="178" t="str">
        <f ca="1">IF(Proc[[#This Row],[DaysAgeing]]&gt;5,"yep","on track")</f>
        <v>yep</v>
      </c>
      <c r="Q5929" s="3">
        <f ca="1">IF(Proc[[#This Row],[DateClosed]]="",ABS(NETWORKDAYS(Proc[[#This Row],[DateOpened]],TODAY()))-1,ABS(NETWORKDAYS(Proc[[#This Row],[DateOpened]],Proc[[#This Row],[DateClosed]]))-1)</f>
        <v>10</v>
      </c>
      <c r="R5929" s="178" t="s">
        <v>422</v>
      </c>
      <c r="S5929" s="181"/>
    </row>
    <row r="5930" spans="1:19" hidden="1">
      <c r="A5930" s="180" t="s">
        <v>8466</v>
      </c>
      <c r="B5930" s="181" t="str">
        <f>IFERROR(VLOOKUP(Proc[[#This Row],[App]],Table2[],3,0),"open")</f>
        <v>ok</v>
      </c>
      <c r="C5930" s="182" t="s">
        <v>369</v>
      </c>
      <c r="D5930" t="s">
        <v>8290</v>
      </c>
      <c r="E5930" t="s">
        <v>8465</v>
      </c>
      <c r="F5930" s="183" t="s">
        <v>8465</v>
      </c>
      <c r="G5930" s="182" t="s">
        <v>406</v>
      </c>
      <c r="H5930" s="181" t="str">
        <f>IF(Proc[[#This Row],[type]]="LFF (MDG-F)",MID(Proc[[#This Row],[Obj]],13,10),"")</f>
        <v>LV50O05003</v>
      </c>
      <c r="J5930" s="181" t="b">
        <f>Proc[[#This Row],[Requested]]=Proc[[#This Row],[CurrentParent]]</f>
        <v>1</v>
      </c>
      <c r="K5930" s="181" t="str">
        <f>IF(Proc[[#This Row],[Author]]="Marcela Urrego",VLOOKUP(LEFT(Proc[[#This Row],[Requested]],1),Table3[#All],2,0),VLOOKUP(Proc[[#This Row],[Author]],Table4[],2,0))</f>
        <v>MGF</v>
      </c>
      <c r="L5930" s="186" t="s">
        <v>9921</v>
      </c>
      <c r="M5930" s="178">
        <v>46057</v>
      </c>
      <c r="N5930" s="178"/>
      <c r="O5930" s="178"/>
      <c r="P5930" s="178" t="str">
        <f ca="1">IF(Proc[[#This Row],[DaysAgeing]]&gt;5,"yep","on track")</f>
        <v>yep</v>
      </c>
      <c r="Q5930" s="3">
        <f ca="1">IF(Proc[[#This Row],[DateClosed]]="",ABS(NETWORKDAYS(Proc[[#This Row],[DateOpened]],TODAY()))-1,ABS(NETWORKDAYS(Proc[[#This Row],[DateOpened]],Proc[[#This Row],[DateClosed]]))-1)</f>
        <v>10</v>
      </c>
      <c r="R5930" s="178" t="s">
        <v>422</v>
      </c>
      <c r="S5930" s="181"/>
    </row>
    <row r="5931" spans="1:19" hidden="1">
      <c r="A5931" s="180" t="s">
        <v>8466</v>
      </c>
      <c r="B5931" s="181" t="str">
        <f>IFERROR(VLOOKUP(Proc[[#This Row],[App]],Table2[],3,0),"open")</f>
        <v>ok</v>
      </c>
      <c r="C5931" s="182" t="s">
        <v>369</v>
      </c>
      <c r="D5931" t="s">
        <v>8291</v>
      </c>
      <c r="E5931" t="s">
        <v>8465</v>
      </c>
      <c r="F5931" s="183" t="s">
        <v>8465</v>
      </c>
      <c r="G5931" s="182" t="s">
        <v>406</v>
      </c>
      <c r="H5931" s="181" t="str">
        <f>IF(Proc[[#This Row],[type]]="LFF (MDG-F)",MID(Proc[[#This Row],[Obj]],13,10),"")</f>
        <v>EE50O05003</v>
      </c>
      <c r="J5931" s="181" t="b">
        <f>Proc[[#This Row],[Requested]]=Proc[[#This Row],[CurrentParent]]</f>
        <v>1</v>
      </c>
      <c r="K5931" s="181" t="str">
        <f>IF(Proc[[#This Row],[Author]]="Marcela Urrego",VLOOKUP(LEFT(Proc[[#This Row],[Requested]],1),Table3[#All],2,0),VLOOKUP(Proc[[#This Row],[Author]],Table4[],2,0))</f>
        <v>MGF</v>
      </c>
      <c r="L5931" s="186" t="s">
        <v>9921</v>
      </c>
      <c r="M5931" s="178">
        <v>46057</v>
      </c>
      <c r="N5931" s="178"/>
      <c r="O5931" s="178"/>
      <c r="P5931" s="178" t="str">
        <f ca="1">IF(Proc[[#This Row],[DaysAgeing]]&gt;5,"yep","on track")</f>
        <v>yep</v>
      </c>
      <c r="Q5931" s="3">
        <f ca="1">IF(Proc[[#This Row],[DateClosed]]="",ABS(NETWORKDAYS(Proc[[#This Row],[DateOpened]],TODAY()))-1,ABS(NETWORKDAYS(Proc[[#This Row],[DateOpened]],Proc[[#This Row],[DateClosed]]))-1)</f>
        <v>10</v>
      </c>
      <c r="R5931" s="178" t="s">
        <v>422</v>
      </c>
      <c r="S5931" s="181"/>
    </row>
    <row r="5932" spans="1:19" hidden="1">
      <c r="A5932" s="180" t="s">
        <v>8466</v>
      </c>
      <c r="B5932" s="181" t="str">
        <f>IFERROR(VLOOKUP(Proc[[#This Row],[App]],Table2[],3,0),"open")</f>
        <v>ok</v>
      </c>
      <c r="C5932" s="182" t="s">
        <v>369</v>
      </c>
      <c r="D5932" t="s">
        <v>8292</v>
      </c>
      <c r="E5932" t="s">
        <v>8465</v>
      </c>
      <c r="F5932" s="183" t="s">
        <v>8465</v>
      </c>
      <c r="G5932" s="182" t="s">
        <v>406</v>
      </c>
      <c r="H5932" s="181" t="str">
        <f>IF(Proc[[#This Row],[type]]="LFF (MDG-F)",MID(Proc[[#This Row],[Obj]],13,10),"")</f>
        <v>FI50O05003</v>
      </c>
      <c r="J5932" s="181" t="b">
        <f>Proc[[#This Row],[Requested]]=Proc[[#This Row],[CurrentParent]]</f>
        <v>1</v>
      </c>
      <c r="K5932" s="181" t="str">
        <f>IF(Proc[[#This Row],[Author]]="Marcela Urrego",VLOOKUP(LEFT(Proc[[#This Row],[Requested]],1),Table3[#All],2,0),VLOOKUP(Proc[[#This Row],[Author]],Table4[],2,0))</f>
        <v>MGF</v>
      </c>
      <c r="L5932" s="186" t="s">
        <v>9921</v>
      </c>
      <c r="M5932" s="178">
        <v>46057</v>
      </c>
      <c r="N5932" s="178"/>
      <c r="O5932" s="178"/>
      <c r="P5932" s="178" t="str">
        <f ca="1">IF(Proc[[#This Row],[DaysAgeing]]&gt;5,"yep","on track")</f>
        <v>yep</v>
      </c>
      <c r="Q5932" s="3">
        <f ca="1">IF(Proc[[#This Row],[DateClosed]]="",ABS(NETWORKDAYS(Proc[[#This Row],[DateOpened]],TODAY()))-1,ABS(NETWORKDAYS(Proc[[#This Row],[DateOpened]],Proc[[#This Row],[DateClosed]]))-1)</f>
        <v>10</v>
      </c>
      <c r="R5932" s="178" t="s">
        <v>422</v>
      </c>
      <c r="S5932" s="181"/>
    </row>
    <row r="5933" spans="1:19" hidden="1">
      <c r="A5933" s="180" t="s">
        <v>8466</v>
      </c>
      <c r="B5933" s="181" t="str">
        <f>IFERROR(VLOOKUP(Proc[[#This Row],[App]],Table2[],3,0),"open")</f>
        <v>ok</v>
      </c>
      <c r="C5933" s="182" t="s">
        <v>369</v>
      </c>
      <c r="D5933" t="s">
        <v>8293</v>
      </c>
      <c r="E5933" t="s">
        <v>8465</v>
      </c>
      <c r="F5933" s="183" t="s">
        <v>8465</v>
      </c>
      <c r="G5933" s="182" t="s">
        <v>406</v>
      </c>
      <c r="H5933" s="181" t="str">
        <f>IF(Proc[[#This Row],[type]]="LFF (MDG-F)",MID(Proc[[#This Row],[Obj]],13,10),"")</f>
        <v>SE50O05003</v>
      </c>
      <c r="J5933" s="181" t="b">
        <f>Proc[[#This Row],[Requested]]=Proc[[#This Row],[CurrentParent]]</f>
        <v>1</v>
      </c>
      <c r="K5933" s="181" t="str">
        <f>IF(Proc[[#This Row],[Author]]="Marcela Urrego",VLOOKUP(LEFT(Proc[[#This Row],[Requested]],1),Table3[#All],2,0),VLOOKUP(Proc[[#This Row],[Author]],Table4[],2,0))</f>
        <v>MGF</v>
      </c>
      <c r="L5933" s="186" t="s">
        <v>9921</v>
      </c>
      <c r="M5933" s="178">
        <v>46057</v>
      </c>
      <c r="N5933" s="178"/>
      <c r="O5933" s="178"/>
      <c r="P5933" s="178" t="str">
        <f ca="1">IF(Proc[[#This Row],[DaysAgeing]]&gt;5,"yep","on track")</f>
        <v>yep</v>
      </c>
      <c r="Q5933" s="3">
        <f ca="1">IF(Proc[[#This Row],[DateClosed]]="",ABS(NETWORKDAYS(Proc[[#This Row],[DateOpened]],TODAY()))-1,ABS(NETWORKDAYS(Proc[[#This Row],[DateOpened]],Proc[[#This Row],[DateClosed]]))-1)</f>
        <v>10</v>
      </c>
      <c r="R5933" s="178" t="s">
        <v>422</v>
      </c>
      <c r="S5933" s="181"/>
    </row>
    <row r="5934" spans="1:19" hidden="1">
      <c r="A5934" s="180" t="s">
        <v>8466</v>
      </c>
      <c r="B5934" s="181" t="str">
        <f>IFERROR(VLOOKUP(Proc[[#This Row],[App]],Table2[],3,0),"open")</f>
        <v>ok</v>
      </c>
      <c r="C5934" s="182" t="s">
        <v>369</v>
      </c>
      <c r="D5934" t="s">
        <v>5994</v>
      </c>
      <c r="E5934" t="s">
        <v>8465</v>
      </c>
      <c r="F5934" s="183" t="s">
        <v>8465</v>
      </c>
      <c r="G5934" s="182" t="s">
        <v>406</v>
      </c>
      <c r="H5934" s="181" t="str">
        <f>IF(Proc[[#This Row],[type]]="LFF (MDG-F)",MID(Proc[[#This Row],[Obj]],13,10),"")</f>
        <v>JP01O05001</v>
      </c>
      <c r="J5934" s="181" t="b">
        <f>Proc[[#This Row],[Requested]]=Proc[[#This Row],[CurrentParent]]</f>
        <v>1</v>
      </c>
      <c r="K5934" s="181" t="str">
        <f>IF(Proc[[#This Row],[Author]]="Marcela Urrego",VLOOKUP(LEFT(Proc[[#This Row],[Requested]],1),Table3[#All],2,0),VLOOKUP(Proc[[#This Row],[Author]],Table4[],2,0))</f>
        <v>MGF</v>
      </c>
      <c r="L5934" s="186" t="s">
        <v>9921</v>
      </c>
      <c r="M5934" s="178">
        <v>46057</v>
      </c>
      <c r="N5934" s="178"/>
      <c r="O5934" s="178"/>
      <c r="P5934" s="178" t="str">
        <f ca="1">IF(Proc[[#This Row],[DaysAgeing]]&gt;5,"yep","on track")</f>
        <v>yep</v>
      </c>
      <c r="Q5934" s="3">
        <f ca="1">IF(Proc[[#This Row],[DateClosed]]="",ABS(NETWORKDAYS(Proc[[#This Row],[DateOpened]],TODAY()))-1,ABS(NETWORKDAYS(Proc[[#This Row],[DateOpened]],Proc[[#This Row],[DateClosed]]))-1)</f>
        <v>10</v>
      </c>
      <c r="R5934" s="178" t="s">
        <v>422</v>
      </c>
      <c r="S5934" s="181"/>
    </row>
    <row r="5935" spans="1:19" hidden="1">
      <c r="A5935" s="180" t="s">
        <v>8466</v>
      </c>
      <c r="B5935" s="181" t="str">
        <f>IFERROR(VLOOKUP(Proc[[#This Row],[App]],Table2[],3,0),"open")</f>
        <v>ok</v>
      </c>
      <c r="C5935" s="182" t="s">
        <v>369</v>
      </c>
      <c r="D5935" t="s">
        <v>5993</v>
      </c>
      <c r="E5935" t="s">
        <v>8465</v>
      </c>
      <c r="F5935" s="183" t="s">
        <v>8465</v>
      </c>
      <c r="G5935" s="182" t="s">
        <v>406</v>
      </c>
      <c r="H5935" s="181" t="str">
        <f>IF(Proc[[#This Row],[type]]="LFF (MDG-F)",MID(Proc[[#This Row],[Obj]],13,10),"")</f>
        <v>JP01O05000</v>
      </c>
      <c r="J5935" s="181" t="b">
        <f>Proc[[#This Row],[Requested]]=Proc[[#This Row],[CurrentParent]]</f>
        <v>1</v>
      </c>
      <c r="K5935" s="181" t="str">
        <f>IF(Proc[[#This Row],[Author]]="Marcela Urrego",VLOOKUP(LEFT(Proc[[#This Row],[Requested]],1),Table3[#All],2,0),VLOOKUP(Proc[[#This Row],[Author]],Table4[],2,0))</f>
        <v>MGF</v>
      </c>
      <c r="L5935" s="186" t="s">
        <v>9921</v>
      </c>
      <c r="M5935" s="178">
        <v>46057</v>
      </c>
      <c r="N5935" s="178"/>
      <c r="O5935" s="178"/>
      <c r="P5935" s="178" t="str">
        <f ca="1">IF(Proc[[#This Row],[DaysAgeing]]&gt;5,"yep","on track")</f>
        <v>yep</v>
      </c>
      <c r="Q5935" s="3">
        <f ca="1">IF(Proc[[#This Row],[DateClosed]]="",ABS(NETWORKDAYS(Proc[[#This Row],[DateOpened]],TODAY()))-1,ABS(NETWORKDAYS(Proc[[#This Row],[DateOpened]],Proc[[#This Row],[DateClosed]]))-1)</f>
        <v>10</v>
      </c>
      <c r="R5935" s="178" t="s">
        <v>422</v>
      </c>
      <c r="S5935" s="181"/>
    </row>
    <row r="5936" spans="1:19" hidden="1">
      <c r="A5936" s="180" t="s">
        <v>8466</v>
      </c>
      <c r="B5936" s="181" t="str">
        <f>IFERROR(VLOOKUP(Proc[[#This Row],[App]],Table2[],3,0),"open")</f>
        <v>ok</v>
      </c>
      <c r="C5936" s="182" t="s">
        <v>369</v>
      </c>
      <c r="D5936" t="s">
        <v>5995</v>
      </c>
      <c r="E5936" t="s">
        <v>8465</v>
      </c>
      <c r="F5936" s="183" t="s">
        <v>8465</v>
      </c>
      <c r="G5936" s="182" t="s">
        <v>406</v>
      </c>
      <c r="H5936" s="181" t="str">
        <f>IF(Proc[[#This Row],[type]]="LFF (MDG-F)",MID(Proc[[#This Row],[Obj]],13,10),"")</f>
        <v>JP01O05002</v>
      </c>
      <c r="J5936" s="181" t="b">
        <f>Proc[[#This Row],[Requested]]=Proc[[#This Row],[CurrentParent]]</f>
        <v>1</v>
      </c>
      <c r="K5936" s="181" t="str">
        <f>IF(Proc[[#This Row],[Author]]="Marcela Urrego",VLOOKUP(LEFT(Proc[[#This Row],[Requested]],1),Table3[#All],2,0),VLOOKUP(Proc[[#This Row],[Author]],Table4[],2,0))</f>
        <v>MGF</v>
      </c>
      <c r="L5936" s="186" t="s">
        <v>9921</v>
      </c>
      <c r="M5936" s="178">
        <v>46057</v>
      </c>
      <c r="N5936" s="178"/>
      <c r="O5936" s="178"/>
      <c r="P5936" s="178" t="str">
        <f ca="1">IF(Proc[[#This Row],[DaysAgeing]]&gt;5,"yep","on track")</f>
        <v>yep</v>
      </c>
      <c r="Q5936" s="3">
        <f ca="1">IF(Proc[[#This Row],[DateClosed]]="",ABS(NETWORKDAYS(Proc[[#This Row],[DateOpened]],TODAY()))-1,ABS(NETWORKDAYS(Proc[[#This Row],[DateOpened]],Proc[[#This Row],[DateClosed]]))-1)</f>
        <v>10</v>
      </c>
      <c r="R5936" s="178" t="s">
        <v>422</v>
      </c>
      <c r="S5936" s="181"/>
    </row>
    <row r="5937" spans="1:19" hidden="1">
      <c r="A5937" s="180" t="s">
        <v>8466</v>
      </c>
      <c r="B5937" s="181" t="str">
        <f>IFERROR(VLOOKUP(Proc[[#This Row],[App]],Table2[],3,0),"open")</f>
        <v>ok</v>
      </c>
      <c r="C5937" s="182" t="s">
        <v>369</v>
      </c>
      <c r="D5937" t="s">
        <v>5996</v>
      </c>
      <c r="E5937" t="s">
        <v>8465</v>
      </c>
      <c r="F5937" s="183" t="s">
        <v>8465</v>
      </c>
      <c r="G5937" s="182" t="s">
        <v>406</v>
      </c>
      <c r="H5937" s="181" t="str">
        <f>IF(Proc[[#This Row],[type]]="LFF (MDG-F)",MID(Proc[[#This Row],[Obj]],13,10),"")</f>
        <v>JP01O05003</v>
      </c>
      <c r="J5937" s="181" t="b">
        <f>Proc[[#This Row],[Requested]]=Proc[[#This Row],[CurrentParent]]</f>
        <v>1</v>
      </c>
      <c r="K5937" s="181" t="str">
        <f>IF(Proc[[#This Row],[Author]]="Marcela Urrego",VLOOKUP(LEFT(Proc[[#This Row],[Requested]],1),Table3[#All],2,0),VLOOKUP(Proc[[#This Row],[Author]],Table4[],2,0))</f>
        <v>MGF</v>
      </c>
      <c r="L5937" s="186" t="s">
        <v>9921</v>
      </c>
      <c r="M5937" s="178">
        <v>46057</v>
      </c>
      <c r="N5937" s="178"/>
      <c r="O5937" s="178"/>
      <c r="P5937" s="178" t="str">
        <f ca="1">IF(Proc[[#This Row],[DaysAgeing]]&gt;5,"yep","on track")</f>
        <v>yep</v>
      </c>
      <c r="Q5937" s="3">
        <f ca="1">IF(Proc[[#This Row],[DateClosed]]="",ABS(NETWORKDAYS(Proc[[#This Row],[DateOpened]],TODAY()))-1,ABS(NETWORKDAYS(Proc[[#This Row],[DateOpened]],Proc[[#This Row],[DateClosed]]))-1)</f>
        <v>10</v>
      </c>
      <c r="R5937" s="178" t="s">
        <v>422</v>
      </c>
      <c r="S5937" s="181"/>
    </row>
    <row r="5938" spans="1:19" hidden="1">
      <c r="A5938" s="180" t="s">
        <v>8466</v>
      </c>
      <c r="B5938" s="181" t="str">
        <f>IFERROR(VLOOKUP(Proc[[#This Row],[App]],Table2[],3,0),"open")</f>
        <v>ok</v>
      </c>
      <c r="C5938" s="182" t="s">
        <v>369</v>
      </c>
      <c r="D5938" t="s">
        <v>5997</v>
      </c>
      <c r="E5938" t="s">
        <v>8465</v>
      </c>
      <c r="F5938" s="183" t="s">
        <v>8465</v>
      </c>
      <c r="G5938" s="182" t="s">
        <v>406</v>
      </c>
      <c r="H5938" s="181" t="str">
        <f>IF(Proc[[#This Row],[type]]="LFF (MDG-F)",MID(Proc[[#This Row],[Obj]],13,10),"")</f>
        <v>JP01O05004</v>
      </c>
      <c r="J5938" s="181" t="b">
        <f>Proc[[#This Row],[Requested]]=Proc[[#This Row],[CurrentParent]]</f>
        <v>1</v>
      </c>
      <c r="K5938" s="181" t="str">
        <f>IF(Proc[[#This Row],[Author]]="Marcela Urrego",VLOOKUP(LEFT(Proc[[#This Row],[Requested]],1),Table3[#All],2,0),VLOOKUP(Proc[[#This Row],[Author]],Table4[],2,0))</f>
        <v>MGF</v>
      </c>
      <c r="L5938" s="186" t="s">
        <v>9921</v>
      </c>
      <c r="M5938" s="178">
        <v>46057</v>
      </c>
      <c r="N5938" s="178"/>
      <c r="O5938" s="178"/>
      <c r="P5938" s="178" t="str">
        <f ca="1">IF(Proc[[#This Row],[DaysAgeing]]&gt;5,"yep","on track")</f>
        <v>yep</v>
      </c>
      <c r="Q5938" s="3">
        <f ca="1">IF(Proc[[#This Row],[DateClosed]]="",ABS(NETWORKDAYS(Proc[[#This Row],[DateOpened]],TODAY()))-1,ABS(NETWORKDAYS(Proc[[#This Row],[DateOpened]],Proc[[#This Row],[DateClosed]]))-1)</f>
        <v>10</v>
      </c>
      <c r="R5938" s="178" t="s">
        <v>422</v>
      </c>
      <c r="S5938" s="181"/>
    </row>
    <row r="5939" spans="1:19" hidden="1">
      <c r="A5939" s="180" t="s">
        <v>8466</v>
      </c>
      <c r="B5939" s="181" t="str">
        <f>IFERROR(VLOOKUP(Proc[[#This Row],[App]],Table2[],3,0),"open")</f>
        <v>ok</v>
      </c>
      <c r="C5939" s="182" t="s">
        <v>369</v>
      </c>
      <c r="D5939" t="s">
        <v>8294</v>
      </c>
      <c r="E5939" t="s">
        <v>8465</v>
      </c>
      <c r="F5939" s="183" t="s">
        <v>8465</v>
      </c>
      <c r="G5939" s="182" t="s">
        <v>406</v>
      </c>
      <c r="H5939" s="181" t="str">
        <f>IF(Proc[[#This Row],[type]]="LFF (MDG-F)",MID(Proc[[#This Row],[Obj]],13,10),"")</f>
        <v>2123O05004</v>
      </c>
      <c r="J5939" s="181" t="b">
        <f>Proc[[#This Row],[Requested]]=Proc[[#This Row],[CurrentParent]]</f>
        <v>1</v>
      </c>
      <c r="K5939" s="181" t="str">
        <f>IF(Proc[[#This Row],[Author]]="Marcela Urrego",VLOOKUP(LEFT(Proc[[#This Row],[Requested]],1),Table3[#All],2,0),VLOOKUP(Proc[[#This Row],[Author]],Table4[],2,0))</f>
        <v>MGF</v>
      </c>
      <c r="L5939" s="186" t="s">
        <v>9921</v>
      </c>
      <c r="M5939" s="178">
        <v>46057</v>
      </c>
      <c r="N5939" s="178"/>
      <c r="O5939" s="178"/>
      <c r="P5939" s="178" t="str">
        <f ca="1">IF(Proc[[#This Row],[DaysAgeing]]&gt;5,"yep","on track")</f>
        <v>yep</v>
      </c>
      <c r="Q5939" s="3">
        <f ca="1">IF(Proc[[#This Row],[DateClosed]]="",ABS(NETWORKDAYS(Proc[[#This Row],[DateOpened]],TODAY()))-1,ABS(NETWORKDAYS(Proc[[#This Row],[DateOpened]],Proc[[#This Row],[DateClosed]]))-1)</f>
        <v>10</v>
      </c>
      <c r="R5939" s="178" t="s">
        <v>422</v>
      </c>
      <c r="S5939" s="181"/>
    </row>
    <row r="5940" spans="1:19" hidden="1">
      <c r="A5940" s="180" t="s">
        <v>8466</v>
      </c>
      <c r="B5940" s="181" t="str">
        <f>IFERROR(VLOOKUP(Proc[[#This Row],[App]],Table2[],3,0),"open")</f>
        <v>ok</v>
      </c>
      <c r="C5940" s="182" t="s">
        <v>369</v>
      </c>
      <c r="D5940" t="s">
        <v>8295</v>
      </c>
      <c r="E5940" t="s">
        <v>8465</v>
      </c>
      <c r="F5940" s="183" t="s">
        <v>8465</v>
      </c>
      <c r="G5940" s="182" t="s">
        <v>406</v>
      </c>
      <c r="H5940" s="181" t="str">
        <f>IF(Proc[[#This Row],[type]]="LFF (MDG-F)",MID(Proc[[#This Row],[Obj]],13,10),"")</f>
        <v>2128O05001</v>
      </c>
      <c r="J5940" s="181" t="b">
        <f>Proc[[#This Row],[Requested]]=Proc[[#This Row],[CurrentParent]]</f>
        <v>1</v>
      </c>
      <c r="K5940" s="181" t="str">
        <f>IF(Proc[[#This Row],[Author]]="Marcela Urrego",VLOOKUP(LEFT(Proc[[#This Row],[Requested]],1),Table3[#All],2,0),VLOOKUP(Proc[[#This Row],[Author]],Table4[],2,0))</f>
        <v>MGF</v>
      </c>
      <c r="L5940" s="186" t="s">
        <v>9921</v>
      </c>
      <c r="M5940" s="178">
        <v>46057</v>
      </c>
      <c r="N5940" s="178"/>
      <c r="O5940" s="178"/>
      <c r="P5940" s="178" t="str">
        <f ca="1">IF(Proc[[#This Row],[DaysAgeing]]&gt;5,"yep","on track")</f>
        <v>yep</v>
      </c>
      <c r="Q5940" s="3">
        <f ca="1">IF(Proc[[#This Row],[DateClosed]]="",ABS(NETWORKDAYS(Proc[[#This Row],[DateOpened]],TODAY()))-1,ABS(NETWORKDAYS(Proc[[#This Row],[DateOpened]],Proc[[#This Row],[DateClosed]]))-1)</f>
        <v>10</v>
      </c>
      <c r="R5940" s="178" t="s">
        <v>422</v>
      </c>
      <c r="S5940" s="181"/>
    </row>
    <row r="5941" spans="1:19" hidden="1">
      <c r="A5941" s="180" t="s">
        <v>8466</v>
      </c>
      <c r="B5941" s="181" t="str">
        <f>IFERROR(VLOOKUP(Proc[[#This Row],[App]],Table2[],3,0),"open")</f>
        <v>ok</v>
      </c>
      <c r="C5941" s="182" t="s">
        <v>369</v>
      </c>
      <c r="D5941" t="s">
        <v>8296</v>
      </c>
      <c r="E5941" t="s">
        <v>8465</v>
      </c>
      <c r="F5941" s="183" t="s">
        <v>8465</v>
      </c>
      <c r="G5941" s="182" t="s">
        <v>406</v>
      </c>
      <c r="H5941" s="181" t="str">
        <f>IF(Proc[[#This Row],[type]]="LFF (MDG-F)",MID(Proc[[#This Row],[Obj]],13,10),"")</f>
        <v>2128O05002</v>
      </c>
      <c r="J5941" s="181" t="b">
        <f>Proc[[#This Row],[Requested]]=Proc[[#This Row],[CurrentParent]]</f>
        <v>1</v>
      </c>
      <c r="K5941" s="181" t="str">
        <f>IF(Proc[[#This Row],[Author]]="Marcela Urrego",VLOOKUP(LEFT(Proc[[#This Row],[Requested]],1),Table3[#All],2,0),VLOOKUP(Proc[[#This Row],[Author]],Table4[],2,0))</f>
        <v>MGF</v>
      </c>
      <c r="L5941" s="186" t="s">
        <v>9921</v>
      </c>
      <c r="M5941" s="178">
        <v>46057</v>
      </c>
      <c r="N5941" s="178"/>
      <c r="O5941" s="178"/>
      <c r="P5941" s="178" t="str">
        <f ca="1">IF(Proc[[#This Row],[DaysAgeing]]&gt;5,"yep","on track")</f>
        <v>yep</v>
      </c>
      <c r="Q5941" s="3">
        <f ca="1">IF(Proc[[#This Row],[DateClosed]]="",ABS(NETWORKDAYS(Proc[[#This Row],[DateOpened]],TODAY()))-1,ABS(NETWORKDAYS(Proc[[#This Row],[DateOpened]],Proc[[#This Row],[DateClosed]]))-1)</f>
        <v>10</v>
      </c>
      <c r="R5941" s="178" t="s">
        <v>422</v>
      </c>
      <c r="S5941" s="181"/>
    </row>
    <row r="5942" spans="1:19" hidden="1">
      <c r="A5942" s="180" t="s">
        <v>8466</v>
      </c>
      <c r="B5942" s="181" t="str">
        <f>IFERROR(VLOOKUP(Proc[[#This Row],[App]],Table2[],3,0),"open")</f>
        <v>ok</v>
      </c>
      <c r="C5942" s="182" t="s">
        <v>369</v>
      </c>
      <c r="D5942" t="s">
        <v>8297</v>
      </c>
      <c r="E5942" t="s">
        <v>8465</v>
      </c>
      <c r="F5942" s="183" t="s">
        <v>8465</v>
      </c>
      <c r="G5942" s="182" t="s">
        <v>406</v>
      </c>
      <c r="H5942" s="181" t="str">
        <f>IF(Proc[[#This Row],[type]]="LFF (MDG-F)",MID(Proc[[#This Row],[Obj]],13,10),"")</f>
        <v>2128O05003</v>
      </c>
      <c r="J5942" s="181" t="b">
        <f>Proc[[#This Row],[Requested]]=Proc[[#This Row],[CurrentParent]]</f>
        <v>1</v>
      </c>
      <c r="K5942" s="181" t="str">
        <f>IF(Proc[[#This Row],[Author]]="Marcela Urrego",VLOOKUP(LEFT(Proc[[#This Row],[Requested]],1),Table3[#All],2,0),VLOOKUP(Proc[[#This Row],[Author]],Table4[],2,0))</f>
        <v>MGF</v>
      </c>
      <c r="L5942" s="186" t="s">
        <v>9921</v>
      </c>
      <c r="M5942" s="178">
        <v>46057</v>
      </c>
      <c r="N5942" s="178"/>
      <c r="O5942" s="178"/>
      <c r="P5942" s="178" t="str">
        <f ca="1">IF(Proc[[#This Row],[DaysAgeing]]&gt;5,"yep","on track")</f>
        <v>yep</v>
      </c>
      <c r="Q5942" s="3">
        <f ca="1">IF(Proc[[#This Row],[DateClosed]]="",ABS(NETWORKDAYS(Proc[[#This Row],[DateOpened]],TODAY()))-1,ABS(NETWORKDAYS(Proc[[#This Row],[DateOpened]],Proc[[#This Row],[DateClosed]]))-1)</f>
        <v>10</v>
      </c>
      <c r="R5942" s="178" t="s">
        <v>422</v>
      </c>
      <c r="S5942" s="181"/>
    </row>
    <row r="5943" spans="1:19" hidden="1">
      <c r="A5943" s="180" t="s">
        <v>8466</v>
      </c>
      <c r="B5943" s="181" t="str">
        <f>IFERROR(VLOOKUP(Proc[[#This Row],[App]],Table2[],3,0),"open")</f>
        <v>ok</v>
      </c>
      <c r="C5943" s="182" t="s">
        <v>369</v>
      </c>
      <c r="D5943" t="s">
        <v>8298</v>
      </c>
      <c r="E5943" t="s">
        <v>8465</v>
      </c>
      <c r="F5943" s="183" t="s">
        <v>8465</v>
      </c>
      <c r="G5943" s="182" t="s">
        <v>406</v>
      </c>
      <c r="H5943" s="181" t="str">
        <f>IF(Proc[[#This Row],[type]]="LFF (MDG-F)",MID(Proc[[#This Row],[Obj]],13,10),"")</f>
        <v>2131O05003</v>
      </c>
      <c r="J5943" s="181" t="b">
        <f>Proc[[#This Row],[Requested]]=Proc[[#This Row],[CurrentParent]]</f>
        <v>1</v>
      </c>
      <c r="K5943" s="181" t="str">
        <f>IF(Proc[[#This Row],[Author]]="Marcela Urrego",VLOOKUP(LEFT(Proc[[#This Row],[Requested]],1),Table3[#All],2,0),VLOOKUP(Proc[[#This Row],[Author]],Table4[],2,0))</f>
        <v>MGF</v>
      </c>
      <c r="L5943" s="186" t="s">
        <v>9921</v>
      </c>
      <c r="M5943" s="178">
        <v>46057</v>
      </c>
      <c r="N5943" s="178"/>
      <c r="O5943" s="178"/>
      <c r="P5943" s="178" t="str">
        <f ca="1">IF(Proc[[#This Row],[DaysAgeing]]&gt;5,"yep","on track")</f>
        <v>yep</v>
      </c>
      <c r="Q5943" s="3">
        <f ca="1">IF(Proc[[#This Row],[DateClosed]]="",ABS(NETWORKDAYS(Proc[[#This Row],[DateOpened]],TODAY()))-1,ABS(NETWORKDAYS(Proc[[#This Row],[DateOpened]],Proc[[#This Row],[DateClosed]]))-1)</f>
        <v>10</v>
      </c>
      <c r="R5943" s="178" t="s">
        <v>422</v>
      </c>
      <c r="S5943" s="181"/>
    </row>
    <row r="5944" spans="1:19" hidden="1">
      <c r="A5944" s="180" t="s">
        <v>8466</v>
      </c>
      <c r="B5944" s="181" t="str">
        <f>IFERROR(VLOOKUP(Proc[[#This Row],[App]],Table2[],3,0),"open")</f>
        <v>ok</v>
      </c>
      <c r="C5944" s="182" t="s">
        <v>369</v>
      </c>
      <c r="D5944" t="s">
        <v>8299</v>
      </c>
      <c r="E5944" t="s">
        <v>8465</v>
      </c>
      <c r="F5944" s="183" t="s">
        <v>8465</v>
      </c>
      <c r="G5944" s="182" t="s">
        <v>406</v>
      </c>
      <c r="H5944" s="181" t="str">
        <f>IF(Proc[[#This Row],[type]]="LFF (MDG-F)",MID(Proc[[#This Row],[Obj]],13,10),"")</f>
        <v>2148O05001</v>
      </c>
      <c r="J5944" s="181" t="b">
        <f>Proc[[#This Row],[Requested]]=Proc[[#This Row],[CurrentParent]]</f>
        <v>1</v>
      </c>
      <c r="K5944" s="181" t="str">
        <f>IF(Proc[[#This Row],[Author]]="Marcela Urrego",VLOOKUP(LEFT(Proc[[#This Row],[Requested]],1),Table3[#All],2,0),VLOOKUP(Proc[[#This Row],[Author]],Table4[],2,0))</f>
        <v>MGF</v>
      </c>
      <c r="L5944" s="186" t="s">
        <v>9921</v>
      </c>
      <c r="M5944" s="178">
        <v>46057</v>
      </c>
      <c r="N5944" s="178"/>
      <c r="O5944" s="178"/>
      <c r="P5944" s="178" t="str">
        <f ca="1">IF(Proc[[#This Row],[DaysAgeing]]&gt;5,"yep","on track")</f>
        <v>yep</v>
      </c>
      <c r="Q5944" s="3">
        <f ca="1">IF(Proc[[#This Row],[DateClosed]]="",ABS(NETWORKDAYS(Proc[[#This Row],[DateOpened]],TODAY()))-1,ABS(NETWORKDAYS(Proc[[#This Row],[DateOpened]],Proc[[#This Row],[DateClosed]]))-1)</f>
        <v>10</v>
      </c>
      <c r="R5944" s="178" t="s">
        <v>422</v>
      </c>
      <c r="S5944" s="181"/>
    </row>
    <row r="5945" spans="1:19" hidden="1">
      <c r="A5945" s="180" t="s">
        <v>8466</v>
      </c>
      <c r="B5945" s="181" t="str">
        <f>IFERROR(VLOOKUP(Proc[[#This Row],[App]],Table2[],3,0),"open")</f>
        <v>ok</v>
      </c>
      <c r="C5945" s="182" t="s">
        <v>369</v>
      </c>
      <c r="D5945" t="s">
        <v>8300</v>
      </c>
      <c r="E5945" t="s">
        <v>8465</v>
      </c>
      <c r="F5945" s="183" t="s">
        <v>8465</v>
      </c>
      <c r="G5945" s="182" t="s">
        <v>406</v>
      </c>
      <c r="H5945" s="181" t="str">
        <f>IF(Proc[[#This Row],[type]]="LFF (MDG-F)",MID(Proc[[#This Row],[Obj]],13,10),"")</f>
        <v>2148O05002</v>
      </c>
      <c r="J5945" s="181" t="b">
        <f>Proc[[#This Row],[Requested]]=Proc[[#This Row],[CurrentParent]]</f>
        <v>1</v>
      </c>
      <c r="K5945" s="181" t="str">
        <f>IF(Proc[[#This Row],[Author]]="Marcela Urrego",VLOOKUP(LEFT(Proc[[#This Row],[Requested]],1),Table3[#All],2,0),VLOOKUP(Proc[[#This Row],[Author]],Table4[],2,0))</f>
        <v>MGF</v>
      </c>
      <c r="L5945" s="186" t="s">
        <v>9921</v>
      </c>
      <c r="M5945" s="178">
        <v>46057</v>
      </c>
      <c r="N5945" s="178"/>
      <c r="O5945" s="178"/>
      <c r="P5945" s="178" t="str">
        <f ca="1">IF(Proc[[#This Row],[DaysAgeing]]&gt;5,"yep","on track")</f>
        <v>yep</v>
      </c>
      <c r="Q5945" s="3">
        <f ca="1">IF(Proc[[#This Row],[DateClosed]]="",ABS(NETWORKDAYS(Proc[[#This Row],[DateOpened]],TODAY()))-1,ABS(NETWORKDAYS(Proc[[#This Row],[DateOpened]],Proc[[#This Row],[DateClosed]]))-1)</f>
        <v>10</v>
      </c>
      <c r="R5945" s="178" t="s">
        <v>422</v>
      </c>
      <c r="S5945" s="181"/>
    </row>
    <row r="5946" spans="1:19" hidden="1">
      <c r="A5946" s="180" t="s">
        <v>8466</v>
      </c>
      <c r="B5946" s="181" t="str">
        <f>IFERROR(VLOOKUP(Proc[[#This Row],[App]],Table2[],3,0),"open")</f>
        <v>ok</v>
      </c>
      <c r="C5946" s="182" t="s">
        <v>369</v>
      </c>
      <c r="D5946" t="s">
        <v>8301</v>
      </c>
      <c r="E5946" t="s">
        <v>8465</v>
      </c>
      <c r="F5946" s="183" t="s">
        <v>8465</v>
      </c>
      <c r="G5946" s="182" t="s">
        <v>406</v>
      </c>
      <c r="H5946" s="181" t="str">
        <f>IF(Proc[[#This Row],[type]]="LFF (MDG-F)",MID(Proc[[#This Row],[Obj]],13,10),"")</f>
        <v>2148O05003</v>
      </c>
      <c r="J5946" s="181" t="b">
        <f>Proc[[#This Row],[Requested]]=Proc[[#This Row],[CurrentParent]]</f>
        <v>1</v>
      </c>
      <c r="K5946" s="181" t="str">
        <f>IF(Proc[[#This Row],[Author]]="Marcela Urrego",VLOOKUP(LEFT(Proc[[#This Row],[Requested]],1),Table3[#All],2,0),VLOOKUP(Proc[[#This Row],[Author]],Table4[],2,0))</f>
        <v>MGF</v>
      </c>
      <c r="L5946" s="186" t="s">
        <v>9921</v>
      </c>
      <c r="M5946" s="178">
        <v>46057</v>
      </c>
      <c r="N5946" s="178"/>
      <c r="O5946" s="178"/>
      <c r="P5946" s="178" t="str">
        <f ca="1">IF(Proc[[#This Row],[DaysAgeing]]&gt;5,"yep","on track")</f>
        <v>yep</v>
      </c>
      <c r="Q5946" s="3">
        <f ca="1">IF(Proc[[#This Row],[DateClosed]]="",ABS(NETWORKDAYS(Proc[[#This Row],[DateOpened]],TODAY()))-1,ABS(NETWORKDAYS(Proc[[#This Row],[DateOpened]],Proc[[#This Row],[DateClosed]]))-1)</f>
        <v>10</v>
      </c>
      <c r="R5946" s="178" t="s">
        <v>422</v>
      </c>
      <c r="S5946" s="181"/>
    </row>
    <row r="5947" spans="1:19" hidden="1">
      <c r="A5947" s="180" t="s">
        <v>8466</v>
      </c>
      <c r="B5947" s="181" t="str">
        <f>IFERROR(VLOOKUP(Proc[[#This Row],[App]],Table2[],3,0),"open")</f>
        <v>ok</v>
      </c>
      <c r="C5947" s="182" t="s">
        <v>369</v>
      </c>
      <c r="D5947" t="s">
        <v>8302</v>
      </c>
      <c r="E5947" t="s">
        <v>8465</v>
      </c>
      <c r="F5947" s="183" t="s">
        <v>8465</v>
      </c>
      <c r="G5947" s="182" t="s">
        <v>406</v>
      </c>
      <c r="H5947" s="181" t="str">
        <f>IF(Proc[[#This Row],[type]]="LFF (MDG-F)",MID(Proc[[#This Row],[Obj]],13,10),"")</f>
        <v>2148O05004</v>
      </c>
      <c r="J5947" s="181" t="b">
        <f>Proc[[#This Row],[Requested]]=Proc[[#This Row],[CurrentParent]]</f>
        <v>1</v>
      </c>
      <c r="K5947" s="181" t="str">
        <f>IF(Proc[[#This Row],[Author]]="Marcela Urrego",VLOOKUP(LEFT(Proc[[#This Row],[Requested]],1),Table3[#All],2,0),VLOOKUP(Proc[[#This Row],[Author]],Table4[],2,0))</f>
        <v>MGF</v>
      </c>
      <c r="L5947" s="186" t="s">
        <v>9921</v>
      </c>
      <c r="M5947" s="178">
        <v>46057</v>
      </c>
      <c r="N5947" s="178"/>
      <c r="O5947" s="178"/>
      <c r="P5947" s="178" t="str">
        <f ca="1">IF(Proc[[#This Row],[DaysAgeing]]&gt;5,"yep","on track")</f>
        <v>yep</v>
      </c>
      <c r="Q5947" s="3">
        <f ca="1">IF(Proc[[#This Row],[DateClosed]]="",ABS(NETWORKDAYS(Proc[[#This Row],[DateOpened]],TODAY()))-1,ABS(NETWORKDAYS(Proc[[#This Row],[DateOpened]],Proc[[#This Row],[DateClosed]]))-1)</f>
        <v>10</v>
      </c>
      <c r="R5947" s="178" t="s">
        <v>422</v>
      </c>
      <c r="S5947" s="181"/>
    </row>
    <row r="5948" spans="1:19" hidden="1">
      <c r="A5948" s="180" t="s">
        <v>8466</v>
      </c>
      <c r="B5948" s="181" t="str">
        <f>IFERROR(VLOOKUP(Proc[[#This Row],[App]],Table2[],3,0),"open")</f>
        <v>ok</v>
      </c>
      <c r="C5948" s="182" t="s">
        <v>369</v>
      </c>
      <c r="D5948" t="s">
        <v>8303</v>
      </c>
      <c r="E5948" t="s">
        <v>8465</v>
      </c>
      <c r="F5948" s="183" t="s">
        <v>8465</v>
      </c>
      <c r="G5948" s="182" t="s">
        <v>406</v>
      </c>
      <c r="H5948" s="181" t="str">
        <f>IF(Proc[[#This Row],[type]]="LFF (MDG-F)",MID(Proc[[#This Row],[Obj]],13,10),"")</f>
        <v>1376O05002</v>
      </c>
      <c r="J5948" s="181" t="b">
        <f>Proc[[#This Row],[Requested]]=Proc[[#This Row],[CurrentParent]]</f>
        <v>1</v>
      </c>
      <c r="K5948" s="181" t="str">
        <f>IF(Proc[[#This Row],[Author]]="Marcela Urrego",VLOOKUP(LEFT(Proc[[#This Row],[Requested]],1),Table3[#All],2,0),VLOOKUP(Proc[[#This Row],[Author]],Table4[],2,0))</f>
        <v>MGF</v>
      </c>
      <c r="L5948" s="186" t="s">
        <v>9921</v>
      </c>
      <c r="M5948" s="178">
        <v>46057</v>
      </c>
      <c r="N5948" s="178"/>
      <c r="O5948" s="178"/>
      <c r="P5948" s="178" t="str">
        <f ca="1">IF(Proc[[#This Row],[DaysAgeing]]&gt;5,"yep","on track")</f>
        <v>yep</v>
      </c>
      <c r="Q5948" s="3">
        <f ca="1">IF(Proc[[#This Row],[DateClosed]]="",ABS(NETWORKDAYS(Proc[[#This Row],[DateOpened]],TODAY()))-1,ABS(NETWORKDAYS(Proc[[#This Row],[DateOpened]],Proc[[#This Row],[DateClosed]]))-1)</f>
        <v>10</v>
      </c>
      <c r="R5948" s="178" t="s">
        <v>422</v>
      </c>
      <c r="S5948" s="181"/>
    </row>
    <row r="5949" spans="1:19" hidden="1">
      <c r="A5949" s="180" t="s">
        <v>8466</v>
      </c>
      <c r="B5949" s="181" t="str">
        <f>IFERROR(VLOOKUP(Proc[[#This Row],[App]],Table2[],3,0),"open")</f>
        <v>ok</v>
      </c>
      <c r="C5949" s="182" t="s">
        <v>369</v>
      </c>
      <c r="D5949" t="s">
        <v>8304</v>
      </c>
      <c r="E5949" t="s">
        <v>8465</v>
      </c>
      <c r="F5949" s="183" t="s">
        <v>8465</v>
      </c>
      <c r="G5949" s="182" t="s">
        <v>406</v>
      </c>
      <c r="H5949" s="181" t="str">
        <f>IF(Proc[[#This Row],[type]]="LFF (MDG-F)",MID(Proc[[#This Row],[Obj]],13,10),"")</f>
        <v>1756O05002</v>
      </c>
      <c r="J5949" s="181" t="b">
        <f>Proc[[#This Row],[Requested]]=Proc[[#This Row],[CurrentParent]]</f>
        <v>1</v>
      </c>
      <c r="K5949" s="181" t="str">
        <f>IF(Proc[[#This Row],[Author]]="Marcela Urrego",VLOOKUP(LEFT(Proc[[#This Row],[Requested]],1),Table3[#All],2,0),VLOOKUP(Proc[[#This Row],[Author]],Table4[],2,0))</f>
        <v>MGF</v>
      </c>
      <c r="L5949" s="186" t="s">
        <v>9921</v>
      </c>
      <c r="M5949" s="178">
        <v>46057</v>
      </c>
      <c r="N5949" s="178"/>
      <c r="O5949" s="178"/>
      <c r="P5949" s="178" t="str">
        <f ca="1">IF(Proc[[#This Row],[DaysAgeing]]&gt;5,"yep","on track")</f>
        <v>yep</v>
      </c>
      <c r="Q5949" s="3">
        <f ca="1">IF(Proc[[#This Row],[DateClosed]]="",ABS(NETWORKDAYS(Proc[[#This Row],[DateOpened]],TODAY()))-1,ABS(NETWORKDAYS(Proc[[#This Row],[DateOpened]],Proc[[#This Row],[DateClosed]]))-1)</f>
        <v>10</v>
      </c>
      <c r="R5949" s="178" t="s">
        <v>422</v>
      </c>
      <c r="S5949" s="181"/>
    </row>
    <row r="5950" spans="1:19" hidden="1">
      <c r="A5950" s="180" t="s">
        <v>8466</v>
      </c>
      <c r="B5950" s="181" t="str">
        <f>IFERROR(VLOOKUP(Proc[[#This Row],[App]],Table2[],3,0),"open")</f>
        <v>ok</v>
      </c>
      <c r="C5950" s="182" t="s">
        <v>369</v>
      </c>
      <c r="D5950" t="s">
        <v>8305</v>
      </c>
      <c r="E5950" t="s">
        <v>8465</v>
      </c>
      <c r="F5950" s="183" t="s">
        <v>8465</v>
      </c>
      <c r="G5950" s="182" t="s">
        <v>406</v>
      </c>
      <c r="H5950" s="181" t="str">
        <f>IF(Proc[[#This Row],[type]]="LFF (MDG-F)",MID(Proc[[#This Row],[Obj]],13,10),"")</f>
        <v>1756O05004</v>
      </c>
      <c r="J5950" s="181" t="b">
        <f>Proc[[#This Row],[Requested]]=Proc[[#This Row],[CurrentParent]]</f>
        <v>1</v>
      </c>
      <c r="K5950" s="181" t="str">
        <f>IF(Proc[[#This Row],[Author]]="Marcela Urrego",VLOOKUP(LEFT(Proc[[#This Row],[Requested]],1),Table3[#All],2,0),VLOOKUP(Proc[[#This Row],[Author]],Table4[],2,0))</f>
        <v>MGF</v>
      </c>
      <c r="L5950" s="186" t="s">
        <v>9921</v>
      </c>
      <c r="M5950" s="178">
        <v>46057</v>
      </c>
      <c r="N5950" s="178"/>
      <c r="O5950" s="178"/>
      <c r="P5950" s="178" t="str">
        <f ca="1">IF(Proc[[#This Row],[DaysAgeing]]&gt;5,"yep","on track")</f>
        <v>yep</v>
      </c>
      <c r="Q5950" s="3">
        <f ca="1">IF(Proc[[#This Row],[DateClosed]]="",ABS(NETWORKDAYS(Proc[[#This Row],[DateOpened]],TODAY()))-1,ABS(NETWORKDAYS(Proc[[#This Row],[DateOpened]],Proc[[#This Row],[DateClosed]]))-1)</f>
        <v>10</v>
      </c>
      <c r="R5950" s="178" t="s">
        <v>422</v>
      </c>
      <c r="S5950" s="181"/>
    </row>
    <row r="5951" spans="1:19" hidden="1">
      <c r="A5951" s="180" t="s">
        <v>8466</v>
      </c>
      <c r="B5951" s="181" t="str">
        <f>IFERROR(VLOOKUP(Proc[[#This Row],[App]],Table2[],3,0),"open")</f>
        <v>ok</v>
      </c>
      <c r="C5951" s="182" t="s">
        <v>369</v>
      </c>
      <c r="D5951" t="s">
        <v>2686</v>
      </c>
      <c r="E5951" t="s">
        <v>8465</v>
      </c>
      <c r="F5951" s="183" t="s">
        <v>8465</v>
      </c>
      <c r="G5951" s="182" t="s">
        <v>406</v>
      </c>
      <c r="H5951" s="181" t="str">
        <f>IF(Proc[[#This Row],[type]]="LFF (MDG-F)",MID(Proc[[#This Row],[Obj]],13,10),"")</f>
        <v>1919O05003</v>
      </c>
      <c r="J5951" s="181" t="b">
        <f>Proc[[#This Row],[Requested]]=Proc[[#This Row],[CurrentParent]]</f>
        <v>1</v>
      </c>
      <c r="K5951" s="181" t="str">
        <f>IF(Proc[[#This Row],[Author]]="Marcela Urrego",VLOOKUP(LEFT(Proc[[#This Row],[Requested]],1),Table3[#All],2,0),VLOOKUP(Proc[[#This Row],[Author]],Table4[],2,0))</f>
        <v>MGF</v>
      </c>
      <c r="L5951" s="186" t="s">
        <v>9921</v>
      </c>
      <c r="M5951" s="178">
        <v>46057</v>
      </c>
      <c r="N5951" s="178"/>
      <c r="O5951" s="178"/>
      <c r="P5951" s="178" t="str">
        <f ca="1">IF(Proc[[#This Row],[DaysAgeing]]&gt;5,"yep","on track")</f>
        <v>yep</v>
      </c>
      <c r="Q5951" s="3">
        <f ca="1">IF(Proc[[#This Row],[DateClosed]]="",ABS(NETWORKDAYS(Proc[[#This Row],[DateOpened]],TODAY()))-1,ABS(NETWORKDAYS(Proc[[#This Row],[DateOpened]],Proc[[#This Row],[DateClosed]]))-1)</f>
        <v>10</v>
      </c>
      <c r="R5951" s="178" t="s">
        <v>422</v>
      </c>
      <c r="S5951" s="181"/>
    </row>
    <row r="5952" spans="1:19" hidden="1">
      <c r="A5952" s="180" t="s">
        <v>8466</v>
      </c>
      <c r="B5952" s="181" t="str">
        <f>IFERROR(VLOOKUP(Proc[[#This Row],[App]],Table2[],3,0),"open")</f>
        <v>ok</v>
      </c>
      <c r="C5952" s="182" t="s">
        <v>369</v>
      </c>
      <c r="D5952" t="s">
        <v>8306</v>
      </c>
      <c r="E5952" t="s">
        <v>8465</v>
      </c>
      <c r="F5952" s="183" t="s">
        <v>8465</v>
      </c>
      <c r="G5952" s="182" t="s">
        <v>406</v>
      </c>
      <c r="H5952" s="181" t="str">
        <f>IF(Proc[[#This Row],[type]]="LFF (MDG-F)",MID(Proc[[#This Row],[Obj]],13,10),"")</f>
        <v>1937O05002</v>
      </c>
      <c r="J5952" s="181" t="b">
        <f>Proc[[#This Row],[Requested]]=Proc[[#This Row],[CurrentParent]]</f>
        <v>1</v>
      </c>
      <c r="K5952" s="181" t="str">
        <f>IF(Proc[[#This Row],[Author]]="Marcela Urrego",VLOOKUP(LEFT(Proc[[#This Row],[Requested]],1),Table3[#All],2,0),VLOOKUP(Proc[[#This Row],[Author]],Table4[],2,0))</f>
        <v>MGF</v>
      </c>
      <c r="L5952" s="186" t="s">
        <v>9921</v>
      </c>
      <c r="M5952" s="178">
        <v>46057</v>
      </c>
      <c r="N5952" s="178"/>
      <c r="O5952" s="178"/>
      <c r="P5952" s="178" t="str">
        <f ca="1">IF(Proc[[#This Row],[DaysAgeing]]&gt;5,"yep","on track")</f>
        <v>yep</v>
      </c>
      <c r="Q5952" s="3">
        <f ca="1">IF(Proc[[#This Row],[DateClosed]]="",ABS(NETWORKDAYS(Proc[[#This Row],[DateOpened]],TODAY()))-1,ABS(NETWORKDAYS(Proc[[#This Row],[DateOpened]],Proc[[#This Row],[DateClosed]]))-1)</f>
        <v>10</v>
      </c>
      <c r="R5952" s="178" t="s">
        <v>422</v>
      </c>
      <c r="S5952" s="181"/>
    </row>
    <row r="5953" spans="1:19" hidden="1">
      <c r="A5953" s="180" t="s">
        <v>8466</v>
      </c>
      <c r="B5953" s="181" t="str">
        <f>IFERROR(VLOOKUP(Proc[[#This Row],[App]],Table2[],3,0),"open")</f>
        <v>ok</v>
      </c>
      <c r="C5953" s="182" t="s">
        <v>369</v>
      </c>
      <c r="D5953" t="s">
        <v>8307</v>
      </c>
      <c r="E5953" t="s">
        <v>8465</v>
      </c>
      <c r="F5953" s="183" t="s">
        <v>8465</v>
      </c>
      <c r="G5953" s="182" t="s">
        <v>406</v>
      </c>
      <c r="H5953" s="181" t="str">
        <f>IF(Proc[[#This Row],[type]]="LFF (MDG-F)",MID(Proc[[#This Row],[Obj]],13,10),"")</f>
        <v>2010O05001</v>
      </c>
      <c r="J5953" s="181" t="b">
        <f>Proc[[#This Row],[Requested]]=Proc[[#This Row],[CurrentParent]]</f>
        <v>1</v>
      </c>
      <c r="K5953" s="181" t="str">
        <f>IF(Proc[[#This Row],[Author]]="Marcela Urrego",VLOOKUP(LEFT(Proc[[#This Row],[Requested]],1),Table3[#All],2,0),VLOOKUP(Proc[[#This Row],[Author]],Table4[],2,0))</f>
        <v>MGF</v>
      </c>
      <c r="L5953" s="186" t="s">
        <v>9921</v>
      </c>
      <c r="M5953" s="178">
        <v>46057</v>
      </c>
      <c r="N5953" s="178"/>
      <c r="O5953" s="178"/>
      <c r="P5953" s="178" t="str">
        <f ca="1">IF(Proc[[#This Row],[DaysAgeing]]&gt;5,"yep","on track")</f>
        <v>yep</v>
      </c>
      <c r="Q5953" s="3">
        <f ca="1">IF(Proc[[#This Row],[DateClosed]]="",ABS(NETWORKDAYS(Proc[[#This Row],[DateOpened]],TODAY()))-1,ABS(NETWORKDAYS(Proc[[#This Row],[DateOpened]],Proc[[#This Row],[DateClosed]]))-1)</f>
        <v>10</v>
      </c>
      <c r="R5953" s="178" t="s">
        <v>422</v>
      </c>
      <c r="S5953" s="181"/>
    </row>
    <row r="5954" spans="1:19" hidden="1">
      <c r="A5954" s="180" t="s">
        <v>8466</v>
      </c>
      <c r="B5954" s="181" t="str">
        <f>IFERROR(VLOOKUP(Proc[[#This Row],[App]],Table2[],3,0),"open")</f>
        <v>ok</v>
      </c>
      <c r="C5954" s="182" t="s">
        <v>369</v>
      </c>
      <c r="D5954" t="s">
        <v>8308</v>
      </c>
      <c r="E5954" t="s">
        <v>8465</v>
      </c>
      <c r="F5954" s="183" t="s">
        <v>8465</v>
      </c>
      <c r="G5954" s="182" t="s">
        <v>406</v>
      </c>
      <c r="H5954" s="181" t="str">
        <f>IF(Proc[[#This Row],[type]]="LFF (MDG-F)",MID(Proc[[#This Row],[Obj]],13,10),"")</f>
        <v>2011O05003</v>
      </c>
      <c r="J5954" s="181" t="b">
        <f>Proc[[#This Row],[Requested]]=Proc[[#This Row],[CurrentParent]]</f>
        <v>1</v>
      </c>
      <c r="K5954" s="181" t="str">
        <f>IF(Proc[[#This Row],[Author]]="Marcela Urrego",VLOOKUP(LEFT(Proc[[#This Row],[Requested]],1),Table3[#All],2,0),VLOOKUP(Proc[[#This Row],[Author]],Table4[],2,0))</f>
        <v>MGF</v>
      </c>
      <c r="L5954" s="186" t="s">
        <v>9921</v>
      </c>
      <c r="M5954" s="178">
        <v>46057</v>
      </c>
      <c r="N5954" s="178"/>
      <c r="O5954" s="178"/>
      <c r="P5954" s="178" t="str">
        <f ca="1">IF(Proc[[#This Row],[DaysAgeing]]&gt;5,"yep","on track")</f>
        <v>yep</v>
      </c>
      <c r="Q5954" s="3">
        <f ca="1">IF(Proc[[#This Row],[DateClosed]]="",ABS(NETWORKDAYS(Proc[[#This Row],[DateOpened]],TODAY()))-1,ABS(NETWORKDAYS(Proc[[#This Row],[DateOpened]],Proc[[#This Row],[DateClosed]]))-1)</f>
        <v>10</v>
      </c>
      <c r="R5954" s="178" t="s">
        <v>422</v>
      </c>
      <c r="S5954" s="181"/>
    </row>
    <row r="5955" spans="1:19" hidden="1">
      <c r="A5955" s="180" t="s">
        <v>8466</v>
      </c>
      <c r="B5955" s="181" t="str">
        <f>IFERROR(VLOOKUP(Proc[[#This Row],[App]],Table2[],3,0),"open")</f>
        <v>ok</v>
      </c>
      <c r="C5955" s="182" t="s">
        <v>369</v>
      </c>
      <c r="D5955" t="s">
        <v>8309</v>
      </c>
      <c r="E5955" t="s">
        <v>8465</v>
      </c>
      <c r="F5955" s="183" t="s">
        <v>8465</v>
      </c>
      <c r="G5955" s="182" t="s">
        <v>406</v>
      </c>
      <c r="H5955" s="181" t="str">
        <f>IF(Proc[[#This Row],[type]]="LFF (MDG-F)",MID(Proc[[#This Row],[Obj]],13,10),"")</f>
        <v>2012O05002</v>
      </c>
      <c r="J5955" s="181" t="b">
        <f>Proc[[#This Row],[Requested]]=Proc[[#This Row],[CurrentParent]]</f>
        <v>1</v>
      </c>
      <c r="K5955" s="181" t="str">
        <f>IF(Proc[[#This Row],[Author]]="Marcela Urrego",VLOOKUP(LEFT(Proc[[#This Row],[Requested]],1),Table3[#All],2,0),VLOOKUP(Proc[[#This Row],[Author]],Table4[],2,0))</f>
        <v>MGF</v>
      </c>
      <c r="L5955" s="186" t="s">
        <v>9921</v>
      </c>
      <c r="M5955" s="178">
        <v>46057</v>
      </c>
      <c r="N5955" s="178"/>
      <c r="O5955" s="178"/>
      <c r="P5955" s="178" t="str">
        <f ca="1">IF(Proc[[#This Row],[DaysAgeing]]&gt;5,"yep","on track")</f>
        <v>yep</v>
      </c>
      <c r="Q5955" s="3">
        <f ca="1">IF(Proc[[#This Row],[DateClosed]]="",ABS(NETWORKDAYS(Proc[[#This Row],[DateOpened]],TODAY()))-1,ABS(NETWORKDAYS(Proc[[#This Row],[DateOpened]],Proc[[#This Row],[DateClosed]]))-1)</f>
        <v>10</v>
      </c>
      <c r="R5955" s="178" t="s">
        <v>422</v>
      </c>
      <c r="S5955" s="181"/>
    </row>
    <row r="5956" spans="1:19" hidden="1">
      <c r="A5956" s="180" t="s">
        <v>8466</v>
      </c>
      <c r="B5956" s="181" t="str">
        <f>IFERROR(VLOOKUP(Proc[[#This Row],[App]],Table2[],3,0),"open")</f>
        <v>ok</v>
      </c>
      <c r="C5956" s="182" t="s">
        <v>369</v>
      </c>
      <c r="D5956" t="s">
        <v>8310</v>
      </c>
      <c r="E5956" t="s">
        <v>8465</v>
      </c>
      <c r="F5956" s="183" t="s">
        <v>8465</v>
      </c>
      <c r="G5956" s="182" t="s">
        <v>406</v>
      </c>
      <c r="H5956" s="181" t="str">
        <f>IF(Proc[[#This Row],[type]]="LFF (MDG-F)",MID(Proc[[#This Row],[Obj]],13,10),"")</f>
        <v>2013O05002</v>
      </c>
      <c r="J5956" s="181" t="b">
        <f>Proc[[#This Row],[Requested]]=Proc[[#This Row],[CurrentParent]]</f>
        <v>1</v>
      </c>
      <c r="K5956" s="181" t="str">
        <f>IF(Proc[[#This Row],[Author]]="Marcela Urrego",VLOOKUP(LEFT(Proc[[#This Row],[Requested]],1),Table3[#All],2,0),VLOOKUP(Proc[[#This Row],[Author]],Table4[],2,0))</f>
        <v>MGF</v>
      </c>
      <c r="L5956" s="186" t="s">
        <v>9921</v>
      </c>
      <c r="M5956" s="178">
        <v>46057</v>
      </c>
      <c r="N5956" s="178"/>
      <c r="O5956" s="178"/>
      <c r="P5956" s="178" t="str">
        <f ca="1">IF(Proc[[#This Row],[DaysAgeing]]&gt;5,"yep","on track")</f>
        <v>yep</v>
      </c>
      <c r="Q5956" s="3">
        <f ca="1">IF(Proc[[#This Row],[DateClosed]]="",ABS(NETWORKDAYS(Proc[[#This Row],[DateOpened]],TODAY()))-1,ABS(NETWORKDAYS(Proc[[#This Row],[DateOpened]],Proc[[#This Row],[DateClosed]]))-1)</f>
        <v>10</v>
      </c>
      <c r="R5956" s="178" t="s">
        <v>422</v>
      </c>
      <c r="S5956" s="181"/>
    </row>
    <row r="5957" spans="1:19" hidden="1">
      <c r="A5957" s="180" t="s">
        <v>8466</v>
      </c>
      <c r="B5957" s="181" t="str">
        <f>IFERROR(VLOOKUP(Proc[[#This Row],[App]],Table2[],3,0),"open")</f>
        <v>ok</v>
      </c>
      <c r="C5957" s="182" t="s">
        <v>369</v>
      </c>
      <c r="D5957" t="s">
        <v>8311</v>
      </c>
      <c r="E5957" t="s">
        <v>8465</v>
      </c>
      <c r="F5957" s="183" t="s">
        <v>8465</v>
      </c>
      <c r="G5957" s="182" t="s">
        <v>406</v>
      </c>
      <c r="H5957" s="181" t="str">
        <f>IF(Proc[[#This Row],[type]]="LFF (MDG-F)",MID(Proc[[#This Row],[Obj]],13,10),"")</f>
        <v>2018O05002</v>
      </c>
      <c r="J5957" s="181" t="b">
        <f>Proc[[#This Row],[Requested]]=Proc[[#This Row],[CurrentParent]]</f>
        <v>1</v>
      </c>
      <c r="K5957" s="181" t="str">
        <f>IF(Proc[[#This Row],[Author]]="Marcela Urrego",VLOOKUP(LEFT(Proc[[#This Row],[Requested]],1),Table3[#All],2,0),VLOOKUP(Proc[[#This Row],[Author]],Table4[],2,0))</f>
        <v>MGF</v>
      </c>
      <c r="L5957" s="186" t="s">
        <v>9921</v>
      </c>
      <c r="M5957" s="178">
        <v>46057</v>
      </c>
      <c r="N5957" s="178"/>
      <c r="O5957" s="178"/>
      <c r="P5957" s="178" t="str">
        <f ca="1">IF(Proc[[#This Row],[DaysAgeing]]&gt;5,"yep","on track")</f>
        <v>yep</v>
      </c>
      <c r="Q5957" s="3">
        <f ca="1">IF(Proc[[#This Row],[DateClosed]]="",ABS(NETWORKDAYS(Proc[[#This Row],[DateOpened]],TODAY()))-1,ABS(NETWORKDAYS(Proc[[#This Row],[DateOpened]],Proc[[#This Row],[DateClosed]]))-1)</f>
        <v>10</v>
      </c>
      <c r="R5957" s="178" t="s">
        <v>422</v>
      </c>
      <c r="S5957" s="181"/>
    </row>
    <row r="5958" spans="1:19" hidden="1">
      <c r="A5958" s="180" t="s">
        <v>8466</v>
      </c>
      <c r="B5958" s="181" t="str">
        <f>IFERROR(VLOOKUP(Proc[[#This Row],[App]],Table2[],3,0),"open")</f>
        <v>ok</v>
      </c>
      <c r="C5958" s="182" t="s">
        <v>369</v>
      </c>
      <c r="D5958" t="s">
        <v>8312</v>
      </c>
      <c r="E5958" t="s">
        <v>8465</v>
      </c>
      <c r="F5958" s="183" t="s">
        <v>8465</v>
      </c>
      <c r="G5958" s="182" t="s">
        <v>406</v>
      </c>
      <c r="H5958" s="181" t="str">
        <f>IF(Proc[[#This Row],[type]]="LFF (MDG-F)",MID(Proc[[#This Row],[Obj]],13,10),"")</f>
        <v>2022O05001</v>
      </c>
      <c r="J5958" s="181" t="b">
        <f>Proc[[#This Row],[Requested]]=Proc[[#This Row],[CurrentParent]]</f>
        <v>1</v>
      </c>
      <c r="K5958" s="181" t="str">
        <f>IF(Proc[[#This Row],[Author]]="Marcela Urrego",VLOOKUP(LEFT(Proc[[#This Row],[Requested]],1),Table3[#All],2,0),VLOOKUP(Proc[[#This Row],[Author]],Table4[],2,0))</f>
        <v>MGF</v>
      </c>
      <c r="L5958" s="186" t="s">
        <v>9921</v>
      </c>
      <c r="M5958" s="178">
        <v>46057</v>
      </c>
      <c r="N5958" s="178"/>
      <c r="O5958" s="178"/>
      <c r="P5958" s="178" t="str">
        <f ca="1">IF(Proc[[#This Row],[DaysAgeing]]&gt;5,"yep","on track")</f>
        <v>yep</v>
      </c>
      <c r="Q5958" s="3">
        <f ca="1">IF(Proc[[#This Row],[DateClosed]]="",ABS(NETWORKDAYS(Proc[[#This Row],[DateOpened]],TODAY()))-1,ABS(NETWORKDAYS(Proc[[#This Row],[DateOpened]],Proc[[#This Row],[DateClosed]]))-1)</f>
        <v>10</v>
      </c>
      <c r="R5958" s="178" t="s">
        <v>422</v>
      </c>
      <c r="S5958" s="181"/>
    </row>
    <row r="5959" spans="1:19" hidden="1">
      <c r="A5959" s="180" t="s">
        <v>8466</v>
      </c>
      <c r="B5959" s="181" t="str">
        <f>IFERROR(VLOOKUP(Proc[[#This Row],[App]],Table2[],3,0),"open")</f>
        <v>ok</v>
      </c>
      <c r="C5959" s="182" t="s">
        <v>369</v>
      </c>
      <c r="D5959" t="s">
        <v>8313</v>
      </c>
      <c r="E5959" t="s">
        <v>8465</v>
      </c>
      <c r="F5959" s="183" t="s">
        <v>8465</v>
      </c>
      <c r="G5959" s="182" t="s">
        <v>406</v>
      </c>
      <c r="H5959" s="181" t="str">
        <f>IF(Proc[[#This Row],[type]]="LFF (MDG-F)",MID(Proc[[#This Row],[Obj]],13,10),"")</f>
        <v>2023O05003</v>
      </c>
      <c r="J5959" s="181" t="b">
        <f>Proc[[#This Row],[Requested]]=Proc[[#This Row],[CurrentParent]]</f>
        <v>1</v>
      </c>
      <c r="K5959" s="181" t="str">
        <f>IF(Proc[[#This Row],[Author]]="Marcela Urrego",VLOOKUP(LEFT(Proc[[#This Row],[Requested]],1),Table3[#All],2,0),VLOOKUP(Proc[[#This Row],[Author]],Table4[],2,0))</f>
        <v>MGF</v>
      </c>
      <c r="L5959" s="186" t="s">
        <v>9921</v>
      </c>
      <c r="M5959" s="178">
        <v>46057</v>
      </c>
      <c r="N5959" s="178"/>
      <c r="O5959" s="178"/>
      <c r="P5959" s="178" t="str">
        <f ca="1">IF(Proc[[#This Row],[DaysAgeing]]&gt;5,"yep","on track")</f>
        <v>yep</v>
      </c>
      <c r="Q5959" s="3">
        <f ca="1">IF(Proc[[#This Row],[DateClosed]]="",ABS(NETWORKDAYS(Proc[[#This Row],[DateOpened]],TODAY()))-1,ABS(NETWORKDAYS(Proc[[#This Row],[DateOpened]],Proc[[#This Row],[DateClosed]]))-1)</f>
        <v>10</v>
      </c>
      <c r="R5959" s="178" t="s">
        <v>422</v>
      </c>
      <c r="S5959" s="181"/>
    </row>
    <row r="5960" spans="1:19" hidden="1">
      <c r="A5960" s="180" t="s">
        <v>8466</v>
      </c>
      <c r="B5960" s="181" t="str">
        <f>IFERROR(VLOOKUP(Proc[[#This Row],[App]],Table2[],3,0),"open")</f>
        <v>ok</v>
      </c>
      <c r="C5960" s="182" t="s">
        <v>369</v>
      </c>
      <c r="D5960" t="s">
        <v>8314</v>
      </c>
      <c r="E5960" t="s">
        <v>8465</v>
      </c>
      <c r="F5960" s="183" t="s">
        <v>8465</v>
      </c>
      <c r="G5960" s="182" t="s">
        <v>406</v>
      </c>
      <c r="H5960" s="181" t="str">
        <f>IF(Proc[[#This Row],[type]]="LFF (MDG-F)",MID(Proc[[#This Row],[Obj]],13,10),"")</f>
        <v>2025O05002</v>
      </c>
      <c r="J5960" s="181" t="b">
        <f>Proc[[#This Row],[Requested]]=Proc[[#This Row],[CurrentParent]]</f>
        <v>1</v>
      </c>
      <c r="K5960" s="181" t="str">
        <f>IF(Proc[[#This Row],[Author]]="Marcela Urrego",VLOOKUP(LEFT(Proc[[#This Row],[Requested]],1),Table3[#All],2,0),VLOOKUP(Proc[[#This Row],[Author]],Table4[],2,0))</f>
        <v>MGF</v>
      </c>
      <c r="L5960" s="186" t="s">
        <v>9921</v>
      </c>
      <c r="M5960" s="178">
        <v>46057</v>
      </c>
      <c r="N5960" s="178"/>
      <c r="O5960" s="178"/>
      <c r="P5960" s="178" t="str">
        <f ca="1">IF(Proc[[#This Row],[DaysAgeing]]&gt;5,"yep","on track")</f>
        <v>yep</v>
      </c>
      <c r="Q5960" s="3">
        <f ca="1">IF(Proc[[#This Row],[DateClosed]]="",ABS(NETWORKDAYS(Proc[[#This Row],[DateOpened]],TODAY()))-1,ABS(NETWORKDAYS(Proc[[#This Row],[DateOpened]],Proc[[#This Row],[DateClosed]]))-1)</f>
        <v>10</v>
      </c>
      <c r="R5960" s="178" t="s">
        <v>422</v>
      </c>
      <c r="S5960" s="181"/>
    </row>
    <row r="5961" spans="1:19" hidden="1">
      <c r="A5961" s="180" t="s">
        <v>8466</v>
      </c>
      <c r="B5961" s="181" t="str">
        <f>IFERROR(VLOOKUP(Proc[[#This Row],[App]],Table2[],3,0),"open")</f>
        <v>ok</v>
      </c>
      <c r="C5961" s="182" t="s">
        <v>369</v>
      </c>
      <c r="D5961" t="s">
        <v>8315</v>
      </c>
      <c r="E5961" t="s">
        <v>8465</v>
      </c>
      <c r="F5961" s="183" t="s">
        <v>8465</v>
      </c>
      <c r="G5961" s="182" t="s">
        <v>406</v>
      </c>
      <c r="H5961" s="181" t="str">
        <f>IF(Proc[[#This Row],[type]]="LFF (MDG-F)",MID(Proc[[#This Row],[Obj]],13,10),"")</f>
        <v>2025O05005</v>
      </c>
      <c r="J5961" s="181" t="b">
        <f>Proc[[#This Row],[Requested]]=Proc[[#This Row],[CurrentParent]]</f>
        <v>1</v>
      </c>
      <c r="K5961" s="181" t="str">
        <f>IF(Proc[[#This Row],[Author]]="Marcela Urrego",VLOOKUP(LEFT(Proc[[#This Row],[Requested]],1),Table3[#All],2,0),VLOOKUP(Proc[[#This Row],[Author]],Table4[],2,0))</f>
        <v>MGF</v>
      </c>
      <c r="L5961" s="186" t="s">
        <v>9921</v>
      </c>
      <c r="M5961" s="178">
        <v>46057</v>
      </c>
      <c r="N5961" s="178"/>
      <c r="O5961" s="178"/>
      <c r="P5961" s="178" t="str">
        <f ca="1">IF(Proc[[#This Row],[DaysAgeing]]&gt;5,"yep","on track")</f>
        <v>yep</v>
      </c>
      <c r="Q5961" s="3">
        <f ca="1">IF(Proc[[#This Row],[DateClosed]]="",ABS(NETWORKDAYS(Proc[[#This Row],[DateOpened]],TODAY()))-1,ABS(NETWORKDAYS(Proc[[#This Row],[DateOpened]],Proc[[#This Row],[DateClosed]]))-1)</f>
        <v>10</v>
      </c>
      <c r="R5961" s="178" t="s">
        <v>422</v>
      </c>
      <c r="S5961" s="181"/>
    </row>
    <row r="5962" spans="1:19" hidden="1">
      <c r="A5962" s="180" t="s">
        <v>8466</v>
      </c>
      <c r="B5962" s="181" t="str">
        <f>IFERROR(VLOOKUP(Proc[[#This Row],[App]],Table2[],3,0),"open")</f>
        <v>ok</v>
      </c>
      <c r="C5962" s="182" t="s">
        <v>369</v>
      </c>
      <c r="D5962" t="s">
        <v>8316</v>
      </c>
      <c r="E5962" t="s">
        <v>8465</v>
      </c>
      <c r="F5962" s="183" t="s">
        <v>8465</v>
      </c>
      <c r="G5962" s="182" t="s">
        <v>406</v>
      </c>
      <c r="H5962" s="181" t="str">
        <f>IF(Proc[[#This Row],[type]]="LFF (MDG-F)",MID(Proc[[#This Row],[Obj]],13,10),"")</f>
        <v>2029O05001</v>
      </c>
      <c r="J5962" s="181" t="b">
        <f>Proc[[#This Row],[Requested]]=Proc[[#This Row],[CurrentParent]]</f>
        <v>1</v>
      </c>
      <c r="K5962" s="181" t="str">
        <f>IF(Proc[[#This Row],[Author]]="Marcela Urrego",VLOOKUP(LEFT(Proc[[#This Row],[Requested]],1),Table3[#All],2,0),VLOOKUP(Proc[[#This Row],[Author]],Table4[],2,0))</f>
        <v>MGF</v>
      </c>
      <c r="L5962" s="186" t="s">
        <v>9921</v>
      </c>
      <c r="M5962" s="178">
        <v>46057</v>
      </c>
      <c r="N5962" s="178"/>
      <c r="O5962" s="178"/>
      <c r="P5962" s="178" t="str">
        <f ca="1">IF(Proc[[#This Row],[DaysAgeing]]&gt;5,"yep","on track")</f>
        <v>yep</v>
      </c>
      <c r="Q5962" s="3">
        <f ca="1">IF(Proc[[#This Row],[DateClosed]]="",ABS(NETWORKDAYS(Proc[[#This Row],[DateOpened]],TODAY()))-1,ABS(NETWORKDAYS(Proc[[#This Row],[DateOpened]],Proc[[#This Row],[DateClosed]]))-1)</f>
        <v>10</v>
      </c>
      <c r="R5962" s="178" t="s">
        <v>422</v>
      </c>
      <c r="S5962" s="181"/>
    </row>
    <row r="5963" spans="1:19" hidden="1">
      <c r="A5963" s="180" t="s">
        <v>8466</v>
      </c>
      <c r="B5963" s="181" t="str">
        <f>IFERROR(VLOOKUP(Proc[[#This Row],[App]],Table2[],3,0),"open")</f>
        <v>ok</v>
      </c>
      <c r="C5963" s="182" t="s">
        <v>369</v>
      </c>
      <c r="D5963" t="s">
        <v>8317</v>
      </c>
      <c r="E5963" t="s">
        <v>8465</v>
      </c>
      <c r="F5963" s="183" t="s">
        <v>8465</v>
      </c>
      <c r="G5963" s="182" t="s">
        <v>406</v>
      </c>
      <c r="H5963" s="181" t="str">
        <f>IF(Proc[[#This Row],[type]]="LFF (MDG-F)",MID(Proc[[#This Row],[Obj]],13,10),"")</f>
        <v>2031O05002</v>
      </c>
      <c r="J5963" s="181" t="b">
        <f>Proc[[#This Row],[Requested]]=Proc[[#This Row],[CurrentParent]]</f>
        <v>1</v>
      </c>
      <c r="K5963" s="181" t="str">
        <f>IF(Proc[[#This Row],[Author]]="Marcela Urrego",VLOOKUP(LEFT(Proc[[#This Row],[Requested]],1),Table3[#All],2,0),VLOOKUP(Proc[[#This Row],[Author]],Table4[],2,0))</f>
        <v>MGF</v>
      </c>
      <c r="L5963" s="186" t="s">
        <v>9921</v>
      </c>
      <c r="M5963" s="178">
        <v>46057</v>
      </c>
      <c r="N5963" s="178"/>
      <c r="O5963" s="178"/>
      <c r="P5963" s="178" t="str">
        <f ca="1">IF(Proc[[#This Row],[DaysAgeing]]&gt;5,"yep","on track")</f>
        <v>yep</v>
      </c>
      <c r="Q5963" s="3">
        <f ca="1">IF(Proc[[#This Row],[DateClosed]]="",ABS(NETWORKDAYS(Proc[[#This Row],[DateOpened]],TODAY()))-1,ABS(NETWORKDAYS(Proc[[#This Row],[DateOpened]],Proc[[#This Row],[DateClosed]]))-1)</f>
        <v>10</v>
      </c>
      <c r="R5963" s="178" t="s">
        <v>422</v>
      </c>
      <c r="S5963" s="181"/>
    </row>
    <row r="5964" spans="1:19" hidden="1">
      <c r="A5964" s="180" t="s">
        <v>8466</v>
      </c>
      <c r="B5964" s="181" t="str">
        <f>IFERROR(VLOOKUP(Proc[[#This Row],[App]],Table2[],3,0),"open")</f>
        <v>ok</v>
      </c>
      <c r="C5964" s="182" t="s">
        <v>369</v>
      </c>
      <c r="D5964" t="s">
        <v>8318</v>
      </c>
      <c r="E5964" t="s">
        <v>8465</v>
      </c>
      <c r="F5964" s="183" t="s">
        <v>8465</v>
      </c>
      <c r="G5964" s="182" t="s">
        <v>406</v>
      </c>
      <c r="H5964" s="181" t="str">
        <f>IF(Proc[[#This Row],[type]]="LFF (MDG-F)",MID(Proc[[#This Row],[Obj]],13,10),"")</f>
        <v>2032GM6600</v>
      </c>
      <c r="J5964" s="181" t="b">
        <f>Proc[[#This Row],[Requested]]=Proc[[#This Row],[CurrentParent]]</f>
        <v>1</v>
      </c>
      <c r="K5964" s="181" t="str">
        <f>IF(Proc[[#This Row],[Author]]="Marcela Urrego",VLOOKUP(LEFT(Proc[[#This Row],[Requested]],1),Table3[#All],2,0),VLOOKUP(Proc[[#This Row],[Author]],Table4[],2,0))</f>
        <v>MGF</v>
      </c>
      <c r="L5964" s="186" t="s">
        <v>9921</v>
      </c>
      <c r="M5964" s="178">
        <v>46057</v>
      </c>
      <c r="N5964" s="178"/>
      <c r="O5964" s="178"/>
      <c r="P5964" s="178" t="str">
        <f ca="1">IF(Proc[[#This Row],[DaysAgeing]]&gt;5,"yep","on track")</f>
        <v>yep</v>
      </c>
      <c r="Q5964" s="3">
        <f ca="1">IF(Proc[[#This Row],[DateClosed]]="",ABS(NETWORKDAYS(Proc[[#This Row],[DateOpened]],TODAY()))-1,ABS(NETWORKDAYS(Proc[[#This Row],[DateOpened]],Proc[[#This Row],[DateClosed]]))-1)</f>
        <v>10</v>
      </c>
      <c r="R5964" s="178" t="s">
        <v>422</v>
      </c>
      <c r="S5964" s="181"/>
    </row>
    <row r="5965" spans="1:19" hidden="1">
      <c r="A5965" s="180" t="s">
        <v>8466</v>
      </c>
      <c r="B5965" s="181" t="str">
        <f>IFERROR(VLOOKUP(Proc[[#This Row],[App]],Table2[],3,0),"open")</f>
        <v>ok</v>
      </c>
      <c r="C5965" s="182" t="s">
        <v>369</v>
      </c>
      <c r="D5965" t="s">
        <v>8319</v>
      </c>
      <c r="E5965" t="s">
        <v>8465</v>
      </c>
      <c r="F5965" s="183" t="s">
        <v>8465</v>
      </c>
      <c r="G5965" s="182" t="s">
        <v>406</v>
      </c>
      <c r="H5965" s="181" t="str">
        <f>IF(Proc[[#This Row],[type]]="LFF (MDG-F)",MID(Proc[[#This Row],[Obj]],13,10),"")</f>
        <v>2034GIT201</v>
      </c>
      <c r="J5965" s="181" t="b">
        <f>Proc[[#This Row],[Requested]]=Proc[[#This Row],[CurrentParent]]</f>
        <v>1</v>
      </c>
      <c r="K5965" s="181" t="str">
        <f>IF(Proc[[#This Row],[Author]]="Marcela Urrego",VLOOKUP(LEFT(Proc[[#This Row],[Requested]],1),Table3[#All],2,0),VLOOKUP(Proc[[#This Row],[Author]],Table4[],2,0))</f>
        <v>MGF</v>
      </c>
      <c r="L5965" s="186" t="s">
        <v>9921</v>
      </c>
      <c r="M5965" s="178">
        <v>46057</v>
      </c>
      <c r="N5965" s="178"/>
      <c r="O5965" s="178"/>
      <c r="P5965" s="178" t="str">
        <f ca="1">IF(Proc[[#This Row],[DaysAgeing]]&gt;5,"yep","on track")</f>
        <v>yep</v>
      </c>
      <c r="Q5965" s="3">
        <f ca="1">IF(Proc[[#This Row],[DateClosed]]="",ABS(NETWORKDAYS(Proc[[#This Row],[DateOpened]],TODAY()))-1,ABS(NETWORKDAYS(Proc[[#This Row],[DateOpened]],Proc[[#This Row],[DateClosed]]))-1)</f>
        <v>10</v>
      </c>
      <c r="R5965" s="178" t="s">
        <v>422</v>
      </c>
      <c r="S5965" s="181"/>
    </row>
    <row r="5966" spans="1:19" hidden="1">
      <c r="A5966" s="180" t="s">
        <v>8466</v>
      </c>
      <c r="B5966" s="181" t="str">
        <f>IFERROR(VLOOKUP(Proc[[#This Row],[App]],Table2[],3,0),"open")</f>
        <v>ok</v>
      </c>
      <c r="C5966" s="182" t="s">
        <v>369</v>
      </c>
      <c r="D5966" t="s">
        <v>8320</v>
      </c>
      <c r="E5966" t="s">
        <v>8465</v>
      </c>
      <c r="F5966" s="183" t="s">
        <v>8465</v>
      </c>
      <c r="G5966" s="182" t="s">
        <v>406</v>
      </c>
      <c r="H5966" s="181" t="str">
        <f>IF(Proc[[#This Row],[type]]="LFF (MDG-F)",MID(Proc[[#This Row],[Obj]],13,10),"")</f>
        <v>2053O05002</v>
      </c>
      <c r="J5966" s="181" t="b">
        <f>Proc[[#This Row],[Requested]]=Proc[[#This Row],[CurrentParent]]</f>
        <v>1</v>
      </c>
      <c r="K5966" s="181" t="str">
        <f>IF(Proc[[#This Row],[Author]]="Marcela Urrego",VLOOKUP(LEFT(Proc[[#This Row],[Requested]],1),Table3[#All],2,0),VLOOKUP(Proc[[#This Row],[Author]],Table4[],2,0))</f>
        <v>MGF</v>
      </c>
      <c r="L5966" s="186" t="s">
        <v>9921</v>
      </c>
      <c r="M5966" s="178">
        <v>46057</v>
      </c>
      <c r="N5966" s="178"/>
      <c r="O5966" s="178"/>
      <c r="P5966" s="178" t="str">
        <f ca="1">IF(Proc[[#This Row],[DaysAgeing]]&gt;5,"yep","on track")</f>
        <v>yep</v>
      </c>
      <c r="Q5966" s="3">
        <f ca="1">IF(Proc[[#This Row],[DateClosed]]="",ABS(NETWORKDAYS(Proc[[#This Row],[DateOpened]],TODAY()))-1,ABS(NETWORKDAYS(Proc[[#This Row],[DateOpened]],Proc[[#This Row],[DateClosed]]))-1)</f>
        <v>10</v>
      </c>
      <c r="R5966" s="178" t="s">
        <v>422</v>
      </c>
      <c r="S5966" s="181"/>
    </row>
    <row r="5967" spans="1:19" hidden="1">
      <c r="A5967" s="180" t="s">
        <v>8466</v>
      </c>
      <c r="B5967" s="181" t="str">
        <f>IFERROR(VLOOKUP(Proc[[#This Row],[App]],Table2[],3,0),"open")</f>
        <v>ok</v>
      </c>
      <c r="C5967" s="182" t="s">
        <v>369</v>
      </c>
      <c r="D5967" t="s">
        <v>8321</v>
      </c>
      <c r="E5967" t="s">
        <v>8465</v>
      </c>
      <c r="F5967" s="183" t="s">
        <v>8465</v>
      </c>
      <c r="G5967" s="182" t="s">
        <v>406</v>
      </c>
      <c r="H5967" s="181" t="str">
        <f>IF(Proc[[#This Row],[type]]="LFF (MDG-F)",MID(Proc[[#This Row],[Obj]],13,10),"")</f>
        <v>2063O05001</v>
      </c>
      <c r="J5967" s="181" t="b">
        <f>Proc[[#This Row],[Requested]]=Proc[[#This Row],[CurrentParent]]</f>
        <v>1</v>
      </c>
      <c r="K5967" s="181" t="str">
        <f>IF(Proc[[#This Row],[Author]]="Marcela Urrego",VLOOKUP(LEFT(Proc[[#This Row],[Requested]],1),Table3[#All],2,0),VLOOKUP(Proc[[#This Row],[Author]],Table4[],2,0))</f>
        <v>MGF</v>
      </c>
      <c r="L5967" s="186" t="s">
        <v>9921</v>
      </c>
      <c r="M5967" s="178">
        <v>46057</v>
      </c>
      <c r="N5967" s="178"/>
      <c r="O5967" s="178"/>
      <c r="P5967" s="178" t="str">
        <f ca="1">IF(Proc[[#This Row],[DaysAgeing]]&gt;5,"yep","on track")</f>
        <v>yep</v>
      </c>
      <c r="Q5967" s="3">
        <f ca="1">IF(Proc[[#This Row],[DateClosed]]="",ABS(NETWORKDAYS(Proc[[#This Row],[DateOpened]],TODAY()))-1,ABS(NETWORKDAYS(Proc[[#This Row],[DateOpened]],Proc[[#This Row],[DateClosed]]))-1)</f>
        <v>10</v>
      </c>
      <c r="R5967" s="178" t="s">
        <v>422</v>
      </c>
      <c r="S5967" s="181"/>
    </row>
    <row r="5968" spans="1:19" hidden="1">
      <c r="A5968" s="180" t="s">
        <v>8466</v>
      </c>
      <c r="B5968" s="181" t="str">
        <f>IFERROR(VLOOKUP(Proc[[#This Row],[App]],Table2[],3,0),"open")</f>
        <v>ok</v>
      </c>
      <c r="C5968" s="182" t="s">
        <v>369</v>
      </c>
      <c r="D5968" t="s">
        <v>8322</v>
      </c>
      <c r="E5968" t="s">
        <v>8465</v>
      </c>
      <c r="F5968" s="183" t="s">
        <v>8465</v>
      </c>
      <c r="G5968" s="182" t="s">
        <v>406</v>
      </c>
      <c r="H5968" s="181" t="str">
        <f>IF(Proc[[#This Row],[type]]="LFF (MDG-F)",MID(Proc[[#This Row],[Obj]],13,10),"")</f>
        <v>2063O05002</v>
      </c>
      <c r="J5968" s="181" t="b">
        <f>Proc[[#This Row],[Requested]]=Proc[[#This Row],[CurrentParent]]</f>
        <v>1</v>
      </c>
      <c r="K5968" s="181" t="str">
        <f>IF(Proc[[#This Row],[Author]]="Marcela Urrego",VLOOKUP(LEFT(Proc[[#This Row],[Requested]],1),Table3[#All],2,0),VLOOKUP(Proc[[#This Row],[Author]],Table4[],2,0))</f>
        <v>MGF</v>
      </c>
      <c r="L5968" s="186" t="s">
        <v>9921</v>
      </c>
      <c r="M5968" s="178">
        <v>46057</v>
      </c>
      <c r="N5968" s="178"/>
      <c r="O5968" s="178"/>
      <c r="P5968" s="178" t="str">
        <f ca="1">IF(Proc[[#This Row],[DaysAgeing]]&gt;5,"yep","on track")</f>
        <v>yep</v>
      </c>
      <c r="Q5968" s="3">
        <f ca="1">IF(Proc[[#This Row],[DateClosed]]="",ABS(NETWORKDAYS(Proc[[#This Row],[DateOpened]],TODAY()))-1,ABS(NETWORKDAYS(Proc[[#This Row],[DateOpened]],Proc[[#This Row],[DateClosed]]))-1)</f>
        <v>10</v>
      </c>
      <c r="R5968" s="178" t="s">
        <v>422</v>
      </c>
      <c r="S5968" s="181"/>
    </row>
    <row r="5969" spans="1:19" hidden="1">
      <c r="A5969" s="180" t="s">
        <v>8466</v>
      </c>
      <c r="B5969" s="181" t="str">
        <f>IFERROR(VLOOKUP(Proc[[#This Row],[App]],Table2[],3,0),"open")</f>
        <v>ok</v>
      </c>
      <c r="C5969" s="182" t="s">
        <v>369</v>
      </c>
      <c r="D5969" t="s">
        <v>8323</v>
      </c>
      <c r="E5969" t="s">
        <v>8465</v>
      </c>
      <c r="F5969" s="183" t="s">
        <v>8465</v>
      </c>
      <c r="G5969" s="182" t="s">
        <v>406</v>
      </c>
      <c r="H5969" s="181" t="str">
        <f>IF(Proc[[#This Row],[type]]="LFF (MDG-F)",MID(Proc[[#This Row],[Obj]],13,10),"")</f>
        <v>2063O05003</v>
      </c>
      <c r="J5969" s="181" t="b">
        <f>Proc[[#This Row],[Requested]]=Proc[[#This Row],[CurrentParent]]</f>
        <v>1</v>
      </c>
      <c r="K5969" s="181" t="str">
        <f>IF(Proc[[#This Row],[Author]]="Marcela Urrego",VLOOKUP(LEFT(Proc[[#This Row],[Requested]],1),Table3[#All],2,0),VLOOKUP(Proc[[#This Row],[Author]],Table4[],2,0))</f>
        <v>MGF</v>
      </c>
      <c r="L5969" s="186" t="s">
        <v>9921</v>
      </c>
      <c r="M5969" s="178">
        <v>46057</v>
      </c>
      <c r="N5969" s="178"/>
      <c r="O5969" s="178"/>
      <c r="P5969" s="178" t="str">
        <f ca="1">IF(Proc[[#This Row],[DaysAgeing]]&gt;5,"yep","on track")</f>
        <v>yep</v>
      </c>
      <c r="Q5969" s="3">
        <f ca="1">IF(Proc[[#This Row],[DateClosed]]="",ABS(NETWORKDAYS(Proc[[#This Row],[DateOpened]],TODAY()))-1,ABS(NETWORKDAYS(Proc[[#This Row],[DateOpened]],Proc[[#This Row],[DateClosed]]))-1)</f>
        <v>10</v>
      </c>
      <c r="R5969" s="178" t="s">
        <v>422</v>
      </c>
      <c r="S5969" s="181"/>
    </row>
    <row r="5970" spans="1:19" hidden="1">
      <c r="A5970" s="180" t="s">
        <v>8466</v>
      </c>
      <c r="B5970" s="181" t="str">
        <f>IFERROR(VLOOKUP(Proc[[#This Row],[App]],Table2[],3,0),"open")</f>
        <v>ok</v>
      </c>
      <c r="C5970" s="182" t="s">
        <v>369</v>
      </c>
      <c r="D5970" t="s">
        <v>8324</v>
      </c>
      <c r="E5970" t="s">
        <v>8465</v>
      </c>
      <c r="F5970" s="183" t="s">
        <v>8465</v>
      </c>
      <c r="G5970" s="182" t="s">
        <v>406</v>
      </c>
      <c r="H5970" s="181" t="str">
        <f>IF(Proc[[#This Row],[type]]="LFF (MDG-F)",MID(Proc[[#This Row],[Obj]],13,10),"")</f>
        <v>2068O05001</v>
      </c>
      <c r="J5970" s="181" t="b">
        <f>Proc[[#This Row],[Requested]]=Proc[[#This Row],[CurrentParent]]</f>
        <v>1</v>
      </c>
      <c r="K5970" s="181" t="str">
        <f>IF(Proc[[#This Row],[Author]]="Marcela Urrego",VLOOKUP(LEFT(Proc[[#This Row],[Requested]],1),Table3[#All],2,0),VLOOKUP(Proc[[#This Row],[Author]],Table4[],2,0))</f>
        <v>MGF</v>
      </c>
      <c r="L5970" s="186" t="s">
        <v>9921</v>
      </c>
      <c r="M5970" s="178">
        <v>46057</v>
      </c>
      <c r="N5970" s="178"/>
      <c r="O5970" s="178"/>
      <c r="P5970" s="178" t="str">
        <f ca="1">IF(Proc[[#This Row],[DaysAgeing]]&gt;5,"yep","on track")</f>
        <v>yep</v>
      </c>
      <c r="Q5970" s="3">
        <f ca="1">IF(Proc[[#This Row],[DateClosed]]="",ABS(NETWORKDAYS(Proc[[#This Row],[DateOpened]],TODAY()))-1,ABS(NETWORKDAYS(Proc[[#This Row],[DateOpened]],Proc[[#This Row],[DateClosed]]))-1)</f>
        <v>10</v>
      </c>
      <c r="R5970" s="178" t="s">
        <v>422</v>
      </c>
      <c r="S5970" s="181"/>
    </row>
    <row r="5971" spans="1:19" hidden="1">
      <c r="A5971" s="180" t="s">
        <v>8466</v>
      </c>
      <c r="B5971" s="181" t="str">
        <f>IFERROR(VLOOKUP(Proc[[#This Row],[App]],Table2[],3,0),"open")</f>
        <v>ok</v>
      </c>
      <c r="C5971" s="182" t="s">
        <v>369</v>
      </c>
      <c r="D5971" t="s">
        <v>8325</v>
      </c>
      <c r="E5971" t="s">
        <v>8465</v>
      </c>
      <c r="F5971" s="183" t="s">
        <v>8465</v>
      </c>
      <c r="G5971" s="182" t="s">
        <v>406</v>
      </c>
      <c r="H5971" s="181" t="str">
        <f>IF(Proc[[#This Row],[type]]="LFF (MDG-F)",MID(Proc[[#This Row],[Obj]],13,10),"")</f>
        <v>2088O05001</v>
      </c>
      <c r="J5971" s="181" t="b">
        <f>Proc[[#This Row],[Requested]]=Proc[[#This Row],[CurrentParent]]</f>
        <v>1</v>
      </c>
      <c r="K5971" s="181" t="str">
        <f>IF(Proc[[#This Row],[Author]]="Marcela Urrego",VLOOKUP(LEFT(Proc[[#This Row],[Requested]],1),Table3[#All],2,0),VLOOKUP(Proc[[#This Row],[Author]],Table4[],2,0))</f>
        <v>MGF</v>
      </c>
      <c r="L5971" s="186" t="s">
        <v>9921</v>
      </c>
      <c r="M5971" s="178">
        <v>46057</v>
      </c>
      <c r="N5971" s="178"/>
      <c r="O5971" s="178"/>
      <c r="P5971" s="178" t="str">
        <f ca="1">IF(Proc[[#This Row],[DaysAgeing]]&gt;5,"yep","on track")</f>
        <v>yep</v>
      </c>
      <c r="Q5971" s="3">
        <f ca="1">IF(Proc[[#This Row],[DateClosed]]="",ABS(NETWORKDAYS(Proc[[#This Row],[DateOpened]],TODAY()))-1,ABS(NETWORKDAYS(Proc[[#This Row],[DateOpened]],Proc[[#This Row],[DateClosed]]))-1)</f>
        <v>10</v>
      </c>
      <c r="R5971" s="178" t="s">
        <v>422</v>
      </c>
      <c r="S5971" s="181"/>
    </row>
    <row r="5972" spans="1:19" hidden="1">
      <c r="A5972" s="180" t="s">
        <v>8466</v>
      </c>
      <c r="B5972" s="181" t="str">
        <f>IFERROR(VLOOKUP(Proc[[#This Row],[App]],Table2[],3,0),"open")</f>
        <v>ok</v>
      </c>
      <c r="C5972" s="182" t="s">
        <v>369</v>
      </c>
      <c r="D5972" t="s">
        <v>8326</v>
      </c>
      <c r="E5972" t="s">
        <v>8465</v>
      </c>
      <c r="F5972" s="183" t="s">
        <v>8465</v>
      </c>
      <c r="G5972" s="182" t="s">
        <v>406</v>
      </c>
      <c r="H5972" s="181" t="str">
        <f>IF(Proc[[#This Row],[type]]="LFF (MDG-F)",MID(Proc[[#This Row],[Obj]],13,10),"")</f>
        <v>2102O05001</v>
      </c>
      <c r="J5972" s="181" t="b">
        <f>Proc[[#This Row],[Requested]]=Proc[[#This Row],[CurrentParent]]</f>
        <v>1</v>
      </c>
      <c r="K5972" s="181" t="str">
        <f>IF(Proc[[#This Row],[Author]]="Marcela Urrego",VLOOKUP(LEFT(Proc[[#This Row],[Requested]],1),Table3[#All],2,0),VLOOKUP(Proc[[#This Row],[Author]],Table4[],2,0))</f>
        <v>MGF</v>
      </c>
      <c r="L5972" s="186" t="s">
        <v>9921</v>
      </c>
      <c r="M5972" s="178">
        <v>46057</v>
      </c>
      <c r="N5972" s="178"/>
      <c r="O5972" s="178"/>
      <c r="P5972" s="178" t="str">
        <f ca="1">IF(Proc[[#This Row],[DaysAgeing]]&gt;5,"yep","on track")</f>
        <v>yep</v>
      </c>
      <c r="Q5972" s="3">
        <f ca="1">IF(Proc[[#This Row],[DateClosed]]="",ABS(NETWORKDAYS(Proc[[#This Row],[DateOpened]],TODAY()))-1,ABS(NETWORKDAYS(Proc[[#This Row],[DateOpened]],Proc[[#This Row],[DateClosed]]))-1)</f>
        <v>10</v>
      </c>
      <c r="R5972" s="178" t="s">
        <v>422</v>
      </c>
      <c r="S5972" s="181"/>
    </row>
    <row r="5973" spans="1:19" hidden="1">
      <c r="A5973" s="180" t="s">
        <v>8466</v>
      </c>
      <c r="B5973" s="181" t="str">
        <f>IFERROR(VLOOKUP(Proc[[#This Row],[App]],Table2[],3,0),"open")</f>
        <v>ok</v>
      </c>
      <c r="C5973" s="182" t="s">
        <v>369</v>
      </c>
      <c r="D5973" t="s">
        <v>8327</v>
      </c>
      <c r="E5973" t="s">
        <v>8465</v>
      </c>
      <c r="F5973" s="183" t="s">
        <v>8465</v>
      </c>
      <c r="G5973" s="182" t="s">
        <v>406</v>
      </c>
      <c r="H5973" s="181" t="str">
        <f>IF(Proc[[#This Row],[type]]="LFF (MDG-F)",MID(Proc[[#This Row],[Obj]],13,10),"")</f>
        <v>2103O05001</v>
      </c>
      <c r="J5973" s="181" t="b">
        <f>Proc[[#This Row],[Requested]]=Proc[[#This Row],[CurrentParent]]</f>
        <v>1</v>
      </c>
      <c r="K5973" s="181" t="str">
        <f>IF(Proc[[#This Row],[Author]]="Marcela Urrego",VLOOKUP(LEFT(Proc[[#This Row],[Requested]],1),Table3[#All],2,0),VLOOKUP(Proc[[#This Row],[Author]],Table4[],2,0))</f>
        <v>MGF</v>
      </c>
      <c r="L5973" s="186" t="s">
        <v>9921</v>
      </c>
      <c r="M5973" s="178">
        <v>46057</v>
      </c>
      <c r="N5973" s="178"/>
      <c r="O5973" s="178"/>
      <c r="P5973" s="178" t="str">
        <f ca="1">IF(Proc[[#This Row],[DaysAgeing]]&gt;5,"yep","on track")</f>
        <v>yep</v>
      </c>
      <c r="Q5973" s="3">
        <f ca="1">IF(Proc[[#This Row],[DateClosed]]="",ABS(NETWORKDAYS(Proc[[#This Row],[DateOpened]],TODAY()))-1,ABS(NETWORKDAYS(Proc[[#This Row],[DateOpened]],Proc[[#This Row],[DateClosed]]))-1)</f>
        <v>10</v>
      </c>
      <c r="R5973" s="178" t="s">
        <v>422</v>
      </c>
      <c r="S5973" s="181"/>
    </row>
    <row r="5974" spans="1:19" hidden="1">
      <c r="A5974" s="180" t="s">
        <v>8466</v>
      </c>
      <c r="B5974" s="181" t="str">
        <f>IFERROR(VLOOKUP(Proc[[#This Row],[App]],Table2[],3,0),"open")</f>
        <v>ok</v>
      </c>
      <c r="C5974" s="182" t="s">
        <v>369</v>
      </c>
      <c r="D5974" t="s">
        <v>8328</v>
      </c>
      <c r="E5974" t="s">
        <v>8465</v>
      </c>
      <c r="F5974" s="183" t="s">
        <v>8465</v>
      </c>
      <c r="G5974" s="182" t="s">
        <v>406</v>
      </c>
      <c r="H5974" s="181" t="str">
        <f>IF(Proc[[#This Row],[type]]="LFF (MDG-F)",MID(Proc[[#This Row],[Obj]],13,10),"")</f>
        <v>2118O05002</v>
      </c>
      <c r="J5974" s="181" t="b">
        <f>Proc[[#This Row],[Requested]]=Proc[[#This Row],[CurrentParent]]</f>
        <v>1</v>
      </c>
      <c r="K5974" s="181" t="str">
        <f>IF(Proc[[#This Row],[Author]]="Marcela Urrego",VLOOKUP(LEFT(Proc[[#This Row],[Requested]],1),Table3[#All],2,0),VLOOKUP(Proc[[#This Row],[Author]],Table4[],2,0))</f>
        <v>MGF</v>
      </c>
      <c r="L5974" s="186" t="s">
        <v>9921</v>
      </c>
      <c r="M5974" s="178">
        <v>46057</v>
      </c>
      <c r="N5974" s="178"/>
      <c r="O5974" s="178"/>
      <c r="P5974" s="178" t="str">
        <f ca="1">IF(Proc[[#This Row],[DaysAgeing]]&gt;5,"yep","on track")</f>
        <v>yep</v>
      </c>
      <c r="Q5974" s="3">
        <f ca="1">IF(Proc[[#This Row],[DateClosed]]="",ABS(NETWORKDAYS(Proc[[#This Row],[DateOpened]],TODAY()))-1,ABS(NETWORKDAYS(Proc[[#This Row],[DateOpened]],Proc[[#This Row],[DateClosed]]))-1)</f>
        <v>10</v>
      </c>
      <c r="R5974" s="178" t="s">
        <v>422</v>
      </c>
      <c r="S5974" s="181"/>
    </row>
    <row r="5975" spans="1:19" hidden="1">
      <c r="A5975" s="180" t="s">
        <v>8466</v>
      </c>
      <c r="B5975" s="181" t="str">
        <f>IFERROR(VLOOKUP(Proc[[#This Row],[App]],Table2[],3,0),"open")</f>
        <v>ok</v>
      </c>
      <c r="C5975" s="182" t="s">
        <v>369</v>
      </c>
      <c r="D5975" t="s">
        <v>8329</v>
      </c>
      <c r="E5975" t="s">
        <v>8465</v>
      </c>
      <c r="F5975" s="183" t="s">
        <v>8465</v>
      </c>
      <c r="G5975" s="182" t="s">
        <v>406</v>
      </c>
      <c r="H5975" s="181" t="str">
        <f>IF(Proc[[#This Row],[type]]="LFF (MDG-F)",MID(Proc[[#This Row],[Obj]],13,10),"")</f>
        <v>2123O05001</v>
      </c>
      <c r="J5975" s="181" t="b">
        <f>Proc[[#This Row],[Requested]]=Proc[[#This Row],[CurrentParent]]</f>
        <v>1</v>
      </c>
      <c r="K5975" s="181" t="str">
        <f>IF(Proc[[#This Row],[Author]]="Marcela Urrego",VLOOKUP(LEFT(Proc[[#This Row],[Requested]],1),Table3[#All],2,0),VLOOKUP(Proc[[#This Row],[Author]],Table4[],2,0))</f>
        <v>MGF</v>
      </c>
      <c r="L5975" s="186" t="s">
        <v>9921</v>
      </c>
      <c r="M5975" s="178">
        <v>46057</v>
      </c>
      <c r="N5975" s="178"/>
      <c r="O5975" s="178"/>
      <c r="P5975" s="178" t="str">
        <f ca="1">IF(Proc[[#This Row],[DaysAgeing]]&gt;5,"yep","on track")</f>
        <v>yep</v>
      </c>
      <c r="Q5975" s="3">
        <f ca="1">IF(Proc[[#This Row],[DateClosed]]="",ABS(NETWORKDAYS(Proc[[#This Row],[DateOpened]],TODAY()))-1,ABS(NETWORKDAYS(Proc[[#This Row],[DateOpened]],Proc[[#This Row],[DateClosed]]))-1)</f>
        <v>10</v>
      </c>
      <c r="R5975" s="178" t="s">
        <v>422</v>
      </c>
      <c r="S5975" s="181"/>
    </row>
    <row r="5976" spans="1:19" hidden="1">
      <c r="A5976" s="180" t="s">
        <v>8466</v>
      </c>
      <c r="B5976" s="181" t="str">
        <f>IFERROR(VLOOKUP(Proc[[#This Row],[App]],Table2[],3,0),"open")</f>
        <v>ok</v>
      </c>
      <c r="C5976" s="182" t="s">
        <v>369</v>
      </c>
      <c r="D5976" t="s">
        <v>8330</v>
      </c>
      <c r="E5976" t="s">
        <v>8465</v>
      </c>
      <c r="F5976" s="183" t="s">
        <v>8465</v>
      </c>
      <c r="G5976" s="182" t="s">
        <v>406</v>
      </c>
      <c r="H5976" s="181" t="str">
        <f>IF(Proc[[#This Row],[type]]="LFF (MDG-F)",MID(Proc[[#This Row],[Obj]],13,10),"")</f>
        <v>2123O05002</v>
      </c>
      <c r="J5976" s="181" t="b">
        <f>Proc[[#This Row],[Requested]]=Proc[[#This Row],[CurrentParent]]</f>
        <v>1</v>
      </c>
      <c r="K5976" s="181" t="str">
        <f>IF(Proc[[#This Row],[Author]]="Marcela Urrego",VLOOKUP(LEFT(Proc[[#This Row],[Requested]],1),Table3[#All],2,0),VLOOKUP(Proc[[#This Row],[Author]],Table4[],2,0))</f>
        <v>MGF</v>
      </c>
      <c r="L5976" s="186" t="s">
        <v>9921</v>
      </c>
      <c r="M5976" s="178">
        <v>46057</v>
      </c>
      <c r="N5976" s="178"/>
      <c r="O5976" s="178"/>
      <c r="P5976" s="178" t="str">
        <f ca="1">IF(Proc[[#This Row],[DaysAgeing]]&gt;5,"yep","on track")</f>
        <v>yep</v>
      </c>
      <c r="Q5976" s="3">
        <f ca="1">IF(Proc[[#This Row],[DateClosed]]="",ABS(NETWORKDAYS(Proc[[#This Row],[DateOpened]],TODAY()))-1,ABS(NETWORKDAYS(Proc[[#This Row],[DateOpened]],Proc[[#This Row],[DateClosed]]))-1)</f>
        <v>10</v>
      </c>
      <c r="R5976" s="178" t="s">
        <v>422</v>
      </c>
      <c r="S5976" s="181"/>
    </row>
    <row r="5977" spans="1:19" hidden="1">
      <c r="A5977" s="180" t="s">
        <v>8466</v>
      </c>
      <c r="B5977" s="181" t="str">
        <f>IFERROR(VLOOKUP(Proc[[#This Row],[App]],Table2[],3,0),"open")</f>
        <v>ok</v>
      </c>
      <c r="C5977" s="182" t="s">
        <v>369</v>
      </c>
      <c r="D5977" t="s">
        <v>8331</v>
      </c>
      <c r="E5977" t="s">
        <v>8465</v>
      </c>
      <c r="F5977" s="183" t="s">
        <v>8465</v>
      </c>
      <c r="G5977" s="182" t="s">
        <v>406</v>
      </c>
      <c r="H5977" s="181" t="str">
        <f>IF(Proc[[#This Row],[type]]="LFF (MDG-F)",MID(Proc[[#This Row],[Obj]],13,10),"")</f>
        <v>KR03GIS009</v>
      </c>
      <c r="J5977" s="181" t="b">
        <f>Proc[[#This Row],[Requested]]=Proc[[#This Row],[CurrentParent]]</f>
        <v>1</v>
      </c>
      <c r="K5977" s="181" t="str">
        <f>IF(Proc[[#This Row],[Author]]="Marcela Urrego",VLOOKUP(LEFT(Proc[[#This Row],[Requested]],1),Table3[#All],2,0),VLOOKUP(Proc[[#This Row],[Author]],Table4[],2,0))</f>
        <v>MGF</v>
      </c>
      <c r="L5977" s="186" t="s">
        <v>9921</v>
      </c>
      <c r="M5977" s="178">
        <v>46057</v>
      </c>
      <c r="N5977" s="178"/>
      <c r="O5977" s="178"/>
      <c r="P5977" s="178" t="str">
        <f ca="1">IF(Proc[[#This Row],[DaysAgeing]]&gt;5,"yep","on track")</f>
        <v>yep</v>
      </c>
      <c r="Q5977" s="3">
        <f ca="1">IF(Proc[[#This Row],[DateClosed]]="",ABS(NETWORKDAYS(Proc[[#This Row],[DateOpened]],TODAY()))-1,ABS(NETWORKDAYS(Proc[[#This Row],[DateOpened]],Proc[[#This Row],[DateClosed]]))-1)</f>
        <v>10</v>
      </c>
      <c r="R5977" s="178" t="s">
        <v>422</v>
      </c>
      <c r="S5977" s="181"/>
    </row>
    <row r="5978" spans="1:19" hidden="1">
      <c r="A5978" s="180" t="s">
        <v>8466</v>
      </c>
      <c r="B5978" s="181" t="str">
        <f>IFERROR(VLOOKUP(Proc[[#This Row],[App]],Table2[],3,0),"open")</f>
        <v>ok</v>
      </c>
      <c r="C5978" s="182" t="s">
        <v>369</v>
      </c>
      <c r="D5978" t="s">
        <v>8332</v>
      </c>
      <c r="E5978" t="s">
        <v>8465</v>
      </c>
      <c r="F5978" s="183" t="s">
        <v>8465</v>
      </c>
      <c r="G5978" s="182" t="s">
        <v>406</v>
      </c>
      <c r="H5978" s="181" t="str">
        <f>IF(Proc[[#This Row],[type]]="LFF (MDG-F)",MID(Proc[[#This Row],[Obj]],13,10),"")</f>
        <v>CN09O05009</v>
      </c>
      <c r="J5978" s="181" t="b">
        <f>Proc[[#This Row],[Requested]]=Proc[[#This Row],[CurrentParent]]</f>
        <v>1</v>
      </c>
      <c r="K5978" s="181" t="str">
        <f>IF(Proc[[#This Row],[Author]]="Marcela Urrego",VLOOKUP(LEFT(Proc[[#This Row],[Requested]],1),Table3[#All],2,0),VLOOKUP(Proc[[#This Row],[Author]],Table4[],2,0))</f>
        <v>MGF</v>
      </c>
      <c r="L5978" s="186" t="s">
        <v>9921</v>
      </c>
      <c r="M5978" s="178">
        <v>46057</v>
      </c>
      <c r="N5978" s="178"/>
      <c r="O5978" s="178"/>
      <c r="P5978" s="178" t="str">
        <f ca="1">IF(Proc[[#This Row],[DaysAgeing]]&gt;5,"yep","on track")</f>
        <v>yep</v>
      </c>
      <c r="Q5978" s="3">
        <f ca="1">IF(Proc[[#This Row],[DateClosed]]="",ABS(NETWORKDAYS(Proc[[#This Row],[DateOpened]],TODAY()))-1,ABS(NETWORKDAYS(Proc[[#This Row],[DateOpened]],Proc[[#This Row],[DateClosed]]))-1)</f>
        <v>10</v>
      </c>
      <c r="R5978" s="178" t="s">
        <v>422</v>
      </c>
      <c r="S5978" s="181"/>
    </row>
    <row r="5979" spans="1:19" hidden="1">
      <c r="A5979" s="180" t="s">
        <v>8466</v>
      </c>
      <c r="B5979" s="181" t="str">
        <f>IFERROR(VLOOKUP(Proc[[#This Row],[App]],Table2[],3,0),"open")</f>
        <v>ok</v>
      </c>
      <c r="C5979" s="182" t="s">
        <v>369</v>
      </c>
      <c r="D5979" t="s">
        <v>8333</v>
      </c>
      <c r="E5979" t="s">
        <v>8465</v>
      </c>
      <c r="F5979" s="183" t="s">
        <v>8465</v>
      </c>
      <c r="G5979" s="182" t="s">
        <v>406</v>
      </c>
      <c r="H5979" s="181" t="str">
        <f>IF(Proc[[#This Row],[type]]="LFF (MDG-F)",MID(Proc[[#This Row],[Obj]],13,10),"")</f>
        <v>CN10O05001</v>
      </c>
      <c r="J5979" s="181" t="b">
        <f>Proc[[#This Row],[Requested]]=Proc[[#This Row],[CurrentParent]]</f>
        <v>1</v>
      </c>
      <c r="K5979" s="181" t="str">
        <f>IF(Proc[[#This Row],[Author]]="Marcela Urrego",VLOOKUP(LEFT(Proc[[#This Row],[Requested]],1),Table3[#All],2,0),VLOOKUP(Proc[[#This Row],[Author]],Table4[],2,0))</f>
        <v>MGF</v>
      </c>
      <c r="L5979" s="186" t="s">
        <v>9921</v>
      </c>
      <c r="M5979" s="178">
        <v>46057</v>
      </c>
      <c r="N5979" s="178"/>
      <c r="O5979" s="178"/>
      <c r="P5979" s="178" t="str">
        <f ca="1">IF(Proc[[#This Row],[DaysAgeing]]&gt;5,"yep","on track")</f>
        <v>yep</v>
      </c>
      <c r="Q5979" s="3">
        <f ca="1">IF(Proc[[#This Row],[DateClosed]]="",ABS(NETWORKDAYS(Proc[[#This Row],[DateOpened]],TODAY()))-1,ABS(NETWORKDAYS(Proc[[#This Row],[DateOpened]],Proc[[#This Row],[DateClosed]]))-1)</f>
        <v>10</v>
      </c>
      <c r="R5979" s="178" t="s">
        <v>422</v>
      </c>
      <c r="S5979" s="181"/>
    </row>
    <row r="5980" spans="1:19" hidden="1">
      <c r="A5980" s="180" t="s">
        <v>8466</v>
      </c>
      <c r="B5980" s="181" t="str">
        <f>IFERROR(VLOOKUP(Proc[[#This Row],[App]],Table2[],3,0),"open")</f>
        <v>ok</v>
      </c>
      <c r="C5980" s="182" t="s">
        <v>369</v>
      </c>
      <c r="D5980" t="s">
        <v>8334</v>
      </c>
      <c r="E5980" t="s">
        <v>8465</v>
      </c>
      <c r="F5980" s="183" t="s">
        <v>8465</v>
      </c>
      <c r="G5980" s="182" t="s">
        <v>406</v>
      </c>
      <c r="H5980" s="181" t="str">
        <f>IF(Proc[[#This Row],[type]]="LFF (MDG-F)",MID(Proc[[#This Row],[Obj]],13,10),"")</f>
        <v>CN43O05003</v>
      </c>
      <c r="J5980" s="181" t="b">
        <f>Proc[[#This Row],[Requested]]=Proc[[#This Row],[CurrentParent]]</f>
        <v>1</v>
      </c>
      <c r="K5980" s="181" t="str">
        <f>IF(Proc[[#This Row],[Author]]="Marcela Urrego",VLOOKUP(LEFT(Proc[[#This Row],[Requested]],1),Table3[#All],2,0),VLOOKUP(Proc[[#This Row],[Author]],Table4[],2,0))</f>
        <v>MGF</v>
      </c>
      <c r="L5980" s="186" t="s">
        <v>9921</v>
      </c>
      <c r="M5980" s="178">
        <v>46057</v>
      </c>
      <c r="N5980" s="178"/>
      <c r="O5980" s="178"/>
      <c r="P5980" s="178" t="str">
        <f ca="1">IF(Proc[[#This Row],[DaysAgeing]]&gt;5,"yep","on track")</f>
        <v>yep</v>
      </c>
      <c r="Q5980" s="3">
        <f ca="1">IF(Proc[[#This Row],[DateClosed]]="",ABS(NETWORKDAYS(Proc[[#This Row],[DateOpened]],TODAY()))-1,ABS(NETWORKDAYS(Proc[[#This Row],[DateOpened]],Proc[[#This Row],[DateClosed]]))-1)</f>
        <v>10</v>
      </c>
      <c r="R5980" s="178" t="s">
        <v>422</v>
      </c>
      <c r="S5980" s="181"/>
    </row>
    <row r="5981" spans="1:19" hidden="1">
      <c r="A5981" s="180" t="s">
        <v>8466</v>
      </c>
      <c r="B5981" s="181" t="str">
        <f>IFERROR(VLOOKUP(Proc[[#This Row],[App]],Table2[],3,0),"open")</f>
        <v>ok</v>
      </c>
      <c r="C5981" s="182" t="s">
        <v>369</v>
      </c>
      <c r="D5981" t="s">
        <v>8335</v>
      </c>
      <c r="E5981" t="s">
        <v>8465</v>
      </c>
      <c r="F5981" s="183" t="s">
        <v>8465</v>
      </c>
      <c r="G5981" s="182" t="s">
        <v>406</v>
      </c>
      <c r="H5981" s="181" t="str">
        <f>IF(Proc[[#This Row],[type]]="LFF (MDG-F)",MID(Proc[[#This Row],[Obj]],13,10),"")</f>
        <v>GB10O05004</v>
      </c>
      <c r="J5981" s="181" t="b">
        <f>Proc[[#This Row],[Requested]]=Proc[[#This Row],[CurrentParent]]</f>
        <v>1</v>
      </c>
      <c r="K5981" s="181" t="str">
        <f>IF(Proc[[#This Row],[Author]]="Marcela Urrego",VLOOKUP(LEFT(Proc[[#This Row],[Requested]],1),Table3[#All],2,0),VLOOKUP(Proc[[#This Row],[Author]],Table4[],2,0))</f>
        <v>MGF</v>
      </c>
      <c r="L5981" s="186" t="s">
        <v>9921</v>
      </c>
      <c r="M5981" s="178">
        <v>46057</v>
      </c>
      <c r="N5981" s="178"/>
      <c r="O5981" s="178"/>
      <c r="P5981" s="178" t="str">
        <f ca="1">IF(Proc[[#This Row],[DaysAgeing]]&gt;5,"yep","on track")</f>
        <v>yep</v>
      </c>
      <c r="Q5981" s="3">
        <f ca="1">IF(Proc[[#This Row],[DateClosed]]="",ABS(NETWORKDAYS(Proc[[#This Row],[DateOpened]],TODAY()))-1,ABS(NETWORKDAYS(Proc[[#This Row],[DateOpened]],Proc[[#This Row],[DateClosed]]))-1)</f>
        <v>10</v>
      </c>
      <c r="R5981" s="178" t="s">
        <v>422</v>
      </c>
      <c r="S5981" s="181"/>
    </row>
    <row r="5982" spans="1:19" hidden="1">
      <c r="A5982" s="180" t="s">
        <v>8466</v>
      </c>
      <c r="B5982" s="181" t="str">
        <f>IFERROR(VLOOKUP(Proc[[#This Row],[App]],Table2[],3,0),"open")</f>
        <v>ok</v>
      </c>
      <c r="C5982" s="182" t="s">
        <v>369</v>
      </c>
      <c r="D5982" t="s">
        <v>8336</v>
      </c>
      <c r="E5982" t="s">
        <v>8465</v>
      </c>
      <c r="F5982" s="183" t="s">
        <v>8465</v>
      </c>
      <c r="G5982" s="182" t="s">
        <v>406</v>
      </c>
      <c r="H5982" s="181" t="str">
        <f>IF(Proc[[#This Row],[type]]="LFF (MDG-F)",MID(Proc[[#This Row],[Obj]],13,10),"")</f>
        <v>GB10O05005</v>
      </c>
      <c r="J5982" s="181" t="b">
        <f>Proc[[#This Row],[Requested]]=Proc[[#This Row],[CurrentParent]]</f>
        <v>1</v>
      </c>
      <c r="K5982" s="181" t="str">
        <f>IF(Proc[[#This Row],[Author]]="Marcela Urrego",VLOOKUP(LEFT(Proc[[#This Row],[Requested]],1),Table3[#All],2,0),VLOOKUP(Proc[[#This Row],[Author]],Table4[],2,0))</f>
        <v>MGF</v>
      </c>
      <c r="L5982" s="186" t="s">
        <v>9921</v>
      </c>
      <c r="M5982" s="178">
        <v>46057</v>
      </c>
      <c r="N5982" s="178"/>
      <c r="O5982" s="178"/>
      <c r="P5982" s="178" t="str">
        <f ca="1">IF(Proc[[#This Row],[DaysAgeing]]&gt;5,"yep","on track")</f>
        <v>yep</v>
      </c>
      <c r="Q5982" s="3">
        <f ca="1">IF(Proc[[#This Row],[DateClosed]]="",ABS(NETWORKDAYS(Proc[[#This Row],[DateOpened]],TODAY()))-1,ABS(NETWORKDAYS(Proc[[#This Row],[DateOpened]],Proc[[#This Row],[DateClosed]]))-1)</f>
        <v>10</v>
      </c>
      <c r="R5982" s="178" t="s">
        <v>422</v>
      </c>
      <c r="S5982" s="181"/>
    </row>
    <row r="5983" spans="1:19" hidden="1">
      <c r="A5983" s="180" t="s">
        <v>8466</v>
      </c>
      <c r="B5983" s="181" t="str">
        <f>IFERROR(VLOOKUP(Proc[[#This Row],[App]],Table2[],3,0),"open")</f>
        <v>ok</v>
      </c>
      <c r="C5983" s="182" t="s">
        <v>369</v>
      </c>
      <c r="D5983" t="s">
        <v>8337</v>
      </c>
      <c r="E5983" t="s">
        <v>8465</v>
      </c>
      <c r="F5983" s="183" t="s">
        <v>8465</v>
      </c>
      <c r="G5983" s="182" t="s">
        <v>406</v>
      </c>
      <c r="H5983" s="181" t="str">
        <f>IF(Proc[[#This Row],[type]]="LFF (MDG-F)",MID(Proc[[#This Row],[Obj]],13,10),"")</f>
        <v>IE10O05003</v>
      </c>
      <c r="J5983" s="181" t="b">
        <f>Proc[[#This Row],[Requested]]=Proc[[#This Row],[CurrentParent]]</f>
        <v>1</v>
      </c>
      <c r="K5983" s="181" t="str">
        <f>IF(Proc[[#This Row],[Author]]="Marcela Urrego",VLOOKUP(LEFT(Proc[[#This Row],[Requested]],1),Table3[#All],2,0),VLOOKUP(Proc[[#This Row],[Author]],Table4[],2,0))</f>
        <v>MGF</v>
      </c>
      <c r="L5983" s="186" t="s">
        <v>9921</v>
      </c>
      <c r="M5983" s="178">
        <v>46057</v>
      </c>
      <c r="N5983" s="178"/>
      <c r="O5983" s="178"/>
      <c r="P5983" s="178" t="str">
        <f ca="1">IF(Proc[[#This Row],[DaysAgeing]]&gt;5,"yep","on track")</f>
        <v>yep</v>
      </c>
      <c r="Q5983" s="3">
        <f ca="1">IF(Proc[[#This Row],[DateClosed]]="",ABS(NETWORKDAYS(Proc[[#This Row],[DateOpened]],TODAY()))-1,ABS(NETWORKDAYS(Proc[[#This Row],[DateOpened]],Proc[[#This Row],[DateClosed]]))-1)</f>
        <v>10</v>
      </c>
      <c r="R5983" s="178" t="s">
        <v>422</v>
      </c>
      <c r="S5983" s="181"/>
    </row>
    <row r="5984" spans="1:19" hidden="1">
      <c r="A5984" s="180" t="s">
        <v>8466</v>
      </c>
      <c r="B5984" s="181" t="str">
        <f>IFERROR(VLOOKUP(Proc[[#This Row],[App]],Table2[],3,0),"open")</f>
        <v>ok</v>
      </c>
      <c r="C5984" s="182" t="s">
        <v>369</v>
      </c>
      <c r="D5984" t="s">
        <v>8338</v>
      </c>
      <c r="E5984" t="s">
        <v>8465</v>
      </c>
      <c r="F5984" s="183" t="s">
        <v>8465</v>
      </c>
      <c r="G5984" s="182" t="s">
        <v>406</v>
      </c>
      <c r="H5984" s="181" t="str">
        <f>IF(Proc[[#This Row],[type]]="LFF (MDG-F)",MID(Proc[[#This Row],[Obj]],13,10),"")</f>
        <v>IE10O05004</v>
      </c>
      <c r="J5984" s="181" t="b">
        <f>Proc[[#This Row],[Requested]]=Proc[[#This Row],[CurrentParent]]</f>
        <v>1</v>
      </c>
      <c r="K5984" s="181" t="str">
        <f>IF(Proc[[#This Row],[Author]]="Marcela Urrego",VLOOKUP(LEFT(Proc[[#This Row],[Requested]],1),Table3[#All],2,0),VLOOKUP(Proc[[#This Row],[Author]],Table4[],2,0))</f>
        <v>MGF</v>
      </c>
      <c r="L5984" s="186" t="s">
        <v>9921</v>
      </c>
      <c r="M5984" s="178">
        <v>46057</v>
      </c>
      <c r="N5984" s="178"/>
      <c r="O5984" s="178"/>
      <c r="P5984" s="178" t="str">
        <f ca="1">IF(Proc[[#This Row],[DaysAgeing]]&gt;5,"yep","on track")</f>
        <v>yep</v>
      </c>
      <c r="Q5984" s="3">
        <f ca="1">IF(Proc[[#This Row],[DateClosed]]="",ABS(NETWORKDAYS(Proc[[#This Row],[DateOpened]],TODAY()))-1,ABS(NETWORKDAYS(Proc[[#This Row],[DateOpened]],Proc[[#This Row],[DateClosed]]))-1)</f>
        <v>10</v>
      </c>
      <c r="R5984" s="178" t="s">
        <v>422</v>
      </c>
      <c r="S5984" s="181"/>
    </row>
    <row r="5985" spans="1:19" hidden="1">
      <c r="A5985" s="180" t="s">
        <v>8466</v>
      </c>
      <c r="B5985" s="181" t="str">
        <f>IFERROR(VLOOKUP(Proc[[#This Row],[App]],Table2[],3,0),"open")</f>
        <v>ok</v>
      </c>
      <c r="C5985" s="182" t="s">
        <v>369</v>
      </c>
      <c r="D5985" t="s">
        <v>8339</v>
      </c>
      <c r="E5985" t="s">
        <v>8465</v>
      </c>
      <c r="F5985" s="183" t="s">
        <v>8465</v>
      </c>
      <c r="G5985" s="182" t="s">
        <v>406</v>
      </c>
      <c r="H5985" s="181" t="str">
        <f>IF(Proc[[#This Row],[type]]="LFF (MDG-F)",MID(Proc[[#This Row],[Obj]],13,10),"")</f>
        <v>IL10O05003</v>
      </c>
      <c r="J5985" s="181" t="b">
        <f>Proc[[#This Row],[Requested]]=Proc[[#This Row],[CurrentParent]]</f>
        <v>1</v>
      </c>
      <c r="K5985" s="181" t="str">
        <f>IF(Proc[[#This Row],[Author]]="Marcela Urrego",VLOOKUP(LEFT(Proc[[#This Row],[Requested]],1),Table3[#All],2,0),VLOOKUP(Proc[[#This Row],[Author]],Table4[],2,0))</f>
        <v>MGF</v>
      </c>
      <c r="L5985" s="186" t="s">
        <v>9921</v>
      </c>
      <c r="M5985" s="178">
        <v>46057</v>
      </c>
      <c r="N5985" s="178"/>
      <c r="O5985" s="178"/>
      <c r="P5985" s="178" t="str">
        <f ca="1">IF(Proc[[#This Row],[DaysAgeing]]&gt;5,"yep","on track")</f>
        <v>yep</v>
      </c>
      <c r="Q5985" s="3">
        <f ca="1">IF(Proc[[#This Row],[DateClosed]]="",ABS(NETWORKDAYS(Proc[[#This Row],[DateOpened]],TODAY()))-1,ABS(NETWORKDAYS(Proc[[#This Row],[DateOpened]],Proc[[#This Row],[DateClosed]]))-1)</f>
        <v>10</v>
      </c>
      <c r="R5985" s="178" t="s">
        <v>422</v>
      </c>
      <c r="S5985" s="181"/>
    </row>
    <row r="5986" spans="1:19" hidden="1">
      <c r="A5986" s="180" t="s">
        <v>8466</v>
      </c>
      <c r="B5986" s="181" t="str">
        <f>IFERROR(VLOOKUP(Proc[[#This Row],[App]],Table2[],3,0),"open")</f>
        <v>ok</v>
      </c>
      <c r="C5986" s="182" t="s">
        <v>369</v>
      </c>
      <c r="D5986" t="s">
        <v>8340</v>
      </c>
      <c r="E5986" t="s">
        <v>8465</v>
      </c>
      <c r="F5986" s="183" t="s">
        <v>8465</v>
      </c>
      <c r="G5986" s="182" t="s">
        <v>406</v>
      </c>
      <c r="H5986" s="181" t="str">
        <f>IF(Proc[[#This Row],[type]]="LFF (MDG-F)",MID(Proc[[#This Row],[Obj]],13,10),"")</f>
        <v>IT07O05003</v>
      </c>
      <c r="J5986" s="181" t="b">
        <f>Proc[[#This Row],[Requested]]=Proc[[#This Row],[CurrentParent]]</f>
        <v>1</v>
      </c>
      <c r="K5986" s="181" t="str">
        <f>IF(Proc[[#This Row],[Author]]="Marcela Urrego",VLOOKUP(LEFT(Proc[[#This Row],[Requested]],1),Table3[#All],2,0),VLOOKUP(Proc[[#This Row],[Author]],Table4[],2,0))</f>
        <v>MGF</v>
      </c>
      <c r="L5986" s="186" t="s">
        <v>9921</v>
      </c>
      <c r="M5986" s="178">
        <v>46057</v>
      </c>
      <c r="N5986" s="178"/>
      <c r="O5986" s="178"/>
      <c r="P5986" s="178" t="str">
        <f ca="1">IF(Proc[[#This Row],[DaysAgeing]]&gt;5,"yep","on track")</f>
        <v>yep</v>
      </c>
      <c r="Q5986" s="3">
        <f ca="1">IF(Proc[[#This Row],[DateClosed]]="",ABS(NETWORKDAYS(Proc[[#This Row],[DateOpened]],TODAY()))-1,ABS(NETWORKDAYS(Proc[[#This Row],[DateOpened]],Proc[[#This Row],[DateClosed]]))-1)</f>
        <v>10</v>
      </c>
      <c r="R5986" s="178" t="s">
        <v>422</v>
      </c>
      <c r="S5986" s="181"/>
    </row>
    <row r="5987" spans="1:19" hidden="1">
      <c r="A5987" s="180" t="s">
        <v>8466</v>
      </c>
      <c r="B5987" s="181" t="str">
        <f>IFERROR(VLOOKUP(Proc[[#This Row],[App]],Table2[],3,0),"open")</f>
        <v>ok</v>
      </c>
      <c r="C5987" s="182" t="s">
        <v>369</v>
      </c>
      <c r="D5987" t="s">
        <v>8341</v>
      </c>
      <c r="E5987" t="s">
        <v>8465</v>
      </c>
      <c r="F5987" s="183" t="s">
        <v>8465</v>
      </c>
      <c r="G5987" s="182" t="s">
        <v>406</v>
      </c>
      <c r="H5987" s="181" t="str">
        <f>IF(Proc[[#This Row],[type]]="LFF (MDG-F)",MID(Proc[[#This Row],[Obj]],13,10),"")</f>
        <v>KR07O05017</v>
      </c>
      <c r="J5987" s="181" t="b">
        <f>Proc[[#This Row],[Requested]]=Proc[[#This Row],[CurrentParent]]</f>
        <v>1</v>
      </c>
      <c r="K5987" s="181" t="str">
        <f>IF(Proc[[#This Row],[Author]]="Marcela Urrego",VLOOKUP(LEFT(Proc[[#This Row],[Requested]],1),Table3[#All],2,0),VLOOKUP(Proc[[#This Row],[Author]],Table4[],2,0))</f>
        <v>MGF</v>
      </c>
      <c r="L5987" s="186" t="s">
        <v>9921</v>
      </c>
      <c r="M5987" s="178">
        <v>46057</v>
      </c>
      <c r="N5987" s="178"/>
      <c r="O5987" s="178"/>
      <c r="P5987" s="178" t="str">
        <f ca="1">IF(Proc[[#This Row],[DaysAgeing]]&gt;5,"yep","on track")</f>
        <v>yep</v>
      </c>
      <c r="Q5987" s="3">
        <f ca="1">IF(Proc[[#This Row],[DateClosed]]="",ABS(NETWORKDAYS(Proc[[#This Row],[DateOpened]],TODAY()))-1,ABS(NETWORKDAYS(Proc[[#This Row],[DateOpened]],Proc[[#This Row],[DateClosed]]))-1)</f>
        <v>10</v>
      </c>
      <c r="R5987" s="178" t="s">
        <v>422</v>
      </c>
      <c r="S5987" s="181"/>
    </row>
    <row r="5988" spans="1:19" hidden="1">
      <c r="A5988" s="180" t="s">
        <v>8466</v>
      </c>
      <c r="B5988" s="181" t="str">
        <f>IFERROR(VLOOKUP(Proc[[#This Row],[App]],Table2[],3,0),"open")</f>
        <v>ok</v>
      </c>
      <c r="C5988" s="182" t="s">
        <v>369</v>
      </c>
      <c r="D5988" t="s">
        <v>8342</v>
      </c>
      <c r="E5988" t="s">
        <v>8465</v>
      </c>
      <c r="F5988" s="183" t="s">
        <v>8465</v>
      </c>
      <c r="G5988" s="182" t="s">
        <v>406</v>
      </c>
      <c r="H5988" s="181" t="str">
        <f>IF(Proc[[#This Row],[type]]="LFF (MDG-F)",MID(Proc[[#This Row],[Obj]],13,10),"")</f>
        <v>KR07O05018</v>
      </c>
      <c r="J5988" s="181" t="b">
        <f>Proc[[#This Row],[Requested]]=Proc[[#This Row],[CurrentParent]]</f>
        <v>1</v>
      </c>
      <c r="K5988" s="181" t="str">
        <f>IF(Proc[[#This Row],[Author]]="Marcela Urrego",VLOOKUP(LEFT(Proc[[#This Row],[Requested]],1),Table3[#All],2,0),VLOOKUP(Proc[[#This Row],[Author]],Table4[],2,0))</f>
        <v>MGF</v>
      </c>
      <c r="L5988" s="186" t="s">
        <v>9921</v>
      </c>
      <c r="M5988" s="178">
        <v>46057</v>
      </c>
      <c r="N5988" s="178"/>
      <c r="O5988" s="178"/>
      <c r="P5988" s="178" t="str">
        <f ca="1">IF(Proc[[#This Row],[DaysAgeing]]&gt;5,"yep","on track")</f>
        <v>yep</v>
      </c>
      <c r="Q5988" s="3">
        <f ca="1">IF(Proc[[#This Row],[DateClosed]]="",ABS(NETWORKDAYS(Proc[[#This Row],[DateOpened]],TODAY()))-1,ABS(NETWORKDAYS(Proc[[#This Row],[DateOpened]],Proc[[#This Row],[DateClosed]]))-1)</f>
        <v>10</v>
      </c>
      <c r="R5988" s="178" t="s">
        <v>422</v>
      </c>
      <c r="S5988" s="181"/>
    </row>
    <row r="5989" spans="1:19" hidden="1">
      <c r="A5989" s="180" t="s">
        <v>8466</v>
      </c>
      <c r="B5989" s="181" t="str">
        <f>IFERROR(VLOOKUP(Proc[[#This Row],[App]],Table2[],3,0),"open")</f>
        <v>ok</v>
      </c>
      <c r="C5989" s="182" t="s">
        <v>369</v>
      </c>
      <c r="D5989" t="s">
        <v>8343</v>
      </c>
      <c r="E5989" t="s">
        <v>8465</v>
      </c>
      <c r="F5989" s="183" t="s">
        <v>8465</v>
      </c>
      <c r="G5989" s="182" t="s">
        <v>406</v>
      </c>
      <c r="H5989" s="181" t="str">
        <f>IF(Proc[[#This Row],[type]]="LFF (MDG-F)",MID(Proc[[#This Row],[Obj]],13,10),"")</f>
        <v>KR07O05019</v>
      </c>
      <c r="J5989" s="181" t="b">
        <f>Proc[[#This Row],[Requested]]=Proc[[#This Row],[CurrentParent]]</f>
        <v>1</v>
      </c>
      <c r="K5989" s="181" t="str">
        <f>IF(Proc[[#This Row],[Author]]="Marcela Urrego",VLOOKUP(LEFT(Proc[[#This Row],[Requested]],1),Table3[#All],2,0),VLOOKUP(Proc[[#This Row],[Author]],Table4[],2,0))</f>
        <v>MGF</v>
      </c>
      <c r="L5989" s="186" t="s">
        <v>9921</v>
      </c>
      <c r="M5989" s="178">
        <v>46057</v>
      </c>
      <c r="N5989" s="178"/>
      <c r="O5989" s="178"/>
      <c r="P5989" s="178" t="str">
        <f ca="1">IF(Proc[[#This Row],[DaysAgeing]]&gt;5,"yep","on track")</f>
        <v>yep</v>
      </c>
      <c r="Q5989" s="3">
        <f ca="1">IF(Proc[[#This Row],[DateClosed]]="",ABS(NETWORKDAYS(Proc[[#This Row],[DateOpened]],TODAY()))-1,ABS(NETWORKDAYS(Proc[[#This Row],[DateOpened]],Proc[[#This Row],[DateClosed]]))-1)</f>
        <v>10</v>
      </c>
      <c r="R5989" s="178" t="s">
        <v>422</v>
      </c>
      <c r="S5989" s="181"/>
    </row>
    <row r="5990" spans="1:19" hidden="1">
      <c r="A5990" s="180" t="s">
        <v>8466</v>
      </c>
      <c r="B5990" s="181" t="str">
        <f>IFERROR(VLOOKUP(Proc[[#This Row],[App]],Table2[],3,0),"open")</f>
        <v>ok</v>
      </c>
      <c r="C5990" s="182" t="s">
        <v>369</v>
      </c>
      <c r="D5990" t="s">
        <v>8344</v>
      </c>
      <c r="E5990" t="s">
        <v>8465</v>
      </c>
      <c r="F5990" s="183" t="s">
        <v>8465</v>
      </c>
      <c r="G5990" s="182" t="s">
        <v>406</v>
      </c>
      <c r="H5990" s="181" t="str">
        <f>IF(Proc[[#This Row],[type]]="LFF (MDG-F)",MID(Proc[[#This Row],[Obj]],13,10),"")</f>
        <v>KR07O05020</v>
      </c>
      <c r="J5990" s="181" t="b">
        <f>Proc[[#This Row],[Requested]]=Proc[[#This Row],[CurrentParent]]</f>
        <v>1</v>
      </c>
      <c r="K5990" s="181" t="str">
        <f>IF(Proc[[#This Row],[Author]]="Marcela Urrego",VLOOKUP(LEFT(Proc[[#This Row],[Requested]],1),Table3[#All],2,0),VLOOKUP(Proc[[#This Row],[Author]],Table4[],2,0))</f>
        <v>MGF</v>
      </c>
      <c r="L5990" s="186" t="s">
        <v>9921</v>
      </c>
      <c r="M5990" s="178">
        <v>46057</v>
      </c>
      <c r="N5990" s="178"/>
      <c r="O5990" s="178"/>
      <c r="P5990" s="178" t="str">
        <f ca="1">IF(Proc[[#This Row],[DaysAgeing]]&gt;5,"yep","on track")</f>
        <v>yep</v>
      </c>
      <c r="Q5990" s="3">
        <f ca="1">IF(Proc[[#This Row],[DateClosed]]="",ABS(NETWORKDAYS(Proc[[#This Row],[DateOpened]],TODAY()))-1,ABS(NETWORKDAYS(Proc[[#This Row],[DateOpened]],Proc[[#This Row],[DateClosed]]))-1)</f>
        <v>10</v>
      </c>
      <c r="R5990" s="178" t="s">
        <v>422</v>
      </c>
      <c r="S5990" s="181"/>
    </row>
    <row r="5991" spans="1:19" hidden="1">
      <c r="A5991" s="180" t="s">
        <v>8466</v>
      </c>
      <c r="B5991" s="181" t="str">
        <f>IFERROR(VLOOKUP(Proc[[#This Row],[App]],Table2[],3,0),"open")</f>
        <v>ok</v>
      </c>
      <c r="C5991" s="182" t="s">
        <v>369</v>
      </c>
      <c r="D5991" t="s">
        <v>8345</v>
      </c>
      <c r="E5991" t="s">
        <v>8465</v>
      </c>
      <c r="F5991" s="183" t="s">
        <v>8465</v>
      </c>
      <c r="G5991" s="182" t="s">
        <v>406</v>
      </c>
      <c r="H5991" s="181" t="str">
        <f>IF(Proc[[#This Row],[type]]="LFF (MDG-F)",MID(Proc[[#This Row],[Obj]],13,10),"")</f>
        <v>KR08O05004</v>
      </c>
      <c r="J5991" s="181" t="b">
        <f>Proc[[#This Row],[Requested]]=Proc[[#This Row],[CurrentParent]]</f>
        <v>1</v>
      </c>
      <c r="K5991" s="181" t="str">
        <f>IF(Proc[[#This Row],[Author]]="Marcela Urrego",VLOOKUP(LEFT(Proc[[#This Row],[Requested]],1),Table3[#All],2,0),VLOOKUP(Proc[[#This Row],[Author]],Table4[],2,0))</f>
        <v>MGF</v>
      </c>
      <c r="L5991" s="186" t="s">
        <v>9921</v>
      </c>
      <c r="M5991" s="178">
        <v>46057</v>
      </c>
      <c r="N5991" s="178"/>
      <c r="O5991" s="178"/>
      <c r="P5991" s="178" t="str">
        <f ca="1">IF(Proc[[#This Row],[DaysAgeing]]&gt;5,"yep","on track")</f>
        <v>yep</v>
      </c>
      <c r="Q5991" s="3">
        <f ca="1">IF(Proc[[#This Row],[DateClosed]]="",ABS(NETWORKDAYS(Proc[[#This Row],[DateOpened]],TODAY()))-1,ABS(NETWORKDAYS(Proc[[#This Row],[DateOpened]],Proc[[#This Row],[DateClosed]]))-1)</f>
        <v>10</v>
      </c>
      <c r="R5991" s="178" t="s">
        <v>422</v>
      </c>
      <c r="S5991" s="181"/>
    </row>
    <row r="5992" spans="1:19" hidden="1">
      <c r="A5992" s="180" t="s">
        <v>8466</v>
      </c>
      <c r="B5992" s="181" t="str">
        <f>IFERROR(VLOOKUP(Proc[[#This Row],[App]],Table2[],3,0),"open")</f>
        <v>ok</v>
      </c>
      <c r="C5992" s="182" t="s">
        <v>369</v>
      </c>
      <c r="D5992" t="s">
        <v>8346</v>
      </c>
      <c r="E5992" t="s">
        <v>8465</v>
      </c>
      <c r="F5992" s="183" t="s">
        <v>8465</v>
      </c>
      <c r="G5992" s="182" t="s">
        <v>406</v>
      </c>
      <c r="H5992" s="181" t="str">
        <f>IF(Proc[[#This Row],[type]]="LFF (MDG-F)",MID(Proc[[#This Row],[Obj]],13,10),"")</f>
        <v>KR08O05005</v>
      </c>
      <c r="J5992" s="181" t="b">
        <f>Proc[[#This Row],[Requested]]=Proc[[#This Row],[CurrentParent]]</f>
        <v>1</v>
      </c>
      <c r="K5992" s="181" t="str">
        <f>IF(Proc[[#This Row],[Author]]="Marcela Urrego",VLOOKUP(LEFT(Proc[[#This Row],[Requested]],1),Table3[#All],2,0),VLOOKUP(Proc[[#This Row],[Author]],Table4[],2,0))</f>
        <v>MGF</v>
      </c>
      <c r="L5992" s="186" t="s">
        <v>9921</v>
      </c>
      <c r="M5992" s="178">
        <v>46057</v>
      </c>
      <c r="N5992" s="178"/>
      <c r="O5992" s="178"/>
      <c r="P5992" s="178" t="str">
        <f ca="1">IF(Proc[[#This Row],[DaysAgeing]]&gt;5,"yep","on track")</f>
        <v>yep</v>
      </c>
      <c r="Q5992" s="3">
        <f ca="1">IF(Proc[[#This Row],[DateClosed]]="",ABS(NETWORKDAYS(Proc[[#This Row],[DateOpened]],TODAY()))-1,ABS(NETWORKDAYS(Proc[[#This Row],[DateOpened]],Proc[[#This Row],[DateClosed]]))-1)</f>
        <v>10</v>
      </c>
      <c r="R5992" s="178" t="s">
        <v>422</v>
      </c>
      <c r="S5992" s="181"/>
    </row>
    <row r="5993" spans="1:19" hidden="1">
      <c r="A5993" s="180" t="s">
        <v>8466</v>
      </c>
      <c r="B5993" s="181" t="str">
        <f>IFERROR(VLOOKUP(Proc[[#This Row],[App]],Table2[],3,0),"open")</f>
        <v>ok</v>
      </c>
      <c r="C5993" s="182" t="s">
        <v>369</v>
      </c>
      <c r="D5993" t="s">
        <v>8347</v>
      </c>
      <c r="E5993" t="s">
        <v>8465</v>
      </c>
      <c r="F5993" s="183" t="s">
        <v>8465</v>
      </c>
      <c r="G5993" s="182" t="s">
        <v>406</v>
      </c>
      <c r="H5993" s="181" t="str">
        <f>IF(Proc[[#This Row],[type]]="LFF (MDG-F)",MID(Proc[[#This Row],[Obj]],13,10),"")</f>
        <v>KR08O05006</v>
      </c>
      <c r="J5993" s="181" t="b">
        <f>Proc[[#This Row],[Requested]]=Proc[[#This Row],[CurrentParent]]</f>
        <v>1</v>
      </c>
      <c r="K5993" s="181" t="str">
        <f>IF(Proc[[#This Row],[Author]]="Marcela Urrego",VLOOKUP(LEFT(Proc[[#This Row],[Requested]],1),Table3[#All],2,0),VLOOKUP(Proc[[#This Row],[Author]],Table4[],2,0))</f>
        <v>MGF</v>
      </c>
      <c r="L5993" s="186" t="s">
        <v>9921</v>
      </c>
      <c r="M5993" s="178">
        <v>46057</v>
      </c>
      <c r="N5993" s="178"/>
      <c r="O5993" s="178"/>
      <c r="P5993" s="178" t="str">
        <f ca="1">IF(Proc[[#This Row],[DaysAgeing]]&gt;5,"yep","on track")</f>
        <v>yep</v>
      </c>
      <c r="Q5993" s="3">
        <f ca="1">IF(Proc[[#This Row],[DateClosed]]="",ABS(NETWORKDAYS(Proc[[#This Row],[DateOpened]],TODAY()))-1,ABS(NETWORKDAYS(Proc[[#This Row],[DateOpened]],Proc[[#This Row],[DateClosed]]))-1)</f>
        <v>10</v>
      </c>
      <c r="R5993" s="178" t="s">
        <v>422</v>
      </c>
      <c r="S5993" s="181"/>
    </row>
    <row r="5994" spans="1:19" hidden="1">
      <c r="A5994" s="180" t="s">
        <v>8466</v>
      </c>
      <c r="B5994" s="181" t="str">
        <f>IFERROR(VLOOKUP(Proc[[#This Row],[App]],Table2[],3,0),"open")</f>
        <v>ok</v>
      </c>
      <c r="C5994" s="182" t="s">
        <v>369</v>
      </c>
      <c r="D5994" t="s">
        <v>8348</v>
      </c>
      <c r="E5994" t="s">
        <v>8465</v>
      </c>
      <c r="F5994" s="183" t="s">
        <v>8465</v>
      </c>
      <c r="G5994" s="182" t="s">
        <v>406</v>
      </c>
      <c r="H5994" s="181" t="str">
        <f>IF(Proc[[#This Row],[type]]="LFF (MDG-F)",MID(Proc[[#This Row],[Obj]],13,10),"")</f>
        <v>KR11O05003</v>
      </c>
      <c r="J5994" s="181" t="b">
        <f>Proc[[#This Row],[Requested]]=Proc[[#This Row],[CurrentParent]]</f>
        <v>1</v>
      </c>
      <c r="K5994" s="181" t="str">
        <f>IF(Proc[[#This Row],[Author]]="Marcela Urrego",VLOOKUP(LEFT(Proc[[#This Row],[Requested]],1),Table3[#All],2,0),VLOOKUP(Proc[[#This Row],[Author]],Table4[],2,0))</f>
        <v>MGF</v>
      </c>
      <c r="L5994" s="186" t="s">
        <v>9921</v>
      </c>
      <c r="M5994" s="178">
        <v>46057</v>
      </c>
      <c r="N5994" s="178"/>
      <c r="O5994" s="178"/>
      <c r="P5994" s="178" t="str">
        <f ca="1">IF(Proc[[#This Row],[DaysAgeing]]&gt;5,"yep","on track")</f>
        <v>yep</v>
      </c>
      <c r="Q5994" s="3">
        <f ca="1">IF(Proc[[#This Row],[DateClosed]]="",ABS(NETWORKDAYS(Proc[[#This Row],[DateOpened]],TODAY()))-1,ABS(NETWORKDAYS(Proc[[#This Row],[DateOpened]],Proc[[#This Row],[DateClosed]]))-1)</f>
        <v>10</v>
      </c>
      <c r="R5994" s="178" t="s">
        <v>422</v>
      </c>
      <c r="S5994" s="181"/>
    </row>
    <row r="5995" spans="1:19" hidden="1">
      <c r="A5995" s="180" t="s">
        <v>8466</v>
      </c>
      <c r="B5995" s="181" t="str">
        <f>IFERROR(VLOOKUP(Proc[[#This Row],[App]],Table2[],3,0),"open")</f>
        <v>ok</v>
      </c>
      <c r="C5995" s="182" t="s">
        <v>369</v>
      </c>
      <c r="D5995" t="s">
        <v>8349</v>
      </c>
      <c r="E5995" t="s">
        <v>8465</v>
      </c>
      <c r="F5995" s="183" t="s">
        <v>8465</v>
      </c>
      <c r="G5995" s="182" t="s">
        <v>406</v>
      </c>
      <c r="H5995" s="181" t="str">
        <f>IF(Proc[[#This Row],[type]]="LFF (MDG-F)",MID(Proc[[#This Row],[Obj]],13,10),"")</f>
        <v>KR11O05004</v>
      </c>
      <c r="J5995" s="181" t="b">
        <f>Proc[[#This Row],[Requested]]=Proc[[#This Row],[CurrentParent]]</f>
        <v>1</v>
      </c>
      <c r="K5995" s="181" t="str">
        <f>IF(Proc[[#This Row],[Author]]="Marcela Urrego",VLOOKUP(LEFT(Proc[[#This Row],[Requested]],1),Table3[#All],2,0),VLOOKUP(Proc[[#This Row],[Author]],Table4[],2,0))</f>
        <v>MGF</v>
      </c>
      <c r="L5995" s="186" t="s">
        <v>9921</v>
      </c>
      <c r="M5995" s="178">
        <v>46057</v>
      </c>
      <c r="N5995" s="178"/>
      <c r="O5995" s="178"/>
      <c r="P5995" s="178" t="str">
        <f ca="1">IF(Proc[[#This Row],[DaysAgeing]]&gt;5,"yep","on track")</f>
        <v>yep</v>
      </c>
      <c r="Q5995" s="3">
        <f ca="1">IF(Proc[[#This Row],[DateClosed]]="",ABS(NETWORKDAYS(Proc[[#This Row],[DateOpened]],TODAY()))-1,ABS(NETWORKDAYS(Proc[[#This Row],[DateOpened]],Proc[[#This Row],[DateClosed]]))-1)</f>
        <v>10</v>
      </c>
      <c r="R5995" s="178" t="s">
        <v>422</v>
      </c>
      <c r="S5995" s="181"/>
    </row>
    <row r="5996" spans="1:19" hidden="1">
      <c r="A5996" s="180" t="s">
        <v>8466</v>
      </c>
      <c r="B5996" s="181" t="str">
        <f>IFERROR(VLOOKUP(Proc[[#This Row],[App]],Table2[],3,0),"open")</f>
        <v>ok</v>
      </c>
      <c r="C5996" s="182" t="s">
        <v>369</v>
      </c>
      <c r="D5996" t="s">
        <v>8350</v>
      </c>
      <c r="E5996" t="s">
        <v>8465</v>
      </c>
      <c r="F5996" s="183" t="s">
        <v>8465</v>
      </c>
      <c r="G5996" s="182" t="s">
        <v>406</v>
      </c>
      <c r="H5996" s="181" t="str">
        <f>IF(Proc[[#This Row],[type]]="LFF (MDG-F)",MID(Proc[[#This Row],[Obj]],13,10),"")</f>
        <v>KR15O05003</v>
      </c>
      <c r="J5996" s="181" t="b">
        <f>Proc[[#This Row],[Requested]]=Proc[[#This Row],[CurrentParent]]</f>
        <v>1</v>
      </c>
      <c r="K5996" s="181" t="str">
        <f>IF(Proc[[#This Row],[Author]]="Marcela Urrego",VLOOKUP(LEFT(Proc[[#This Row],[Requested]],1),Table3[#All],2,0),VLOOKUP(Proc[[#This Row],[Author]],Table4[],2,0))</f>
        <v>MGF</v>
      </c>
      <c r="L5996" s="186" t="s">
        <v>9921</v>
      </c>
      <c r="M5996" s="178">
        <v>46057</v>
      </c>
      <c r="N5996" s="178"/>
      <c r="O5996" s="178"/>
      <c r="P5996" s="178" t="str">
        <f ca="1">IF(Proc[[#This Row],[DaysAgeing]]&gt;5,"yep","on track")</f>
        <v>yep</v>
      </c>
      <c r="Q5996" s="3">
        <f ca="1">IF(Proc[[#This Row],[DateClosed]]="",ABS(NETWORKDAYS(Proc[[#This Row],[DateOpened]],TODAY()))-1,ABS(NETWORKDAYS(Proc[[#This Row],[DateOpened]],Proc[[#This Row],[DateClosed]]))-1)</f>
        <v>10</v>
      </c>
      <c r="R5996" s="178" t="s">
        <v>422</v>
      </c>
      <c r="S5996" s="181"/>
    </row>
    <row r="5997" spans="1:19" hidden="1">
      <c r="A5997" s="180" t="s">
        <v>8466</v>
      </c>
      <c r="B5997" s="181" t="str">
        <f>IFERROR(VLOOKUP(Proc[[#This Row],[App]],Table2[],3,0),"open")</f>
        <v>ok</v>
      </c>
      <c r="C5997" s="182" t="s">
        <v>369</v>
      </c>
      <c r="D5997" t="s">
        <v>8351</v>
      </c>
      <c r="E5997" t="s">
        <v>8465</v>
      </c>
      <c r="F5997" s="183" t="s">
        <v>8465</v>
      </c>
      <c r="G5997" s="182" t="s">
        <v>406</v>
      </c>
      <c r="H5997" s="181" t="str">
        <f>IF(Proc[[#This Row],[type]]="LFF (MDG-F)",MID(Proc[[#This Row],[Obj]],13,10),"")</f>
        <v>KR15O05004</v>
      </c>
      <c r="J5997" s="181" t="b">
        <f>Proc[[#This Row],[Requested]]=Proc[[#This Row],[CurrentParent]]</f>
        <v>1</v>
      </c>
      <c r="K5997" s="181" t="str">
        <f>IF(Proc[[#This Row],[Author]]="Marcela Urrego",VLOOKUP(LEFT(Proc[[#This Row],[Requested]],1),Table3[#All],2,0),VLOOKUP(Proc[[#This Row],[Author]],Table4[],2,0))</f>
        <v>MGF</v>
      </c>
      <c r="L5997" s="186" t="s">
        <v>9921</v>
      </c>
      <c r="M5997" s="178">
        <v>46057</v>
      </c>
      <c r="N5997" s="178"/>
      <c r="O5997" s="178"/>
      <c r="P5997" s="178" t="str">
        <f ca="1">IF(Proc[[#This Row],[DaysAgeing]]&gt;5,"yep","on track")</f>
        <v>yep</v>
      </c>
      <c r="Q5997" s="3">
        <f ca="1">IF(Proc[[#This Row],[DateClosed]]="",ABS(NETWORKDAYS(Proc[[#This Row],[DateOpened]],TODAY()))-1,ABS(NETWORKDAYS(Proc[[#This Row],[DateOpened]],Proc[[#This Row],[DateClosed]]))-1)</f>
        <v>10</v>
      </c>
      <c r="R5997" s="178" t="s">
        <v>422</v>
      </c>
      <c r="S5997" s="181"/>
    </row>
    <row r="5998" spans="1:19" hidden="1">
      <c r="A5998" s="180" t="s">
        <v>8466</v>
      </c>
      <c r="B5998" s="181" t="str">
        <f>IFERROR(VLOOKUP(Proc[[#This Row],[App]],Table2[],3,0),"open")</f>
        <v>ok</v>
      </c>
      <c r="C5998" s="182" t="s">
        <v>369</v>
      </c>
      <c r="D5998" t="s">
        <v>8352</v>
      </c>
      <c r="E5998" t="s">
        <v>8465</v>
      </c>
      <c r="F5998" s="183" t="s">
        <v>8465</v>
      </c>
      <c r="G5998" s="182" t="s">
        <v>406</v>
      </c>
      <c r="H5998" s="181" t="str">
        <f>IF(Proc[[#This Row],[type]]="LFF (MDG-F)",MID(Proc[[#This Row],[Obj]],13,10),"")</f>
        <v>KR16O05003</v>
      </c>
      <c r="J5998" s="181" t="b">
        <f>Proc[[#This Row],[Requested]]=Proc[[#This Row],[CurrentParent]]</f>
        <v>1</v>
      </c>
      <c r="K5998" s="181" t="str">
        <f>IF(Proc[[#This Row],[Author]]="Marcela Urrego",VLOOKUP(LEFT(Proc[[#This Row],[Requested]],1),Table3[#All],2,0),VLOOKUP(Proc[[#This Row],[Author]],Table4[],2,0))</f>
        <v>MGF</v>
      </c>
      <c r="L5998" s="186" t="s">
        <v>9921</v>
      </c>
      <c r="M5998" s="178">
        <v>46057</v>
      </c>
      <c r="N5998" s="178"/>
      <c r="O5998" s="178"/>
      <c r="P5998" s="178" t="str">
        <f ca="1">IF(Proc[[#This Row],[DaysAgeing]]&gt;5,"yep","on track")</f>
        <v>yep</v>
      </c>
      <c r="Q5998" s="3">
        <f ca="1">IF(Proc[[#This Row],[DateClosed]]="",ABS(NETWORKDAYS(Proc[[#This Row],[DateOpened]],TODAY()))-1,ABS(NETWORKDAYS(Proc[[#This Row],[DateOpened]],Proc[[#This Row],[DateClosed]]))-1)</f>
        <v>10</v>
      </c>
      <c r="R5998" s="178" t="s">
        <v>422</v>
      </c>
      <c r="S5998" s="181"/>
    </row>
    <row r="5999" spans="1:19" hidden="1">
      <c r="A5999" s="180" t="s">
        <v>8466</v>
      </c>
      <c r="B5999" s="181" t="str">
        <f>IFERROR(VLOOKUP(Proc[[#This Row],[App]],Table2[],3,0),"open")</f>
        <v>ok</v>
      </c>
      <c r="C5999" s="182" t="s">
        <v>369</v>
      </c>
      <c r="D5999" t="s">
        <v>8353</v>
      </c>
      <c r="E5999" t="s">
        <v>8465</v>
      </c>
      <c r="F5999" s="183" t="s">
        <v>8465</v>
      </c>
      <c r="G5999" s="182" t="s">
        <v>406</v>
      </c>
      <c r="H5999" s="181" t="str">
        <f>IF(Proc[[#This Row],[type]]="LFF (MDG-F)",MID(Proc[[#This Row],[Obj]],13,10),"")</f>
        <v>KR16O05004</v>
      </c>
      <c r="J5999" s="181" t="b">
        <f>Proc[[#This Row],[Requested]]=Proc[[#This Row],[CurrentParent]]</f>
        <v>1</v>
      </c>
      <c r="K5999" s="181" t="str">
        <f>IF(Proc[[#This Row],[Author]]="Marcela Urrego",VLOOKUP(LEFT(Proc[[#This Row],[Requested]],1),Table3[#All],2,0),VLOOKUP(Proc[[#This Row],[Author]],Table4[],2,0))</f>
        <v>MGF</v>
      </c>
      <c r="L5999" s="186" t="s">
        <v>9921</v>
      </c>
      <c r="M5999" s="178">
        <v>46057</v>
      </c>
      <c r="N5999" s="178"/>
      <c r="O5999" s="178"/>
      <c r="P5999" s="178" t="str">
        <f ca="1">IF(Proc[[#This Row],[DaysAgeing]]&gt;5,"yep","on track")</f>
        <v>yep</v>
      </c>
      <c r="Q5999" s="3">
        <f ca="1">IF(Proc[[#This Row],[DateClosed]]="",ABS(NETWORKDAYS(Proc[[#This Row],[DateOpened]],TODAY()))-1,ABS(NETWORKDAYS(Proc[[#This Row],[DateOpened]],Proc[[#This Row],[DateClosed]]))-1)</f>
        <v>10</v>
      </c>
      <c r="R5999" s="178" t="s">
        <v>422</v>
      </c>
      <c r="S5999" s="181"/>
    </row>
    <row r="6000" spans="1:19" hidden="1">
      <c r="A6000" s="180" t="s">
        <v>8466</v>
      </c>
      <c r="B6000" s="181" t="str">
        <f>IFERROR(VLOOKUP(Proc[[#This Row],[App]],Table2[],3,0),"open")</f>
        <v>ok</v>
      </c>
      <c r="C6000" s="182" t="s">
        <v>369</v>
      </c>
      <c r="D6000" t="s">
        <v>8354</v>
      </c>
      <c r="E6000" t="s">
        <v>8465</v>
      </c>
      <c r="F6000" s="183" t="s">
        <v>8465</v>
      </c>
      <c r="G6000" s="182" t="s">
        <v>406</v>
      </c>
      <c r="H6000" s="181" t="str">
        <f>IF(Proc[[#This Row],[type]]="LFF (MDG-F)",MID(Proc[[#This Row],[Obj]],13,10),"")</f>
        <v>NL10O05008</v>
      </c>
      <c r="J6000" s="181" t="b">
        <f>Proc[[#This Row],[Requested]]=Proc[[#This Row],[CurrentParent]]</f>
        <v>1</v>
      </c>
      <c r="K6000" s="181" t="str">
        <f>IF(Proc[[#This Row],[Author]]="Marcela Urrego",VLOOKUP(LEFT(Proc[[#This Row],[Requested]],1),Table3[#All],2,0),VLOOKUP(Proc[[#This Row],[Author]],Table4[],2,0))</f>
        <v>MGF</v>
      </c>
      <c r="L6000" s="186" t="s">
        <v>9921</v>
      </c>
      <c r="M6000" s="178">
        <v>46057</v>
      </c>
      <c r="N6000" s="178"/>
      <c r="O6000" s="178"/>
      <c r="P6000" s="178" t="str">
        <f ca="1">IF(Proc[[#This Row],[DaysAgeing]]&gt;5,"yep","on track")</f>
        <v>yep</v>
      </c>
      <c r="Q6000" s="3">
        <f ca="1">IF(Proc[[#This Row],[DateClosed]]="",ABS(NETWORKDAYS(Proc[[#This Row],[DateOpened]],TODAY()))-1,ABS(NETWORKDAYS(Proc[[#This Row],[DateOpened]],Proc[[#This Row],[DateClosed]]))-1)</f>
        <v>10</v>
      </c>
      <c r="R6000" s="178" t="s">
        <v>422</v>
      </c>
      <c r="S6000" s="181"/>
    </row>
    <row r="6001" spans="1:19" hidden="1">
      <c r="A6001" s="180" t="s">
        <v>8466</v>
      </c>
      <c r="B6001" s="181" t="str">
        <f>IFERROR(VLOOKUP(Proc[[#This Row],[App]],Table2[],3,0),"open")</f>
        <v>ok</v>
      </c>
      <c r="C6001" s="182" t="s">
        <v>369</v>
      </c>
      <c r="D6001" t="s">
        <v>8355</v>
      </c>
      <c r="E6001" t="s">
        <v>8465</v>
      </c>
      <c r="F6001" s="183" t="s">
        <v>8465</v>
      </c>
      <c r="G6001" s="182" t="s">
        <v>406</v>
      </c>
      <c r="H6001" s="181" t="str">
        <f>IF(Proc[[#This Row],[type]]="LFF (MDG-F)",MID(Proc[[#This Row],[Obj]],13,10),"")</f>
        <v>NL10O05009</v>
      </c>
      <c r="J6001" s="181" t="b">
        <f>Proc[[#This Row],[Requested]]=Proc[[#This Row],[CurrentParent]]</f>
        <v>1</v>
      </c>
      <c r="K6001" s="181" t="str">
        <f>IF(Proc[[#This Row],[Author]]="Marcela Urrego",VLOOKUP(LEFT(Proc[[#This Row],[Requested]],1),Table3[#All],2,0),VLOOKUP(Proc[[#This Row],[Author]],Table4[],2,0))</f>
        <v>MGF</v>
      </c>
      <c r="L6001" s="186" t="s">
        <v>9921</v>
      </c>
      <c r="M6001" s="178">
        <v>46057</v>
      </c>
      <c r="N6001" s="178"/>
      <c r="O6001" s="178"/>
      <c r="P6001" s="178" t="str">
        <f ca="1">IF(Proc[[#This Row],[DaysAgeing]]&gt;5,"yep","on track")</f>
        <v>yep</v>
      </c>
      <c r="Q6001" s="3">
        <f ca="1">IF(Proc[[#This Row],[DateClosed]]="",ABS(NETWORKDAYS(Proc[[#This Row],[DateOpened]],TODAY()))-1,ABS(NETWORKDAYS(Proc[[#This Row],[DateOpened]],Proc[[#This Row],[DateClosed]]))-1)</f>
        <v>10</v>
      </c>
      <c r="R6001" s="178" t="s">
        <v>422</v>
      </c>
      <c r="S6001" s="181"/>
    </row>
    <row r="6002" spans="1:19" hidden="1">
      <c r="A6002" s="180" t="s">
        <v>8466</v>
      </c>
      <c r="B6002" s="181" t="str">
        <f>IFERROR(VLOOKUP(Proc[[#This Row],[App]],Table2[],3,0),"open")</f>
        <v>ok</v>
      </c>
      <c r="C6002" s="182" t="s">
        <v>369</v>
      </c>
      <c r="D6002" t="s">
        <v>8356</v>
      </c>
      <c r="E6002" t="s">
        <v>8465</v>
      </c>
      <c r="F6002" s="183" t="s">
        <v>8465</v>
      </c>
      <c r="G6002" s="182" t="s">
        <v>406</v>
      </c>
      <c r="H6002" s="181" t="str">
        <f>IF(Proc[[#This Row],[type]]="LFF (MDG-F)",MID(Proc[[#This Row],[Obj]],13,10),"")</f>
        <v>NL10O05010</v>
      </c>
      <c r="J6002" s="181" t="b">
        <f>Proc[[#This Row],[Requested]]=Proc[[#This Row],[CurrentParent]]</f>
        <v>1</v>
      </c>
      <c r="K6002" s="181" t="str">
        <f>IF(Proc[[#This Row],[Author]]="Marcela Urrego",VLOOKUP(LEFT(Proc[[#This Row],[Requested]],1),Table3[#All],2,0),VLOOKUP(Proc[[#This Row],[Author]],Table4[],2,0))</f>
        <v>MGF</v>
      </c>
      <c r="L6002" s="186" t="s">
        <v>9921</v>
      </c>
      <c r="M6002" s="178">
        <v>46057</v>
      </c>
      <c r="N6002" s="178"/>
      <c r="O6002" s="178"/>
      <c r="P6002" s="178" t="str">
        <f ca="1">IF(Proc[[#This Row],[DaysAgeing]]&gt;5,"yep","on track")</f>
        <v>yep</v>
      </c>
      <c r="Q6002" s="3">
        <f ca="1">IF(Proc[[#This Row],[DateClosed]]="",ABS(NETWORKDAYS(Proc[[#This Row],[DateOpened]],TODAY()))-1,ABS(NETWORKDAYS(Proc[[#This Row],[DateOpened]],Proc[[#This Row],[DateClosed]]))-1)</f>
        <v>10</v>
      </c>
      <c r="R6002" s="178" t="s">
        <v>422</v>
      </c>
      <c r="S6002" s="181"/>
    </row>
    <row r="6003" spans="1:19" hidden="1">
      <c r="A6003" s="180" t="s">
        <v>8466</v>
      </c>
      <c r="B6003" s="181" t="str">
        <f>IFERROR(VLOOKUP(Proc[[#This Row],[App]],Table2[],3,0),"open")</f>
        <v>ok</v>
      </c>
      <c r="C6003" s="182" t="s">
        <v>369</v>
      </c>
      <c r="D6003" t="s">
        <v>8357</v>
      </c>
      <c r="E6003" t="s">
        <v>8465</v>
      </c>
      <c r="F6003" s="183" t="s">
        <v>8465</v>
      </c>
      <c r="G6003" s="182" t="s">
        <v>406</v>
      </c>
      <c r="H6003" s="181" t="str">
        <f>IF(Proc[[#This Row],[type]]="LFF (MDG-F)",MID(Proc[[#This Row],[Obj]],13,10),"")</f>
        <v>SG10O05015</v>
      </c>
      <c r="J6003" s="181" t="b">
        <f>Proc[[#This Row],[Requested]]=Proc[[#This Row],[CurrentParent]]</f>
        <v>1</v>
      </c>
      <c r="K6003" s="181" t="str">
        <f>IF(Proc[[#This Row],[Author]]="Marcela Urrego",VLOOKUP(LEFT(Proc[[#This Row],[Requested]],1),Table3[#All],2,0),VLOOKUP(Proc[[#This Row],[Author]],Table4[],2,0))</f>
        <v>MGF</v>
      </c>
      <c r="L6003" s="186" t="s">
        <v>9921</v>
      </c>
      <c r="M6003" s="178">
        <v>46057</v>
      </c>
      <c r="N6003" s="178"/>
      <c r="O6003" s="178"/>
      <c r="P6003" s="178" t="str">
        <f ca="1">IF(Proc[[#This Row],[DaysAgeing]]&gt;5,"yep","on track")</f>
        <v>yep</v>
      </c>
      <c r="Q6003" s="3">
        <f ca="1">IF(Proc[[#This Row],[DateClosed]]="",ABS(NETWORKDAYS(Proc[[#This Row],[DateOpened]],TODAY()))-1,ABS(NETWORKDAYS(Proc[[#This Row],[DateOpened]],Proc[[#This Row],[DateClosed]]))-1)</f>
        <v>10</v>
      </c>
      <c r="R6003" s="178" t="s">
        <v>422</v>
      </c>
      <c r="S6003" s="181"/>
    </row>
    <row r="6004" spans="1:19" hidden="1">
      <c r="A6004" s="180" t="s">
        <v>8466</v>
      </c>
      <c r="B6004" s="181" t="str">
        <f>IFERROR(VLOOKUP(Proc[[#This Row],[App]],Table2[],3,0),"open")</f>
        <v>ok</v>
      </c>
      <c r="C6004" s="182" t="s">
        <v>369</v>
      </c>
      <c r="D6004" t="s">
        <v>8358</v>
      </c>
      <c r="E6004" t="s">
        <v>8465</v>
      </c>
      <c r="F6004" s="183" t="s">
        <v>8465</v>
      </c>
      <c r="G6004" s="182" t="s">
        <v>406</v>
      </c>
      <c r="H6004" s="181" t="str">
        <f>IF(Proc[[#This Row],[type]]="LFF (MDG-F)",MID(Proc[[#This Row],[Obj]],13,10),"")</f>
        <v>SG10O05016</v>
      </c>
      <c r="J6004" s="181" t="b">
        <f>Proc[[#This Row],[Requested]]=Proc[[#This Row],[CurrentParent]]</f>
        <v>1</v>
      </c>
      <c r="K6004" s="181" t="str">
        <f>IF(Proc[[#This Row],[Author]]="Marcela Urrego",VLOOKUP(LEFT(Proc[[#This Row],[Requested]],1),Table3[#All],2,0),VLOOKUP(Proc[[#This Row],[Author]],Table4[],2,0))</f>
        <v>MGF</v>
      </c>
      <c r="L6004" s="186" t="s">
        <v>9921</v>
      </c>
      <c r="M6004" s="178">
        <v>46057</v>
      </c>
      <c r="N6004" s="178"/>
      <c r="O6004" s="178"/>
      <c r="P6004" s="178" t="str">
        <f ca="1">IF(Proc[[#This Row],[DaysAgeing]]&gt;5,"yep","on track")</f>
        <v>yep</v>
      </c>
      <c r="Q6004" s="3">
        <f ca="1">IF(Proc[[#This Row],[DateClosed]]="",ABS(NETWORKDAYS(Proc[[#This Row],[DateOpened]],TODAY()))-1,ABS(NETWORKDAYS(Proc[[#This Row],[DateOpened]],Proc[[#This Row],[DateClosed]]))-1)</f>
        <v>10</v>
      </c>
      <c r="R6004" s="178" t="s">
        <v>422</v>
      </c>
      <c r="S6004" s="181"/>
    </row>
    <row r="6005" spans="1:19" hidden="1">
      <c r="A6005" s="180" t="s">
        <v>8466</v>
      </c>
      <c r="B6005" s="181" t="str">
        <f>IFERROR(VLOOKUP(Proc[[#This Row],[App]],Table2[],3,0),"open")</f>
        <v>ok</v>
      </c>
      <c r="C6005" s="182" t="s">
        <v>369</v>
      </c>
      <c r="D6005" t="s">
        <v>8359</v>
      </c>
      <c r="E6005" t="s">
        <v>8465</v>
      </c>
      <c r="F6005" s="183" t="s">
        <v>8465</v>
      </c>
      <c r="G6005" s="182" t="s">
        <v>406</v>
      </c>
      <c r="H6005" s="181" t="str">
        <f>IF(Proc[[#This Row],[type]]="LFF (MDG-F)",MID(Proc[[#This Row],[Obj]],13,10),"")</f>
        <v>SG10O05017</v>
      </c>
      <c r="J6005" s="181" t="b">
        <f>Proc[[#This Row],[Requested]]=Proc[[#This Row],[CurrentParent]]</f>
        <v>1</v>
      </c>
      <c r="K6005" s="181" t="str">
        <f>IF(Proc[[#This Row],[Author]]="Marcela Urrego",VLOOKUP(LEFT(Proc[[#This Row],[Requested]],1),Table3[#All],2,0),VLOOKUP(Proc[[#This Row],[Author]],Table4[],2,0))</f>
        <v>MGF</v>
      </c>
      <c r="L6005" s="186" t="s">
        <v>9921</v>
      </c>
      <c r="M6005" s="178">
        <v>46057</v>
      </c>
      <c r="N6005" s="178"/>
      <c r="O6005" s="178"/>
      <c r="P6005" s="178" t="str">
        <f ca="1">IF(Proc[[#This Row],[DaysAgeing]]&gt;5,"yep","on track")</f>
        <v>yep</v>
      </c>
      <c r="Q6005" s="3">
        <f ca="1">IF(Proc[[#This Row],[DateClosed]]="",ABS(NETWORKDAYS(Proc[[#This Row],[DateOpened]],TODAY()))-1,ABS(NETWORKDAYS(Proc[[#This Row],[DateOpened]],Proc[[#This Row],[DateClosed]]))-1)</f>
        <v>10</v>
      </c>
      <c r="R6005" s="178" t="s">
        <v>422</v>
      </c>
      <c r="S6005" s="181"/>
    </row>
    <row r="6006" spans="1:19" hidden="1">
      <c r="A6006" s="180" t="s">
        <v>8466</v>
      </c>
      <c r="B6006" s="181" t="str">
        <f>IFERROR(VLOOKUP(Proc[[#This Row],[App]],Table2[],3,0),"open")</f>
        <v>ok</v>
      </c>
      <c r="C6006" s="182" t="s">
        <v>369</v>
      </c>
      <c r="D6006" t="s">
        <v>8360</v>
      </c>
      <c r="E6006" t="s">
        <v>8465</v>
      </c>
      <c r="F6006" s="183" t="s">
        <v>8465</v>
      </c>
      <c r="G6006" s="182" t="s">
        <v>406</v>
      </c>
      <c r="H6006" s="181" t="str">
        <f>IF(Proc[[#This Row],[type]]="LFF (MDG-F)",MID(Proc[[#This Row],[Obj]],13,10),"")</f>
        <v>TW10GIT007</v>
      </c>
      <c r="J6006" s="181" t="b">
        <f>Proc[[#This Row],[Requested]]=Proc[[#This Row],[CurrentParent]]</f>
        <v>1</v>
      </c>
      <c r="K6006" s="181" t="str">
        <f>IF(Proc[[#This Row],[Author]]="Marcela Urrego",VLOOKUP(LEFT(Proc[[#This Row],[Requested]],1),Table3[#All],2,0),VLOOKUP(Proc[[#This Row],[Author]],Table4[],2,0))</f>
        <v>MGF</v>
      </c>
      <c r="L6006" s="186" t="s">
        <v>9921</v>
      </c>
      <c r="M6006" s="178">
        <v>46057</v>
      </c>
      <c r="N6006" s="178"/>
      <c r="O6006" s="178"/>
      <c r="P6006" s="178" t="str">
        <f ca="1">IF(Proc[[#This Row],[DaysAgeing]]&gt;5,"yep","on track")</f>
        <v>yep</v>
      </c>
      <c r="Q6006" s="3">
        <f ca="1">IF(Proc[[#This Row],[DateClosed]]="",ABS(NETWORKDAYS(Proc[[#This Row],[DateOpened]],TODAY()))-1,ABS(NETWORKDAYS(Proc[[#This Row],[DateOpened]],Proc[[#This Row],[DateClosed]]))-1)</f>
        <v>10</v>
      </c>
      <c r="R6006" s="178" t="s">
        <v>422</v>
      </c>
      <c r="S6006" s="181"/>
    </row>
    <row r="6007" spans="1:19" hidden="1">
      <c r="A6007" s="180" t="s">
        <v>8466</v>
      </c>
      <c r="B6007" s="181" t="str">
        <f>IFERROR(VLOOKUP(Proc[[#This Row],[App]],Table2[],3,0),"open")</f>
        <v>ok</v>
      </c>
      <c r="C6007" s="182" t="s">
        <v>369</v>
      </c>
      <c r="D6007" t="s">
        <v>8361</v>
      </c>
      <c r="E6007" t="s">
        <v>8465</v>
      </c>
      <c r="F6007" s="183" t="s">
        <v>8465</v>
      </c>
      <c r="G6007" s="182" t="s">
        <v>406</v>
      </c>
      <c r="H6007" s="181" t="str">
        <f>IF(Proc[[#This Row],[type]]="LFF (MDG-F)",MID(Proc[[#This Row],[Obj]],13,10),"")</f>
        <v>TW10GIT020</v>
      </c>
      <c r="J6007" s="181" t="b">
        <f>Proc[[#This Row],[Requested]]=Proc[[#This Row],[CurrentParent]]</f>
        <v>1</v>
      </c>
      <c r="K6007" s="181" t="str">
        <f>IF(Proc[[#This Row],[Author]]="Marcela Urrego",VLOOKUP(LEFT(Proc[[#This Row],[Requested]],1),Table3[#All],2,0),VLOOKUP(Proc[[#This Row],[Author]],Table4[],2,0))</f>
        <v>MGF</v>
      </c>
      <c r="L6007" s="186" t="s">
        <v>9921</v>
      </c>
      <c r="M6007" s="178">
        <v>46057</v>
      </c>
      <c r="N6007" s="178"/>
      <c r="O6007" s="178"/>
      <c r="P6007" s="178" t="str">
        <f ca="1">IF(Proc[[#This Row],[DaysAgeing]]&gt;5,"yep","on track")</f>
        <v>yep</v>
      </c>
      <c r="Q6007" s="3">
        <f ca="1">IF(Proc[[#This Row],[DateClosed]]="",ABS(NETWORKDAYS(Proc[[#This Row],[DateOpened]],TODAY()))-1,ABS(NETWORKDAYS(Proc[[#This Row],[DateOpened]],Proc[[#This Row],[DateClosed]]))-1)</f>
        <v>10</v>
      </c>
      <c r="R6007" s="178" t="s">
        <v>422</v>
      </c>
      <c r="S6007" s="181"/>
    </row>
    <row r="6008" spans="1:19" hidden="1">
      <c r="A6008" s="180" t="s">
        <v>8466</v>
      </c>
      <c r="B6008" s="181" t="str">
        <f>IFERROR(VLOOKUP(Proc[[#This Row],[App]],Table2[],3,0),"open")</f>
        <v>ok</v>
      </c>
      <c r="C6008" s="182" t="s">
        <v>369</v>
      </c>
      <c r="D6008" t="s">
        <v>8362</v>
      </c>
      <c r="E6008" t="s">
        <v>8465</v>
      </c>
      <c r="F6008" s="183" t="s">
        <v>8465</v>
      </c>
      <c r="G6008" s="182" t="s">
        <v>406</v>
      </c>
      <c r="H6008" s="181" t="str">
        <f>IF(Proc[[#This Row],[type]]="LFF (MDG-F)",MID(Proc[[#This Row],[Obj]],13,10),"")</f>
        <v>TW10O05009</v>
      </c>
      <c r="J6008" s="181" t="b">
        <f>Proc[[#This Row],[Requested]]=Proc[[#This Row],[CurrentParent]]</f>
        <v>1</v>
      </c>
      <c r="K6008" s="181" t="str">
        <f>IF(Proc[[#This Row],[Author]]="Marcela Urrego",VLOOKUP(LEFT(Proc[[#This Row],[Requested]],1),Table3[#All],2,0),VLOOKUP(Proc[[#This Row],[Author]],Table4[],2,0))</f>
        <v>MGF</v>
      </c>
      <c r="L6008" s="186" t="s">
        <v>9921</v>
      </c>
      <c r="M6008" s="178">
        <v>46057</v>
      </c>
      <c r="N6008" s="178"/>
      <c r="O6008" s="178"/>
      <c r="P6008" s="178" t="str">
        <f ca="1">IF(Proc[[#This Row],[DaysAgeing]]&gt;5,"yep","on track")</f>
        <v>yep</v>
      </c>
      <c r="Q6008" s="3">
        <f ca="1">IF(Proc[[#This Row],[DateClosed]]="",ABS(NETWORKDAYS(Proc[[#This Row],[DateOpened]],TODAY()))-1,ABS(NETWORKDAYS(Proc[[#This Row],[DateOpened]],Proc[[#This Row],[DateClosed]]))-1)</f>
        <v>10</v>
      </c>
      <c r="R6008" s="178" t="s">
        <v>422</v>
      </c>
      <c r="S6008" s="181"/>
    </row>
    <row r="6009" spans="1:19" hidden="1">
      <c r="A6009" s="180" t="s">
        <v>8466</v>
      </c>
      <c r="B6009" s="181" t="str">
        <f>IFERROR(VLOOKUP(Proc[[#This Row],[App]],Table2[],3,0),"open")</f>
        <v>ok</v>
      </c>
      <c r="C6009" s="182" t="s">
        <v>369</v>
      </c>
      <c r="D6009" t="s">
        <v>8363</v>
      </c>
      <c r="E6009" t="s">
        <v>8465</v>
      </c>
      <c r="F6009" s="183" t="s">
        <v>8465</v>
      </c>
      <c r="G6009" s="182" t="s">
        <v>406</v>
      </c>
      <c r="H6009" s="181" t="str">
        <f>IF(Proc[[#This Row],[type]]="LFF (MDG-F)",MID(Proc[[#This Row],[Obj]],13,10),"")</f>
        <v>TW10O05010</v>
      </c>
      <c r="J6009" s="181" t="b">
        <f>Proc[[#This Row],[Requested]]=Proc[[#This Row],[CurrentParent]]</f>
        <v>1</v>
      </c>
      <c r="K6009" s="181" t="str">
        <f>IF(Proc[[#This Row],[Author]]="Marcela Urrego",VLOOKUP(LEFT(Proc[[#This Row],[Requested]],1),Table3[#All],2,0),VLOOKUP(Proc[[#This Row],[Author]],Table4[],2,0))</f>
        <v>MGF</v>
      </c>
      <c r="L6009" s="186" t="s">
        <v>9921</v>
      </c>
      <c r="M6009" s="178">
        <v>46057</v>
      </c>
      <c r="N6009" s="178"/>
      <c r="O6009" s="178"/>
      <c r="P6009" s="178" t="str">
        <f ca="1">IF(Proc[[#This Row],[DaysAgeing]]&gt;5,"yep","on track")</f>
        <v>yep</v>
      </c>
      <c r="Q6009" s="3">
        <f ca="1">IF(Proc[[#This Row],[DateClosed]]="",ABS(NETWORKDAYS(Proc[[#This Row],[DateOpened]],TODAY()))-1,ABS(NETWORKDAYS(Proc[[#This Row],[DateOpened]],Proc[[#This Row],[DateClosed]]))-1)</f>
        <v>10</v>
      </c>
      <c r="R6009" s="178" t="s">
        <v>422</v>
      </c>
      <c r="S6009" s="181"/>
    </row>
    <row r="6010" spans="1:19" hidden="1">
      <c r="A6010" s="180" t="s">
        <v>8466</v>
      </c>
      <c r="B6010" s="181" t="str">
        <f>IFERROR(VLOOKUP(Proc[[#This Row],[App]],Table2[],3,0),"open")</f>
        <v>ok</v>
      </c>
      <c r="C6010" s="182" t="s">
        <v>369</v>
      </c>
      <c r="D6010" t="s">
        <v>8364</v>
      </c>
      <c r="E6010" t="s">
        <v>8465</v>
      </c>
      <c r="F6010" s="183" t="s">
        <v>8465</v>
      </c>
      <c r="G6010" s="182" t="s">
        <v>406</v>
      </c>
      <c r="H6010" s="181" t="str">
        <f>IF(Proc[[#This Row],[type]]="LFF (MDG-F)",MID(Proc[[#This Row],[Obj]],13,10),"")</f>
        <v>TW10O05011</v>
      </c>
      <c r="J6010" s="181" t="b">
        <f>Proc[[#This Row],[Requested]]=Proc[[#This Row],[CurrentParent]]</f>
        <v>1</v>
      </c>
      <c r="K6010" s="181" t="str">
        <f>IF(Proc[[#This Row],[Author]]="Marcela Urrego",VLOOKUP(LEFT(Proc[[#This Row],[Requested]],1),Table3[#All],2,0),VLOOKUP(Proc[[#This Row],[Author]],Table4[],2,0))</f>
        <v>MGF</v>
      </c>
      <c r="L6010" s="186" t="s">
        <v>9921</v>
      </c>
      <c r="M6010" s="178">
        <v>46057</v>
      </c>
      <c r="N6010" s="178"/>
      <c r="O6010" s="178"/>
      <c r="P6010" s="178" t="str">
        <f ca="1">IF(Proc[[#This Row],[DaysAgeing]]&gt;5,"yep","on track")</f>
        <v>yep</v>
      </c>
      <c r="Q6010" s="3">
        <f ca="1">IF(Proc[[#This Row],[DateClosed]]="",ABS(NETWORKDAYS(Proc[[#This Row],[DateOpened]],TODAY()))-1,ABS(NETWORKDAYS(Proc[[#This Row],[DateOpened]],Proc[[#This Row],[DateClosed]]))-1)</f>
        <v>10</v>
      </c>
      <c r="R6010" s="178" t="s">
        <v>422</v>
      </c>
      <c r="S6010" s="181"/>
    </row>
    <row r="6011" spans="1:19" hidden="1">
      <c r="A6011" s="180" t="s">
        <v>8466</v>
      </c>
      <c r="B6011" s="181" t="str">
        <f>IFERROR(VLOOKUP(Proc[[#This Row],[App]],Table2[],3,0),"open")</f>
        <v>ok</v>
      </c>
      <c r="C6011" s="182" t="s">
        <v>369</v>
      </c>
      <c r="D6011" t="s">
        <v>8365</v>
      </c>
      <c r="E6011" t="s">
        <v>8465</v>
      </c>
      <c r="F6011" s="183" t="s">
        <v>8465</v>
      </c>
      <c r="G6011" s="182" t="s">
        <v>406</v>
      </c>
      <c r="H6011" s="181" t="str">
        <f>IF(Proc[[#This Row],[type]]="LFF (MDG-F)",MID(Proc[[#This Row],[Obj]],13,10),"")</f>
        <v>TW91GIT020</v>
      </c>
      <c r="J6011" s="181" t="b">
        <f>Proc[[#This Row],[Requested]]=Proc[[#This Row],[CurrentParent]]</f>
        <v>1</v>
      </c>
      <c r="K6011" s="181" t="str">
        <f>IF(Proc[[#This Row],[Author]]="Marcela Urrego",VLOOKUP(LEFT(Proc[[#This Row],[Requested]],1),Table3[#All],2,0),VLOOKUP(Proc[[#This Row],[Author]],Table4[],2,0))</f>
        <v>MGF</v>
      </c>
      <c r="L6011" s="186" t="s">
        <v>9921</v>
      </c>
      <c r="M6011" s="178">
        <v>46057</v>
      </c>
      <c r="N6011" s="178"/>
      <c r="O6011" s="178"/>
      <c r="P6011" s="178" t="str">
        <f ca="1">IF(Proc[[#This Row],[DaysAgeing]]&gt;5,"yep","on track")</f>
        <v>yep</v>
      </c>
      <c r="Q6011" s="3">
        <f ca="1">IF(Proc[[#This Row],[DateClosed]]="",ABS(NETWORKDAYS(Proc[[#This Row],[DateOpened]],TODAY()))-1,ABS(NETWORKDAYS(Proc[[#This Row],[DateOpened]],Proc[[#This Row],[DateClosed]]))-1)</f>
        <v>10</v>
      </c>
      <c r="R6011" s="178" t="s">
        <v>422</v>
      </c>
      <c r="S6011" s="181"/>
    </row>
    <row r="6012" spans="1:19" hidden="1">
      <c r="A6012" s="180" t="s">
        <v>8466</v>
      </c>
      <c r="B6012" s="181" t="str">
        <f>IFERROR(VLOOKUP(Proc[[#This Row],[App]],Table2[],3,0),"open")</f>
        <v>ok</v>
      </c>
      <c r="C6012" s="182" t="s">
        <v>369</v>
      </c>
      <c r="D6012" t="s">
        <v>8366</v>
      </c>
      <c r="E6012" t="s">
        <v>8465</v>
      </c>
      <c r="F6012" s="183" t="s">
        <v>8465</v>
      </c>
      <c r="G6012" s="182" t="s">
        <v>406</v>
      </c>
      <c r="H6012" s="181" t="str">
        <f>IF(Proc[[#This Row],[type]]="LFF (MDG-F)",MID(Proc[[#This Row],[Obj]],13,10),"")</f>
        <v>TW91O05007</v>
      </c>
      <c r="J6012" s="181" t="b">
        <f>Proc[[#This Row],[Requested]]=Proc[[#This Row],[CurrentParent]]</f>
        <v>1</v>
      </c>
      <c r="K6012" s="181" t="str">
        <f>IF(Proc[[#This Row],[Author]]="Marcela Urrego",VLOOKUP(LEFT(Proc[[#This Row],[Requested]],1),Table3[#All],2,0),VLOOKUP(Proc[[#This Row],[Author]],Table4[],2,0))</f>
        <v>MGF</v>
      </c>
      <c r="L6012" s="186" t="s">
        <v>9921</v>
      </c>
      <c r="M6012" s="178">
        <v>46057</v>
      </c>
      <c r="N6012" s="178"/>
      <c r="O6012" s="178"/>
      <c r="P6012" s="178" t="str">
        <f ca="1">IF(Proc[[#This Row],[DaysAgeing]]&gt;5,"yep","on track")</f>
        <v>yep</v>
      </c>
      <c r="Q6012" s="3">
        <f ca="1">IF(Proc[[#This Row],[DateClosed]]="",ABS(NETWORKDAYS(Proc[[#This Row],[DateOpened]],TODAY()))-1,ABS(NETWORKDAYS(Proc[[#This Row],[DateOpened]],Proc[[#This Row],[DateClosed]]))-1)</f>
        <v>10</v>
      </c>
      <c r="R6012" s="178" t="s">
        <v>422</v>
      </c>
      <c r="S6012" s="181"/>
    </row>
    <row r="6013" spans="1:19" hidden="1">
      <c r="A6013" s="180" t="s">
        <v>8466</v>
      </c>
      <c r="B6013" s="181" t="str">
        <f>IFERROR(VLOOKUP(Proc[[#This Row],[App]],Table2[],3,0),"open")</f>
        <v>ok</v>
      </c>
      <c r="C6013" s="182" t="s">
        <v>369</v>
      </c>
      <c r="D6013" t="s">
        <v>8367</v>
      </c>
      <c r="E6013" t="s">
        <v>8465</v>
      </c>
      <c r="F6013" s="183" t="s">
        <v>8465</v>
      </c>
      <c r="G6013" s="182" t="s">
        <v>406</v>
      </c>
      <c r="H6013" s="181" t="str">
        <f>IF(Proc[[#This Row],[type]]="LFF (MDG-F)",MID(Proc[[#This Row],[Obj]],13,10),"")</f>
        <v>TW91O05008</v>
      </c>
      <c r="J6013" s="181" t="b">
        <f>Proc[[#This Row],[Requested]]=Proc[[#This Row],[CurrentParent]]</f>
        <v>1</v>
      </c>
      <c r="K6013" s="181" t="str">
        <f>IF(Proc[[#This Row],[Author]]="Marcela Urrego",VLOOKUP(LEFT(Proc[[#This Row],[Requested]],1),Table3[#All],2,0),VLOOKUP(Proc[[#This Row],[Author]],Table4[],2,0))</f>
        <v>MGF</v>
      </c>
      <c r="L6013" s="186" t="s">
        <v>9921</v>
      </c>
      <c r="M6013" s="178">
        <v>46057</v>
      </c>
      <c r="N6013" s="178"/>
      <c r="O6013" s="178"/>
      <c r="P6013" s="178" t="str">
        <f ca="1">IF(Proc[[#This Row],[DaysAgeing]]&gt;5,"yep","on track")</f>
        <v>yep</v>
      </c>
      <c r="Q6013" s="3">
        <f ca="1">IF(Proc[[#This Row],[DateClosed]]="",ABS(NETWORKDAYS(Proc[[#This Row],[DateOpened]],TODAY()))-1,ABS(NETWORKDAYS(Proc[[#This Row],[DateOpened]],Proc[[#This Row],[DateClosed]]))-1)</f>
        <v>10</v>
      </c>
      <c r="R6013" s="178" t="s">
        <v>422</v>
      </c>
      <c r="S6013" s="181"/>
    </row>
    <row r="6014" spans="1:19" hidden="1">
      <c r="A6014" s="180" t="s">
        <v>8466</v>
      </c>
      <c r="B6014" s="181" t="str">
        <f>IFERROR(VLOOKUP(Proc[[#This Row],[App]],Table2[],3,0),"open")</f>
        <v>ok</v>
      </c>
      <c r="C6014" s="182" t="s">
        <v>369</v>
      </c>
      <c r="D6014" t="s">
        <v>8368</v>
      </c>
      <c r="E6014" t="s">
        <v>8465</v>
      </c>
      <c r="F6014" s="183" t="s">
        <v>8465</v>
      </c>
      <c r="G6014" s="182" t="s">
        <v>406</v>
      </c>
      <c r="H6014" s="181" t="str">
        <f>IF(Proc[[#This Row],[type]]="LFF (MDG-F)",MID(Proc[[#This Row],[Obj]],13,10),"")</f>
        <v>TW91O05009</v>
      </c>
      <c r="J6014" s="181" t="b">
        <f>Proc[[#This Row],[Requested]]=Proc[[#This Row],[CurrentParent]]</f>
        <v>1</v>
      </c>
      <c r="K6014" s="181" t="str">
        <f>IF(Proc[[#This Row],[Author]]="Marcela Urrego",VLOOKUP(LEFT(Proc[[#This Row],[Requested]],1),Table3[#All],2,0),VLOOKUP(Proc[[#This Row],[Author]],Table4[],2,0))</f>
        <v>MGF</v>
      </c>
      <c r="L6014" s="186" t="s">
        <v>9921</v>
      </c>
      <c r="M6014" s="178">
        <v>46057</v>
      </c>
      <c r="N6014" s="178"/>
      <c r="O6014" s="178"/>
      <c r="P6014" s="178" t="str">
        <f ca="1">IF(Proc[[#This Row],[DaysAgeing]]&gt;5,"yep","on track")</f>
        <v>yep</v>
      </c>
      <c r="Q6014" s="3">
        <f ca="1">IF(Proc[[#This Row],[DateClosed]]="",ABS(NETWORKDAYS(Proc[[#This Row],[DateOpened]],TODAY()))-1,ABS(NETWORKDAYS(Proc[[#This Row],[DateOpened]],Proc[[#This Row],[DateClosed]]))-1)</f>
        <v>10</v>
      </c>
      <c r="R6014" s="178" t="s">
        <v>422</v>
      </c>
      <c r="S6014" s="181"/>
    </row>
    <row r="6015" spans="1:19" hidden="1">
      <c r="A6015" s="180" t="s">
        <v>8466</v>
      </c>
      <c r="B6015" s="181" t="str">
        <f>IFERROR(VLOOKUP(Proc[[#This Row],[App]],Table2[],3,0),"open")</f>
        <v>ok</v>
      </c>
      <c r="C6015" s="182" t="s">
        <v>369</v>
      </c>
      <c r="D6015" t="s">
        <v>8369</v>
      </c>
      <c r="E6015" t="s">
        <v>8465</v>
      </c>
      <c r="F6015" s="183" t="s">
        <v>8465</v>
      </c>
      <c r="G6015" s="182" t="s">
        <v>406</v>
      </c>
      <c r="H6015" s="181" t="str">
        <f>IF(Proc[[#This Row],[type]]="LFF (MDG-F)",MID(Proc[[#This Row],[Obj]],13,10),"")</f>
        <v>TW91O05010</v>
      </c>
      <c r="J6015" s="181" t="b">
        <f>Proc[[#This Row],[Requested]]=Proc[[#This Row],[CurrentParent]]</f>
        <v>1</v>
      </c>
      <c r="K6015" s="181" t="str">
        <f>IF(Proc[[#This Row],[Author]]="Marcela Urrego",VLOOKUP(LEFT(Proc[[#This Row],[Requested]],1),Table3[#All],2,0),VLOOKUP(Proc[[#This Row],[Author]],Table4[],2,0))</f>
        <v>MGF</v>
      </c>
      <c r="L6015" s="186" t="s">
        <v>9921</v>
      </c>
      <c r="M6015" s="178">
        <v>46057</v>
      </c>
      <c r="N6015" s="178"/>
      <c r="O6015" s="178"/>
      <c r="P6015" s="178" t="str">
        <f ca="1">IF(Proc[[#This Row],[DaysAgeing]]&gt;5,"yep","on track")</f>
        <v>yep</v>
      </c>
      <c r="Q6015" s="3">
        <f ca="1">IF(Proc[[#This Row],[DateClosed]]="",ABS(NETWORKDAYS(Proc[[#This Row],[DateOpened]],TODAY()))-1,ABS(NETWORKDAYS(Proc[[#This Row],[DateOpened]],Proc[[#This Row],[DateClosed]]))-1)</f>
        <v>10</v>
      </c>
      <c r="R6015" s="178" t="s">
        <v>422</v>
      </c>
      <c r="S6015" s="181"/>
    </row>
    <row r="6016" spans="1:19" hidden="1">
      <c r="A6016" s="180" t="s">
        <v>8466</v>
      </c>
      <c r="B6016" s="181" t="str">
        <f>IFERROR(VLOOKUP(Proc[[#This Row],[App]],Table2[],3,0),"open")</f>
        <v>ok</v>
      </c>
      <c r="C6016" s="182" t="s">
        <v>369</v>
      </c>
      <c r="D6016" t="s">
        <v>8370</v>
      </c>
      <c r="E6016" t="s">
        <v>8465</v>
      </c>
      <c r="F6016" s="183" t="s">
        <v>8465</v>
      </c>
      <c r="G6016" s="182" t="s">
        <v>406</v>
      </c>
      <c r="H6016" s="181" t="str">
        <f>IF(Proc[[#This Row],[type]]="LFF (MDG-F)",MID(Proc[[#This Row],[Obj]],13,10),"")</f>
        <v>US10O05064</v>
      </c>
      <c r="J6016" s="181" t="b">
        <f>Proc[[#This Row],[Requested]]=Proc[[#This Row],[CurrentParent]]</f>
        <v>1</v>
      </c>
      <c r="K6016" s="181" t="str">
        <f>IF(Proc[[#This Row],[Author]]="Marcela Urrego",VLOOKUP(LEFT(Proc[[#This Row],[Requested]],1),Table3[#All],2,0),VLOOKUP(Proc[[#This Row],[Author]],Table4[],2,0))</f>
        <v>MGF</v>
      </c>
      <c r="L6016" s="186" t="s">
        <v>9921</v>
      </c>
      <c r="M6016" s="178">
        <v>46057</v>
      </c>
      <c r="N6016" s="178"/>
      <c r="O6016" s="178"/>
      <c r="P6016" s="178" t="str">
        <f ca="1">IF(Proc[[#This Row],[DaysAgeing]]&gt;5,"yep","on track")</f>
        <v>yep</v>
      </c>
      <c r="Q6016" s="3">
        <f ca="1">IF(Proc[[#This Row],[DateClosed]]="",ABS(NETWORKDAYS(Proc[[#This Row],[DateOpened]],TODAY()))-1,ABS(NETWORKDAYS(Proc[[#This Row],[DateOpened]],Proc[[#This Row],[DateClosed]]))-1)</f>
        <v>10</v>
      </c>
      <c r="R6016" s="178" t="s">
        <v>422</v>
      </c>
      <c r="S6016" s="181"/>
    </row>
    <row r="6017" spans="1:19" hidden="1">
      <c r="A6017" s="180" t="s">
        <v>8466</v>
      </c>
      <c r="B6017" s="181" t="str">
        <f>IFERROR(VLOOKUP(Proc[[#This Row],[App]],Table2[],3,0),"open")</f>
        <v>ok</v>
      </c>
      <c r="C6017" s="182" t="s">
        <v>369</v>
      </c>
      <c r="D6017" t="s">
        <v>8371</v>
      </c>
      <c r="E6017" t="s">
        <v>8465</v>
      </c>
      <c r="F6017" s="183" t="s">
        <v>8465</v>
      </c>
      <c r="G6017" s="182" t="s">
        <v>406</v>
      </c>
      <c r="H6017" s="181" t="str">
        <f>IF(Proc[[#This Row],[type]]="LFF (MDG-F)",MID(Proc[[#This Row],[Obj]],13,10),"")</f>
        <v>US10O05065</v>
      </c>
      <c r="J6017" s="181" t="b">
        <f>Proc[[#This Row],[Requested]]=Proc[[#This Row],[CurrentParent]]</f>
        <v>1</v>
      </c>
      <c r="K6017" s="181" t="str">
        <f>IF(Proc[[#This Row],[Author]]="Marcela Urrego",VLOOKUP(LEFT(Proc[[#This Row],[Requested]],1),Table3[#All],2,0),VLOOKUP(Proc[[#This Row],[Author]],Table4[],2,0))</f>
        <v>MGF</v>
      </c>
      <c r="L6017" s="186" t="s">
        <v>9921</v>
      </c>
      <c r="M6017" s="178">
        <v>46057</v>
      </c>
      <c r="N6017" s="178"/>
      <c r="O6017" s="178"/>
      <c r="P6017" s="178" t="str">
        <f ca="1">IF(Proc[[#This Row],[DaysAgeing]]&gt;5,"yep","on track")</f>
        <v>yep</v>
      </c>
      <c r="Q6017" s="3">
        <f ca="1">IF(Proc[[#This Row],[DateClosed]]="",ABS(NETWORKDAYS(Proc[[#This Row],[DateOpened]],TODAY()))-1,ABS(NETWORKDAYS(Proc[[#This Row],[DateOpened]],Proc[[#This Row],[DateClosed]]))-1)</f>
        <v>10</v>
      </c>
      <c r="R6017" s="178" t="s">
        <v>422</v>
      </c>
      <c r="S6017" s="181"/>
    </row>
    <row r="6018" spans="1:19" hidden="1">
      <c r="A6018" s="180" t="s">
        <v>8466</v>
      </c>
      <c r="B6018" s="181" t="str">
        <f>IFERROR(VLOOKUP(Proc[[#This Row],[App]],Table2[],3,0),"open")</f>
        <v>ok</v>
      </c>
      <c r="C6018" s="182" t="s">
        <v>369</v>
      </c>
      <c r="D6018" t="s">
        <v>8372</v>
      </c>
      <c r="E6018" t="s">
        <v>8465</v>
      </c>
      <c r="F6018" s="183" t="s">
        <v>8465</v>
      </c>
      <c r="G6018" s="182" t="s">
        <v>406</v>
      </c>
      <c r="H6018" s="181" t="str">
        <f>IF(Proc[[#This Row],[type]]="LFF (MDG-F)",MID(Proc[[#This Row],[Obj]],13,10),"")</f>
        <v>US10O05066</v>
      </c>
      <c r="J6018" s="181" t="b">
        <f>Proc[[#This Row],[Requested]]=Proc[[#This Row],[CurrentParent]]</f>
        <v>1</v>
      </c>
      <c r="K6018" s="181" t="str">
        <f>IF(Proc[[#This Row],[Author]]="Marcela Urrego",VLOOKUP(LEFT(Proc[[#This Row],[Requested]],1),Table3[#All],2,0),VLOOKUP(Proc[[#This Row],[Author]],Table4[],2,0))</f>
        <v>MGF</v>
      </c>
      <c r="L6018" s="186" t="s">
        <v>9921</v>
      </c>
      <c r="M6018" s="178">
        <v>46057</v>
      </c>
      <c r="N6018" s="178"/>
      <c r="O6018" s="178"/>
      <c r="P6018" s="178" t="str">
        <f ca="1">IF(Proc[[#This Row],[DaysAgeing]]&gt;5,"yep","on track")</f>
        <v>yep</v>
      </c>
      <c r="Q6018" s="3">
        <f ca="1">IF(Proc[[#This Row],[DateClosed]]="",ABS(NETWORKDAYS(Proc[[#This Row],[DateOpened]],TODAY()))-1,ABS(NETWORKDAYS(Proc[[#This Row],[DateOpened]],Proc[[#This Row],[DateClosed]]))-1)</f>
        <v>10</v>
      </c>
      <c r="R6018" s="178" t="s">
        <v>422</v>
      </c>
      <c r="S6018" s="181"/>
    </row>
    <row r="6019" spans="1:19" hidden="1">
      <c r="A6019" s="180" t="s">
        <v>8466</v>
      </c>
      <c r="B6019" s="181" t="str">
        <f>IFERROR(VLOOKUP(Proc[[#This Row],[App]],Table2[],3,0),"open")</f>
        <v>ok</v>
      </c>
      <c r="C6019" s="182" t="s">
        <v>369</v>
      </c>
      <c r="D6019" t="s">
        <v>8373</v>
      </c>
      <c r="E6019" t="s">
        <v>8465</v>
      </c>
      <c r="F6019" s="183" t="s">
        <v>8465</v>
      </c>
      <c r="G6019" s="182" t="s">
        <v>406</v>
      </c>
      <c r="H6019" s="181" t="str">
        <f>IF(Proc[[#This Row],[type]]="LFF (MDG-F)",MID(Proc[[#This Row],[Obj]],13,10),"")</f>
        <v>US10O05067</v>
      </c>
      <c r="J6019" s="181" t="b">
        <f>Proc[[#This Row],[Requested]]=Proc[[#This Row],[CurrentParent]]</f>
        <v>1</v>
      </c>
      <c r="K6019" s="181" t="str">
        <f>IF(Proc[[#This Row],[Author]]="Marcela Urrego",VLOOKUP(LEFT(Proc[[#This Row],[Requested]],1),Table3[#All],2,0),VLOOKUP(Proc[[#This Row],[Author]],Table4[],2,0))</f>
        <v>MGF</v>
      </c>
      <c r="L6019" s="186" t="s">
        <v>9921</v>
      </c>
      <c r="M6019" s="178">
        <v>46057</v>
      </c>
      <c r="N6019" s="178"/>
      <c r="O6019" s="178"/>
      <c r="P6019" s="178" t="str">
        <f ca="1">IF(Proc[[#This Row],[DaysAgeing]]&gt;5,"yep","on track")</f>
        <v>yep</v>
      </c>
      <c r="Q6019" s="3">
        <f ca="1">IF(Proc[[#This Row],[DateClosed]]="",ABS(NETWORKDAYS(Proc[[#This Row],[DateOpened]],TODAY()))-1,ABS(NETWORKDAYS(Proc[[#This Row],[DateOpened]],Proc[[#This Row],[DateClosed]]))-1)</f>
        <v>10</v>
      </c>
      <c r="R6019" s="178" t="s">
        <v>422</v>
      </c>
      <c r="S6019" s="181"/>
    </row>
    <row r="6020" spans="1:19" hidden="1">
      <c r="A6020" s="180" t="s">
        <v>8466</v>
      </c>
      <c r="B6020" s="181" t="str">
        <f>IFERROR(VLOOKUP(Proc[[#This Row],[App]],Table2[],3,0),"open")</f>
        <v>ok</v>
      </c>
      <c r="C6020" s="182" t="s">
        <v>369</v>
      </c>
      <c r="D6020" t="s">
        <v>8374</v>
      </c>
      <c r="E6020" t="s">
        <v>8465</v>
      </c>
      <c r="F6020" s="183" t="s">
        <v>8465</v>
      </c>
      <c r="G6020" s="182" t="s">
        <v>406</v>
      </c>
      <c r="H6020" s="181" t="str">
        <f>IF(Proc[[#This Row],[type]]="LFF (MDG-F)",MID(Proc[[#This Row],[Obj]],13,10),"")</f>
        <v>DE10514400</v>
      </c>
      <c r="J6020" s="181" t="b">
        <f>Proc[[#This Row],[Requested]]=Proc[[#This Row],[CurrentParent]]</f>
        <v>1</v>
      </c>
      <c r="K6020" s="181" t="str">
        <f>IF(Proc[[#This Row],[Author]]="Marcela Urrego",VLOOKUP(LEFT(Proc[[#This Row],[Requested]],1),Table3[#All],2,0),VLOOKUP(Proc[[#This Row],[Author]],Table4[],2,0))</f>
        <v>MGF</v>
      </c>
      <c r="L6020" s="186" t="s">
        <v>9921</v>
      </c>
      <c r="M6020" s="178">
        <v>46057</v>
      </c>
      <c r="N6020" s="178"/>
      <c r="O6020" s="178"/>
      <c r="P6020" s="178" t="str">
        <f ca="1">IF(Proc[[#This Row],[DaysAgeing]]&gt;5,"yep","on track")</f>
        <v>yep</v>
      </c>
      <c r="Q6020" s="3">
        <f ca="1">IF(Proc[[#This Row],[DateClosed]]="",ABS(NETWORKDAYS(Proc[[#This Row],[DateOpened]],TODAY()))-1,ABS(NETWORKDAYS(Proc[[#This Row],[DateOpened]],Proc[[#This Row],[DateClosed]]))-1)</f>
        <v>10</v>
      </c>
      <c r="R6020" s="178" t="s">
        <v>422</v>
      </c>
      <c r="S6020" s="181"/>
    </row>
    <row r="6021" spans="1:19" hidden="1">
      <c r="A6021" s="180" t="s">
        <v>8466</v>
      </c>
      <c r="B6021" s="181" t="str">
        <f>IFERROR(VLOOKUP(Proc[[#This Row],[App]],Table2[],3,0),"open")</f>
        <v>ok</v>
      </c>
      <c r="C6021" s="182" t="s">
        <v>369</v>
      </c>
      <c r="D6021" t="s">
        <v>8375</v>
      </c>
      <c r="E6021" t="s">
        <v>8465</v>
      </c>
      <c r="F6021" s="183" t="s">
        <v>8465</v>
      </c>
      <c r="G6021" s="182" t="s">
        <v>406</v>
      </c>
      <c r="H6021" s="181" t="str">
        <f>IF(Proc[[#This Row],[type]]="LFF (MDG-F)",MID(Proc[[#This Row],[Obj]],13,10),"")</f>
        <v>2123O05003</v>
      </c>
      <c r="J6021" s="181" t="b">
        <f>Proc[[#This Row],[Requested]]=Proc[[#This Row],[CurrentParent]]</f>
        <v>1</v>
      </c>
      <c r="K6021" s="181" t="str">
        <f>IF(Proc[[#This Row],[Author]]="Marcela Urrego",VLOOKUP(LEFT(Proc[[#This Row],[Requested]],1),Table3[#All],2,0),VLOOKUP(Proc[[#This Row],[Author]],Table4[],2,0))</f>
        <v>MGF</v>
      </c>
      <c r="L6021" s="186" t="s">
        <v>9921</v>
      </c>
      <c r="M6021" s="178">
        <v>46057</v>
      </c>
      <c r="N6021" s="178"/>
      <c r="O6021" s="178"/>
      <c r="P6021" s="178" t="str">
        <f ca="1">IF(Proc[[#This Row],[DaysAgeing]]&gt;5,"yep","on track")</f>
        <v>yep</v>
      </c>
      <c r="Q6021" s="3">
        <f ca="1">IF(Proc[[#This Row],[DateClosed]]="",ABS(NETWORKDAYS(Proc[[#This Row],[DateOpened]],TODAY()))-1,ABS(NETWORKDAYS(Proc[[#This Row],[DateOpened]],Proc[[#This Row],[DateClosed]]))-1)</f>
        <v>10</v>
      </c>
      <c r="R6021" s="178" t="s">
        <v>422</v>
      </c>
      <c r="S6021" s="181"/>
    </row>
    <row r="6022" spans="1:19" hidden="1">
      <c r="A6022" s="180" t="s">
        <v>8466</v>
      </c>
      <c r="B6022" s="181" t="str">
        <f>IFERROR(VLOOKUP(Proc[[#This Row],[App]],Table2[],3,0),"open")</f>
        <v>ok</v>
      </c>
      <c r="C6022" s="182" t="s">
        <v>369</v>
      </c>
      <c r="D6022" t="s">
        <v>8376</v>
      </c>
      <c r="E6022" t="s">
        <v>8465</v>
      </c>
      <c r="F6022" s="183" t="s">
        <v>8465</v>
      </c>
      <c r="G6022" s="182" t="s">
        <v>400</v>
      </c>
      <c r="H6022" s="181" t="str">
        <f>IF(Proc[[#This Row],[type]]="LFF (MDG-F)",MID(Proc[[#This Row],[Obj]],13,10),"")</f>
        <v/>
      </c>
      <c r="J6022" s="181" t="b">
        <f>Proc[[#This Row],[Requested]]=Proc[[#This Row],[CurrentParent]]</f>
        <v>1</v>
      </c>
      <c r="K6022" s="181" t="str">
        <f>IF(Proc[[#This Row],[Author]]="Marcela Urrego",VLOOKUP(LEFT(Proc[[#This Row],[Requested]],1),Table3[#All],2,0),VLOOKUP(Proc[[#This Row],[Author]],Table4[],2,0))</f>
        <v>MGF</v>
      </c>
      <c r="L6022" s="186" t="s">
        <v>9921</v>
      </c>
      <c r="M6022" s="178">
        <v>46057</v>
      </c>
      <c r="N6022" s="178"/>
      <c r="O6022" s="178"/>
      <c r="P6022" s="178" t="str">
        <f ca="1">IF(Proc[[#This Row],[DaysAgeing]]&gt;5,"yep","on track")</f>
        <v>yep</v>
      </c>
      <c r="Q6022" s="3">
        <f ca="1">IF(Proc[[#This Row],[DateClosed]]="",ABS(NETWORKDAYS(Proc[[#This Row],[DateOpened]],TODAY()))-1,ABS(NETWORKDAYS(Proc[[#This Row],[DateOpened]],Proc[[#This Row],[DateClosed]]))-1)</f>
        <v>10</v>
      </c>
      <c r="R6022" s="178" t="s">
        <v>422</v>
      </c>
      <c r="S6022" s="181"/>
    </row>
    <row r="6023" spans="1:19" hidden="1">
      <c r="A6023" s="180" t="s">
        <v>8466</v>
      </c>
      <c r="B6023" s="181" t="str">
        <f>IFERROR(VLOOKUP(Proc[[#This Row],[App]],Table2[],3,0),"open")</f>
        <v>ok</v>
      </c>
      <c r="C6023" s="182" t="s">
        <v>369</v>
      </c>
      <c r="D6023" t="s">
        <v>8377</v>
      </c>
      <c r="E6023" t="s">
        <v>8465</v>
      </c>
      <c r="F6023" s="183" t="s">
        <v>8465</v>
      </c>
      <c r="G6023" s="182" t="s">
        <v>400</v>
      </c>
      <c r="H6023" s="181" t="str">
        <f>IF(Proc[[#This Row],[type]]="LFF (MDG-F)",MID(Proc[[#This Row],[Obj]],13,10),"")</f>
        <v/>
      </c>
      <c r="J6023" s="181" t="b">
        <f>Proc[[#This Row],[Requested]]=Proc[[#This Row],[CurrentParent]]</f>
        <v>1</v>
      </c>
      <c r="K6023" s="181" t="str">
        <f>IF(Proc[[#This Row],[Author]]="Marcela Urrego",VLOOKUP(LEFT(Proc[[#This Row],[Requested]],1),Table3[#All],2,0),VLOOKUP(Proc[[#This Row],[Author]],Table4[],2,0))</f>
        <v>MGF</v>
      </c>
      <c r="L6023" s="186" t="s">
        <v>9921</v>
      </c>
      <c r="M6023" s="178">
        <v>46057</v>
      </c>
      <c r="N6023" s="178"/>
      <c r="O6023" s="178"/>
      <c r="P6023" s="178" t="str">
        <f ca="1">IF(Proc[[#This Row],[DaysAgeing]]&gt;5,"yep","on track")</f>
        <v>yep</v>
      </c>
      <c r="Q6023" s="3">
        <f ca="1">IF(Proc[[#This Row],[DateClosed]]="",ABS(NETWORKDAYS(Proc[[#This Row],[DateOpened]],TODAY()))-1,ABS(NETWORKDAYS(Proc[[#This Row],[DateOpened]],Proc[[#This Row],[DateClosed]]))-1)</f>
        <v>10</v>
      </c>
      <c r="R6023" s="178" t="s">
        <v>422</v>
      </c>
      <c r="S6023" s="181"/>
    </row>
    <row r="6024" spans="1:19" hidden="1">
      <c r="A6024" s="180" t="s">
        <v>8466</v>
      </c>
      <c r="B6024" s="181" t="str">
        <f>IFERROR(VLOOKUP(Proc[[#This Row],[App]],Table2[],3,0),"open")</f>
        <v>ok</v>
      </c>
      <c r="C6024" s="182" t="s">
        <v>369</v>
      </c>
      <c r="D6024" t="s">
        <v>8378</v>
      </c>
      <c r="E6024" t="s">
        <v>8465</v>
      </c>
      <c r="F6024" s="183" t="s">
        <v>8465</v>
      </c>
      <c r="G6024" s="182" t="s">
        <v>400</v>
      </c>
      <c r="H6024" s="181" t="str">
        <f>IF(Proc[[#This Row],[type]]="LFF (MDG-F)",MID(Proc[[#This Row],[Obj]],13,10),"")</f>
        <v/>
      </c>
      <c r="J6024" s="181" t="b">
        <f>Proc[[#This Row],[Requested]]=Proc[[#This Row],[CurrentParent]]</f>
        <v>1</v>
      </c>
      <c r="K6024" s="181" t="str">
        <f>IF(Proc[[#This Row],[Author]]="Marcela Urrego",VLOOKUP(LEFT(Proc[[#This Row],[Requested]],1),Table3[#All],2,0),VLOOKUP(Proc[[#This Row],[Author]],Table4[],2,0))</f>
        <v>MGF</v>
      </c>
      <c r="L6024" s="186" t="s">
        <v>9921</v>
      </c>
      <c r="M6024" s="178">
        <v>46057</v>
      </c>
      <c r="N6024" s="178"/>
      <c r="O6024" s="178"/>
      <c r="P6024" s="178" t="str">
        <f ca="1">IF(Proc[[#This Row],[DaysAgeing]]&gt;5,"yep","on track")</f>
        <v>yep</v>
      </c>
      <c r="Q6024" s="3">
        <f ca="1">IF(Proc[[#This Row],[DateClosed]]="",ABS(NETWORKDAYS(Proc[[#This Row],[DateOpened]],TODAY()))-1,ABS(NETWORKDAYS(Proc[[#This Row],[DateOpened]],Proc[[#This Row],[DateClosed]]))-1)</f>
        <v>10</v>
      </c>
      <c r="R6024" s="178" t="s">
        <v>422</v>
      </c>
      <c r="S6024" s="181"/>
    </row>
    <row r="6025" spans="1:19" hidden="1">
      <c r="A6025" s="180" t="s">
        <v>8466</v>
      </c>
      <c r="B6025" s="181" t="str">
        <f>IFERROR(VLOOKUP(Proc[[#This Row],[App]],Table2[],3,0),"open")</f>
        <v>ok</v>
      </c>
      <c r="C6025" s="182" t="s">
        <v>369</v>
      </c>
      <c r="D6025" t="s">
        <v>8379</v>
      </c>
      <c r="E6025" t="s">
        <v>8465</v>
      </c>
      <c r="F6025" s="183" t="s">
        <v>8465</v>
      </c>
      <c r="G6025" s="182" t="s">
        <v>400</v>
      </c>
      <c r="H6025" s="181" t="str">
        <f>IF(Proc[[#This Row],[type]]="LFF (MDG-F)",MID(Proc[[#This Row],[Obj]],13,10),"")</f>
        <v/>
      </c>
      <c r="J6025" s="181" t="b">
        <f>Proc[[#This Row],[Requested]]=Proc[[#This Row],[CurrentParent]]</f>
        <v>1</v>
      </c>
      <c r="K6025" s="181" t="str">
        <f>IF(Proc[[#This Row],[Author]]="Marcela Urrego",VLOOKUP(LEFT(Proc[[#This Row],[Requested]],1),Table3[#All],2,0),VLOOKUP(Proc[[#This Row],[Author]],Table4[],2,0))</f>
        <v>MGF</v>
      </c>
      <c r="L6025" s="186" t="s">
        <v>9921</v>
      </c>
      <c r="M6025" s="178">
        <v>46057</v>
      </c>
      <c r="N6025" s="178"/>
      <c r="O6025" s="178"/>
      <c r="P6025" s="178" t="str">
        <f ca="1">IF(Proc[[#This Row],[DaysAgeing]]&gt;5,"yep","on track")</f>
        <v>yep</v>
      </c>
      <c r="Q6025" s="3">
        <f ca="1">IF(Proc[[#This Row],[DateClosed]]="",ABS(NETWORKDAYS(Proc[[#This Row],[DateOpened]],TODAY()))-1,ABS(NETWORKDAYS(Proc[[#This Row],[DateOpened]],Proc[[#This Row],[DateClosed]]))-1)</f>
        <v>10</v>
      </c>
      <c r="R6025" s="178" t="s">
        <v>422</v>
      </c>
      <c r="S6025" s="181"/>
    </row>
    <row r="6026" spans="1:19" hidden="1">
      <c r="A6026" s="180" t="s">
        <v>8466</v>
      </c>
      <c r="B6026" s="181" t="str">
        <f>IFERROR(VLOOKUP(Proc[[#This Row],[App]],Table2[],3,0),"open")</f>
        <v>ok</v>
      </c>
      <c r="C6026" s="182" t="s">
        <v>369</v>
      </c>
      <c r="D6026" t="s">
        <v>8380</v>
      </c>
      <c r="E6026" t="s">
        <v>8465</v>
      </c>
      <c r="F6026" s="183" t="s">
        <v>8465</v>
      </c>
      <c r="G6026" s="182" t="s">
        <v>400</v>
      </c>
      <c r="H6026" s="181" t="str">
        <f>IF(Proc[[#This Row],[type]]="LFF (MDG-F)",MID(Proc[[#This Row],[Obj]],13,10),"")</f>
        <v/>
      </c>
      <c r="J6026" s="181" t="b">
        <f>Proc[[#This Row],[Requested]]=Proc[[#This Row],[CurrentParent]]</f>
        <v>1</v>
      </c>
      <c r="K6026" s="181" t="str">
        <f>IF(Proc[[#This Row],[Author]]="Marcela Urrego",VLOOKUP(LEFT(Proc[[#This Row],[Requested]],1),Table3[#All],2,0),VLOOKUP(Proc[[#This Row],[Author]],Table4[],2,0))</f>
        <v>MGF</v>
      </c>
      <c r="L6026" s="186" t="s">
        <v>9921</v>
      </c>
      <c r="M6026" s="178">
        <v>46057</v>
      </c>
      <c r="N6026" s="178"/>
      <c r="O6026" s="178"/>
      <c r="P6026" s="178" t="str">
        <f ca="1">IF(Proc[[#This Row],[DaysAgeing]]&gt;5,"yep","on track")</f>
        <v>yep</v>
      </c>
      <c r="Q6026" s="3">
        <f ca="1">IF(Proc[[#This Row],[DateClosed]]="",ABS(NETWORKDAYS(Proc[[#This Row],[DateOpened]],TODAY()))-1,ABS(NETWORKDAYS(Proc[[#This Row],[DateOpened]],Proc[[#This Row],[DateClosed]]))-1)</f>
        <v>10</v>
      </c>
      <c r="R6026" s="178" t="s">
        <v>422</v>
      </c>
      <c r="S6026" s="181"/>
    </row>
    <row r="6027" spans="1:19" hidden="1">
      <c r="A6027" s="180" t="s">
        <v>8466</v>
      </c>
      <c r="B6027" s="181" t="str">
        <f>IFERROR(VLOOKUP(Proc[[#This Row],[App]],Table2[],3,0),"open")</f>
        <v>ok</v>
      </c>
      <c r="C6027" s="182" t="s">
        <v>369</v>
      </c>
      <c r="D6027" t="s">
        <v>8381</v>
      </c>
      <c r="E6027" t="s">
        <v>8465</v>
      </c>
      <c r="F6027" s="183" t="s">
        <v>8465</v>
      </c>
      <c r="G6027" s="182" t="s">
        <v>400</v>
      </c>
      <c r="H6027" s="181" t="str">
        <f>IF(Proc[[#This Row],[type]]="LFF (MDG-F)",MID(Proc[[#This Row],[Obj]],13,10),"")</f>
        <v/>
      </c>
      <c r="J6027" s="181" t="b">
        <f>Proc[[#This Row],[Requested]]=Proc[[#This Row],[CurrentParent]]</f>
        <v>1</v>
      </c>
      <c r="K6027" s="181" t="str">
        <f>IF(Proc[[#This Row],[Author]]="Marcela Urrego",VLOOKUP(LEFT(Proc[[#This Row],[Requested]],1),Table3[#All],2,0),VLOOKUP(Proc[[#This Row],[Author]],Table4[],2,0))</f>
        <v>MGF</v>
      </c>
      <c r="L6027" s="186" t="s">
        <v>9921</v>
      </c>
      <c r="M6027" s="178">
        <v>46057</v>
      </c>
      <c r="N6027" s="178"/>
      <c r="O6027" s="178"/>
      <c r="P6027" s="178" t="str">
        <f ca="1">IF(Proc[[#This Row],[DaysAgeing]]&gt;5,"yep","on track")</f>
        <v>yep</v>
      </c>
      <c r="Q6027" s="3">
        <f ca="1">IF(Proc[[#This Row],[DateClosed]]="",ABS(NETWORKDAYS(Proc[[#This Row],[DateOpened]],TODAY()))-1,ABS(NETWORKDAYS(Proc[[#This Row],[DateOpened]],Proc[[#This Row],[DateClosed]]))-1)</f>
        <v>10</v>
      </c>
      <c r="R6027" s="178" t="s">
        <v>422</v>
      </c>
      <c r="S6027" s="181"/>
    </row>
    <row r="6028" spans="1:19" hidden="1">
      <c r="A6028" s="180" t="s">
        <v>8466</v>
      </c>
      <c r="B6028" s="181" t="str">
        <f>IFERROR(VLOOKUP(Proc[[#This Row],[App]],Table2[],3,0),"open")</f>
        <v>ok</v>
      </c>
      <c r="C6028" s="182" t="s">
        <v>369</v>
      </c>
      <c r="D6028" t="s">
        <v>8382</v>
      </c>
      <c r="E6028" t="s">
        <v>8465</v>
      </c>
      <c r="F6028" s="183" t="s">
        <v>8465</v>
      </c>
      <c r="G6028" s="182" t="s">
        <v>400</v>
      </c>
      <c r="H6028" s="181" t="str">
        <f>IF(Proc[[#This Row],[type]]="LFF (MDG-F)",MID(Proc[[#This Row],[Obj]],13,10),"")</f>
        <v/>
      </c>
      <c r="J6028" s="181" t="b">
        <f>Proc[[#This Row],[Requested]]=Proc[[#This Row],[CurrentParent]]</f>
        <v>1</v>
      </c>
      <c r="K6028" s="181" t="str">
        <f>IF(Proc[[#This Row],[Author]]="Marcela Urrego",VLOOKUP(LEFT(Proc[[#This Row],[Requested]],1),Table3[#All],2,0),VLOOKUP(Proc[[#This Row],[Author]],Table4[],2,0))</f>
        <v>MGF</v>
      </c>
      <c r="L6028" s="186" t="s">
        <v>9921</v>
      </c>
      <c r="M6028" s="178">
        <v>46057</v>
      </c>
      <c r="N6028" s="178"/>
      <c r="O6028" s="178"/>
      <c r="P6028" s="178" t="str">
        <f ca="1">IF(Proc[[#This Row],[DaysAgeing]]&gt;5,"yep","on track")</f>
        <v>yep</v>
      </c>
      <c r="Q6028" s="3">
        <f ca="1">IF(Proc[[#This Row],[DateClosed]]="",ABS(NETWORKDAYS(Proc[[#This Row],[DateOpened]],TODAY()))-1,ABS(NETWORKDAYS(Proc[[#This Row],[DateOpened]],Proc[[#This Row],[DateClosed]]))-1)</f>
        <v>10</v>
      </c>
      <c r="R6028" s="178" t="s">
        <v>422</v>
      </c>
      <c r="S6028" s="181"/>
    </row>
    <row r="6029" spans="1:19" hidden="1">
      <c r="A6029" s="180" t="s">
        <v>8466</v>
      </c>
      <c r="B6029" s="181" t="str">
        <f>IFERROR(VLOOKUP(Proc[[#This Row],[App]],Table2[],3,0),"open")</f>
        <v>ok</v>
      </c>
      <c r="C6029" s="182" t="s">
        <v>369</v>
      </c>
      <c r="D6029" t="s">
        <v>8383</v>
      </c>
      <c r="E6029" t="s">
        <v>8465</v>
      </c>
      <c r="F6029" s="183" t="s">
        <v>8465</v>
      </c>
      <c r="G6029" s="182" t="s">
        <v>400</v>
      </c>
      <c r="H6029" s="181" t="str">
        <f>IF(Proc[[#This Row],[type]]="LFF (MDG-F)",MID(Proc[[#This Row],[Obj]],13,10),"")</f>
        <v/>
      </c>
      <c r="J6029" s="181" t="b">
        <f>Proc[[#This Row],[Requested]]=Proc[[#This Row],[CurrentParent]]</f>
        <v>1</v>
      </c>
      <c r="K6029" s="181" t="str">
        <f>IF(Proc[[#This Row],[Author]]="Marcela Urrego",VLOOKUP(LEFT(Proc[[#This Row],[Requested]],1),Table3[#All],2,0),VLOOKUP(Proc[[#This Row],[Author]],Table4[],2,0))</f>
        <v>MGF</v>
      </c>
      <c r="L6029" s="186" t="s">
        <v>9921</v>
      </c>
      <c r="M6029" s="178">
        <v>46057</v>
      </c>
      <c r="N6029" s="178"/>
      <c r="O6029" s="178"/>
      <c r="P6029" s="178" t="str">
        <f ca="1">IF(Proc[[#This Row],[DaysAgeing]]&gt;5,"yep","on track")</f>
        <v>yep</v>
      </c>
      <c r="Q6029" s="3">
        <f ca="1">IF(Proc[[#This Row],[DateClosed]]="",ABS(NETWORKDAYS(Proc[[#This Row],[DateOpened]],TODAY()))-1,ABS(NETWORKDAYS(Proc[[#This Row],[DateOpened]],Proc[[#This Row],[DateClosed]]))-1)</f>
        <v>10</v>
      </c>
      <c r="R6029" s="178" t="s">
        <v>422</v>
      </c>
      <c r="S6029" s="181"/>
    </row>
    <row r="6030" spans="1:19" hidden="1">
      <c r="A6030" s="180" t="s">
        <v>8466</v>
      </c>
      <c r="B6030" s="181" t="str">
        <f>IFERROR(VLOOKUP(Proc[[#This Row],[App]],Table2[],3,0),"open")</f>
        <v>ok</v>
      </c>
      <c r="C6030" s="182" t="s">
        <v>369</v>
      </c>
      <c r="D6030" t="s">
        <v>8384</v>
      </c>
      <c r="E6030" t="s">
        <v>8465</v>
      </c>
      <c r="F6030" s="183" t="s">
        <v>8465</v>
      </c>
      <c r="G6030" s="182" t="s">
        <v>400</v>
      </c>
      <c r="H6030" s="181" t="str">
        <f>IF(Proc[[#This Row],[type]]="LFF (MDG-F)",MID(Proc[[#This Row],[Obj]],13,10),"")</f>
        <v/>
      </c>
      <c r="J6030" s="181" t="b">
        <f>Proc[[#This Row],[Requested]]=Proc[[#This Row],[CurrentParent]]</f>
        <v>1</v>
      </c>
      <c r="K6030" s="181" t="str">
        <f>IF(Proc[[#This Row],[Author]]="Marcela Urrego",VLOOKUP(LEFT(Proc[[#This Row],[Requested]],1),Table3[#All],2,0),VLOOKUP(Proc[[#This Row],[Author]],Table4[],2,0))</f>
        <v>MGF</v>
      </c>
      <c r="L6030" s="186" t="s">
        <v>9921</v>
      </c>
      <c r="M6030" s="178">
        <v>46057</v>
      </c>
      <c r="N6030" s="178"/>
      <c r="O6030" s="178"/>
      <c r="P6030" s="178" t="str">
        <f ca="1">IF(Proc[[#This Row],[DaysAgeing]]&gt;5,"yep","on track")</f>
        <v>yep</v>
      </c>
      <c r="Q6030" s="3">
        <f ca="1">IF(Proc[[#This Row],[DateClosed]]="",ABS(NETWORKDAYS(Proc[[#This Row],[DateOpened]],TODAY()))-1,ABS(NETWORKDAYS(Proc[[#This Row],[DateOpened]],Proc[[#This Row],[DateClosed]]))-1)</f>
        <v>10</v>
      </c>
      <c r="R6030" s="178" t="s">
        <v>422</v>
      </c>
      <c r="S6030" s="181"/>
    </row>
    <row r="6031" spans="1:19" hidden="1">
      <c r="A6031" s="180" t="s">
        <v>8466</v>
      </c>
      <c r="B6031" s="181" t="str">
        <f>IFERROR(VLOOKUP(Proc[[#This Row],[App]],Table2[],3,0),"open")</f>
        <v>ok</v>
      </c>
      <c r="C6031" s="182" t="s">
        <v>369</v>
      </c>
      <c r="D6031" t="s">
        <v>8385</v>
      </c>
      <c r="E6031" t="s">
        <v>8465</v>
      </c>
      <c r="F6031" s="183" t="s">
        <v>8465</v>
      </c>
      <c r="G6031" s="182" t="s">
        <v>400</v>
      </c>
      <c r="H6031" s="181" t="str">
        <f>IF(Proc[[#This Row],[type]]="LFF (MDG-F)",MID(Proc[[#This Row],[Obj]],13,10),"")</f>
        <v/>
      </c>
      <c r="J6031" s="181" t="b">
        <f>Proc[[#This Row],[Requested]]=Proc[[#This Row],[CurrentParent]]</f>
        <v>1</v>
      </c>
      <c r="K6031" s="181" t="str">
        <f>IF(Proc[[#This Row],[Author]]="Marcela Urrego",VLOOKUP(LEFT(Proc[[#This Row],[Requested]],1),Table3[#All],2,0),VLOOKUP(Proc[[#This Row],[Author]],Table4[],2,0))</f>
        <v>MGF</v>
      </c>
      <c r="L6031" s="186" t="s">
        <v>9921</v>
      </c>
      <c r="M6031" s="178">
        <v>46057</v>
      </c>
      <c r="N6031" s="178"/>
      <c r="O6031" s="178"/>
      <c r="P6031" s="178" t="str">
        <f ca="1">IF(Proc[[#This Row],[DaysAgeing]]&gt;5,"yep","on track")</f>
        <v>yep</v>
      </c>
      <c r="Q6031" s="3">
        <f ca="1">IF(Proc[[#This Row],[DateClosed]]="",ABS(NETWORKDAYS(Proc[[#This Row],[DateOpened]],TODAY()))-1,ABS(NETWORKDAYS(Proc[[#This Row],[DateOpened]],Proc[[#This Row],[DateClosed]]))-1)</f>
        <v>10</v>
      </c>
      <c r="R6031" s="178" t="s">
        <v>422</v>
      </c>
      <c r="S6031" s="181"/>
    </row>
    <row r="6032" spans="1:19" hidden="1">
      <c r="A6032" s="180" t="s">
        <v>8466</v>
      </c>
      <c r="B6032" s="181" t="str">
        <f>IFERROR(VLOOKUP(Proc[[#This Row],[App]],Table2[],3,0),"open")</f>
        <v>ok</v>
      </c>
      <c r="C6032" s="182" t="s">
        <v>369</v>
      </c>
      <c r="D6032" t="s">
        <v>8386</v>
      </c>
      <c r="E6032" t="s">
        <v>8465</v>
      </c>
      <c r="F6032" s="183" t="s">
        <v>8465</v>
      </c>
      <c r="G6032" s="182" t="s">
        <v>400</v>
      </c>
      <c r="H6032" s="181" t="str">
        <f>IF(Proc[[#This Row],[type]]="LFF (MDG-F)",MID(Proc[[#This Row],[Obj]],13,10),"")</f>
        <v/>
      </c>
      <c r="J6032" s="181" t="b">
        <f>Proc[[#This Row],[Requested]]=Proc[[#This Row],[CurrentParent]]</f>
        <v>1</v>
      </c>
      <c r="K6032" s="181" t="str">
        <f>IF(Proc[[#This Row],[Author]]="Marcela Urrego",VLOOKUP(LEFT(Proc[[#This Row],[Requested]],1),Table3[#All],2,0),VLOOKUP(Proc[[#This Row],[Author]],Table4[],2,0))</f>
        <v>MGF</v>
      </c>
      <c r="L6032" s="186" t="s">
        <v>9921</v>
      </c>
      <c r="M6032" s="178">
        <v>46057</v>
      </c>
      <c r="N6032" s="178"/>
      <c r="O6032" s="178"/>
      <c r="P6032" s="178" t="str">
        <f ca="1">IF(Proc[[#This Row],[DaysAgeing]]&gt;5,"yep","on track")</f>
        <v>yep</v>
      </c>
      <c r="Q6032" s="3">
        <f ca="1">IF(Proc[[#This Row],[DateClosed]]="",ABS(NETWORKDAYS(Proc[[#This Row],[DateOpened]],TODAY()))-1,ABS(NETWORKDAYS(Proc[[#This Row],[DateOpened]],Proc[[#This Row],[DateClosed]]))-1)</f>
        <v>10</v>
      </c>
      <c r="R6032" s="178" t="s">
        <v>422</v>
      </c>
      <c r="S6032" s="181"/>
    </row>
    <row r="6033" spans="1:19" hidden="1">
      <c r="A6033" s="180" t="s">
        <v>8466</v>
      </c>
      <c r="B6033" s="181" t="str">
        <f>IFERROR(VLOOKUP(Proc[[#This Row],[App]],Table2[],3,0),"open")</f>
        <v>ok</v>
      </c>
      <c r="C6033" s="182" t="s">
        <v>369</v>
      </c>
      <c r="D6033" t="s">
        <v>8387</v>
      </c>
      <c r="E6033" t="s">
        <v>8465</v>
      </c>
      <c r="F6033" s="183" t="s">
        <v>8465</v>
      </c>
      <c r="G6033" s="182" t="s">
        <v>400</v>
      </c>
      <c r="H6033" s="181" t="str">
        <f>IF(Proc[[#This Row],[type]]="LFF (MDG-F)",MID(Proc[[#This Row],[Obj]],13,10),"")</f>
        <v/>
      </c>
      <c r="J6033" s="181" t="b">
        <f>Proc[[#This Row],[Requested]]=Proc[[#This Row],[CurrentParent]]</f>
        <v>1</v>
      </c>
      <c r="K6033" s="181" t="str">
        <f>IF(Proc[[#This Row],[Author]]="Marcela Urrego",VLOOKUP(LEFT(Proc[[#This Row],[Requested]],1),Table3[#All],2,0),VLOOKUP(Proc[[#This Row],[Author]],Table4[],2,0))</f>
        <v>MGF</v>
      </c>
      <c r="L6033" s="186" t="s">
        <v>9921</v>
      </c>
      <c r="M6033" s="178">
        <v>46057</v>
      </c>
      <c r="N6033" s="178"/>
      <c r="O6033" s="178"/>
      <c r="P6033" s="178" t="str">
        <f ca="1">IF(Proc[[#This Row],[DaysAgeing]]&gt;5,"yep","on track")</f>
        <v>yep</v>
      </c>
      <c r="Q6033" s="3">
        <f ca="1">IF(Proc[[#This Row],[DateClosed]]="",ABS(NETWORKDAYS(Proc[[#This Row],[DateOpened]],TODAY()))-1,ABS(NETWORKDAYS(Proc[[#This Row],[DateOpened]],Proc[[#This Row],[DateClosed]]))-1)</f>
        <v>10</v>
      </c>
      <c r="R6033" s="178" t="s">
        <v>422</v>
      </c>
      <c r="S6033" s="181"/>
    </row>
    <row r="6034" spans="1:19" hidden="1">
      <c r="A6034" s="180" t="s">
        <v>8466</v>
      </c>
      <c r="B6034" s="181" t="str">
        <f>IFERROR(VLOOKUP(Proc[[#This Row],[App]],Table2[],3,0),"open")</f>
        <v>ok</v>
      </c>
      <c r="C6034" s="182" t="s">
        <v>369</v>
      </c>
      <c r="D6034" t="s">
        <v>8388</v>
      </c>
      <c r="E6034" t="s">
        <v>8465</v>
      </c>
      <c r="F6034" s="183" t="s">
        <v>8465</v>
      </c>
      <c r="G6034" s="182" t="s">
        <v>400</v>
      </c>
      <c r="H6034" s="181" t="str">
        <f>IF(Proc[[#This Row],[type]]="LFF (MDG-F)",MID(Proc[[#This Row],[Obj]],13,10),"")</f>
        <v/>
      </c>
      <c r="J6034" s="181" t="b">
        <f>Proc[[#This Row],[Requested]]=Proc[[#This Row],[CurrentParent]]</f>
        <v>1</v>
      </c>
      <c r="K6034" s="181" t="str">
        <f>IF(Proc[[#This Row],[Author]]="Marcela Urrego",VLOOKUP(LEFT(Proc[[#This Row],[Requested]],1),Table3[#All],2,0),VLOOKUP(Proc[[#This Row],[Author]],Table4[],2,0))</f>
        <v>MGF</v>
      </c>
      <c r="L6034" s="186" t="s">
        <v>9921</v>
      </c>
      <c r="M6034" s="178">
        <v>46057</v>
      </c>
      <c r="N6034" s="178"/>
      <c r="O6034" s="178"/>
      <c r="P6034" s="178" t="str">
        <f ca="1">IF(Proc[[#This Row],[DaysAgeing]]&gt;5,"yep","on track")</f>
        <v>yep</v>
      </c>
      <c r="Q6034" s="3">
        <f ca="1">IF(Proc[[#This Row],[DateClosed]]="",ABS(NETWORKDAYS(Proc[[#This Row],[DateOpened]],TODAY()))-1,ABS(NETWORKDAYS(Proc[[#This Row],[DateOpened]],Proc[[#This Row],[DateClosed]]))-1)</f>
        <v>10</v>
      </c>
      <c r="R6034" s="178" t="s">
        <v>422</v>
      </c>
      <c r="S6034" s="181"/>
    </row>
    <row r="6035" spans="1:19" hidden="1">
      <c r="A6035" s="180" t="s">
        <v>8466</v>
      </c>
      <c r="B6035" s="181" t="str">
        <f>IFERROR(VLOOKUP(Proc[[#This Row],[App]],Table2[],3,0),"open")</f>
        <v>ok</v>
      </c>
      <c r="C6035" s="182" t="s">
        <v>369</v>
      </c>
      <c r="D6035" t="s">
        <v>8389</v>
      </c>
      <c r="E6035" t="s">
        <v>8465</v>
      </c>
      <c r="F6035" s="183" t="s">
        <v>8465</v>
      </c>
      <c r="G6035" s="182" t="s">
        <v>400</v>
      </c>
      <c r="H6035" s="181" t="str">
        <f>IF(Proc[[#This Row],[type]]="LFF (MDG-F)",MID(Proc[[#This Row],[Obj]],13,10),"")</f>
        <v/>
      </c>
      <c r="J6035" s="181" t="b">
        <f>Proc[[#This Row],[Requested]]=Proc[[#This Row],[CurrentParent]]</f>
        <v>1</v>
      </c>
      <c r="K6035" s="181" t="str">
        <f>IF(Proc[[#This Row],[Author]]="Marcela Urrego",VLOOKUP(LEFT(Proc[[#This Row],[Requested]],1),Table3[#All],2,0),VLOOKUP(Proc[[#This Row],[Author]],Table4[],2,0))</f>
        <v>MGF</v>
      </c>
      <c r="L6035" s="186" t="s">
        <v>9921</v>
      </c>
      <c r="M6035" s="178">
        <v>46057</v>
      </c>
      <c r="N6035" s="178"/>
      <c r="O6035" s="178"/>
      <c r="P6035" s="178" t="str">
        <f ca="1">IF(Proc[[#This Row],[DaysAgeing]]&gt;5,"yep","on track")</f>
        <v>yep</v>
      </c>
      <c r="Q6035" s="3">
        <f ca="1">IF(Proc[[#This Row],[DateClosed]]="",ABS(NETWORKDAYS(Proc[[#This Row],[DateOpened]],TODAY()))-1,ABS(NETWORKDAYS(Proc[[#This Row],[DateOpened]],Proc[[#This Row],[DateClosed]]))-1)</f>
        <v>10</v>
      </c>
      <c r="R6035" s="178" t="s">
        <v>422</v>
      </c>
      <c r="S6035" s="181"/>
    </row>
    <row r="6036" spans="1:19" hidden="1">
      <c r="A6036" s="180" t="s">
        <v>8466</v>
      </c>
      <c r="B6036" s="181" t="str">
        <f>IFERROR(VLOOKUP(Proc[[#This Row],[App]],Table2[],3,0),"open")</f>
        <v>ok</v>
      </c>
      <c r="C6036" s="182" t="s">
        <v>369</v>
      </c>
      <c r="D6036" t="s">
        <v>8390</v>
      </c>
      <c r="E6036" t="s">
        <v>8465</v>
      </c>
      <c r="F6036" s="183" t="s">
        <v>8465</v>
      </c>
      <c r="G6036" s="182" t="s">
        <v>400</v>
      </c>
      <c r="H6036" s="181" t="str">
        <f>IF(Proc[[#This Row],[type]]="LFF (MDG-F)",MID(Proc[[#This Row],[Obj]],13,10),"")</f>
        <v/>
      </c>
      <c r="J6036" s="181" t="b">
        <f>Proc[[#This Row],[Requested]]=Proc[[#This Row],[CurrentParent]]</f>
        <v>1</v>
      </c>
      <c r="K6036" s="181" t="str">
        <f>IF(Proc[[#This Row],[Author]]="Marcela Urrego",VLOOKUP(LEFT(Proc[[#This Row],[Requested]],1),Table3[#All],2,0),VLOOKUP(Proc[[#This Row],[Author]],Table4[],2,0))</f>
        <v>MGF</v>
      </c>
      <c r="L6036" s="186" t="s">
        <v>9921</v>
      </c>
      <c r="M6036" s="178">
        <v>46057</v>
      </c>
      <c r="N6036" s="178"/>
      <c r="O6036" s="178"/>
      <c r="P6036" s="178" t="str">
        <f ca="1">IF(Proc[[#This Row],[DaysAgeing]]&gt;5,"yep","on track")</f>
        <v>yep</v>
      </c>
      <c r="Q6036" s="3">
        <f ca="1">IF(Proc[[#This Row],[DateClosed]]="",ABS(NETWORKDAYS(Proc[[#This Row],[DateOpened]],TODAY()))-1,ABS(NETWORKDAYS(Proc[[#This Row],[DateOpened]],Proc[[#This Row],[DateClosed]]))-1)</f>
        <v>10</v>
      </c>
      <c r="R6036" s="178" t="s">
        <v>422</v>
      </c>
      <c r="S6036" s="181"/>
    </row>
    <row r="6037" spans="1:19" hidden="1">
      <c r="A6037" s="180" t="s">
        <v>8466</v>
      </c>
      <c r="B6037" s="181" t="str">
        <f>IFERROR(VLOOKUP(Proc[[#This Row],[App]],Table2[],3,0),"open")</f>
        <v>ok</v>
      </c>
      <c r="C6037" s="182" t="s">
        <v>369</v>
      </c>
      <c r="D6037" t="s">
        <v>8391</v>
      </c>
      <c r="E6037" t="s">
        <v>8465</v>
      </c>
      <c r="F6037" s="183" t="s">
        <v>8465</v>
      </c>
      <c r="G6037" s="182" t="s">
        <v>400</v>
      </c>
      <c r="H6037" s="181" t="str">
        <f>IF(Proc[[#This Row],[type]]="LFF (MDG-F)",MID(Proc[[#This Row],[Obj]],13,10),"")</f>
        <v/>
      </c>
      <c r="J6037" s="181" t="b">
        <f>Proc[[#This Row],[Requested]]=Proc[[#This Row],[CurrentParent]]</f>
        <v>1</v>
      </c>
      <c r="K6037" s="181" t="str">
        <f>IF(Proc[[#This Row],[Author]]="Marcela Urrego",VLOOKUP(LEFT(Proc[[#This Row],[Requested]],1),Table3[#All],2,0),VLOOKUP(Proc[[#This Row],[Author]],Table4[],2,0))</f>
        <v>MGF</v>
      </c>
      <c r="L6037" s="186" t="s">
        <v>9921</v>
      </c>
      <c r="M6037" s="178">
        <v>46057</v>
      </c>
      <c r="N6037" s="178"/>
      <c r="O6037" s="178"/>
      <c r="P6037" s="178" t="str">
        <f ca="1">IF(Proc[[#This Row],[DaysAgeing]]&gt;5,"yep","on track")</f>
        <v>yep</v>
      </c>
      <c r="Q6037" s="3">
        <f ca="1">IF(Proc[[#This Row],[DateClosed]]="",ABS(NETWORKDAYS(Proc[[#This Row],[DateOpened]],TODAY()))-1,ABS(NETWORKDAYS(Proc[[#This Row],[DateOpened]],Proc[[#This Row],[DateClosed]]))-1)</f>
        <v>10</v>
      </c>
      <c r="R6037" s="178" t="s">
        <v>422</v>
      </c>
      <c r="S6037" s="181"/>
    </row>
    <row r="6038" spans="1:19" hidden="1">
      <c r="A6038" s="180" t="s">
        <v>8466</v>
      </c>
      <c r="B6038" s="181" t="str">
        <f>IFERROR(VLOOKUP(Proc[[#This Row],[App]],Table2[],3,0),"open")</f>
        <v>ok</v>
      </c>
      <c r="C6038" s="182" t="s">
        <v>369</v>
      </c>
      <c r="D6038" t="s">
        <v>8392</v>
      </c>
      <c r="E6038" t="s">
        <v>8465</v>
      </c>
      <c r="F6038" s="183" t="s">
        <v>8465</v>
      </c>
      <c r="G6038" s="182" t="s">
        <v>400</v>
      </c>
      <c r="H6038" s="181" t="str">
        <f>IF(Proc[[#This Row],[type]]="LFF (MDG-F)",MID(Proc[[#This Row],[Obj]],13,10),"")</f>
        <v/>
      </c>
      <c r="J6038" s="181" t="b">
        <f>Proc[[#This Row],[Requested]]=Proc[[#This Row],[CurrentParent]]</f>
        <v>1</v>
      </c>
      <c r="K6038" s="181" t="str">
        <f>IF(Proc[[#This Row],[Author]]="Marcela Urrego",VLOOKUP(LEFT(Proc[[#This Row],[Requested]],1),Table3[#All],2,0),VLOOKUP(Proc[[#This Row],[Author]],Table4[],2,0))</f>
        <v>MGF</v>
      </c>
      <c r="L6038" s="186" t="s">
        <v>9921</v>
      </c>
      <c r="M6038" s="178">
        <v>46057</v>
      </c>
      <c r="N6038" s="178"/>
      <c r="O6038" s="178"/>
      <c r="P6038" s="178" t="str">
        <f ca="1">IF(Proc[[#This Row],[DaysAgeing]]&gt;5,"yep","on track")</f>
        <v>yep</v>
      </c>
      <c r="Q6038" s="3">
        <f ca="1">IF(Proc[[#This Row],[DateClosed]]="",ABS(NETWORKDAYS(Proc[[#This Row],[DateOpened]],TODAY()))-1,ABS(NETWORKDAYS(Proc[[#This Row],[DateOpened]],Proc[[#This Row],[DateClosed]]))-1)</f>
        <v>10</v>
      </c>
      <c r="R6038" s="178" t="s">
        <v>422</v>
      </c>
      <c r="S6038" s="181"/>
    </row>
    <row r="6039" spans="1:19" hidden="1">
      <c r="A6039" s="180" t="s">
        <v>8466</v>
      </c>
      <c r="B6039" s="181" t="str">
        <f>IFERROR(VLOOKUP(Proc[[#This Row],[App]],Table2[],3,0),"open")</f>
        <v>ok</v>
      </c>
      <c r="C6039" s="182" t="s">
        <v>369</v>
      </c>
      <c r="D6039" t="s">
        <v>8393</v>
      </c>
      <c r="E6039" t="s">
        <v>8465</v>
      </c>
      <c r="F6039" s="183" t="s">
        <v>8465</v>
      </c>
      <c r="G6039" s="182" t="s">
        <v>400</v>
      </c>
      <c r="H6039" s="181" t="str">
        <f>IF(Proc[[#This Row],[type]]="LFF (MDG-F)",MID(Proc[[#This Row],[Obj]],13,10),"")</f>
        <v/>
      </c>
      <c r="J6039" s="181" t="b">
        <f>Proc[[#This Row],[Requested]]=Proc[[#This Row],[CurrentParent]]</f>
        <v>1</v>
      </c>
      <c r="K6039" s="181" t="str">
        <f>IF(Proc[[#This Row],[Author]]="Marcela Urrego",VLOOKUP(LEFT(Proc[[#This Row],[Requested]],1),Table3[#All],2,0),VLOOKUP(Proc[[#This Row],[Author]],Table4[],2,0))</f>
        <v>MGF</v>
      </c>
      <c r="L6039" s="186" t="s">
        <v>9921</v>
      </c>
      <c r="M6039" s="178">
        <v>46057</v>
      </c>
      <c r="N6039" s="178"/>
      <c r="O6039" s="178"/>
      <c r="P6039" s="178" t="str">
        <f ca="1">IF(Proc[[#This Row],[DaysAgeing]]&gt;5,"yep","on track")</f>
        <v>yep</v>
      </c>
      <c r="Q6039" s="3">
        <f ca="1">IF(Proc[[#This Row],[DateClosed]]="",ABS(NETWORKDAYS(Proc[[#This Row],[DateOpened]],TODAY()))-1,ABS(NETWORKDAYS(Proc[[#This Row],[DateOpened]],Proc[[#This Row],[DateClosed]]))-1)</f>
        <v>10</v>
      </c>
      <c r="R6039" s="178" t="s">
        <v>422</v>
      </c>
      <c r="S6039" s="181"/>
    </row>
    <row r="6040" spans="1:19" hidden="1">
      <c r="A6040" s="180" t="s">
        <v>8466</v>
      </c>
      <c r="B6040" s="181" t="str">
        <f>IFERROR(VLOOKUP(Proc[[#This Row],[App]],Table2[],3,0),"open")</f>
        <v>ok</v>
      </c>
      <c r="C6040" s="182" t="s">
        <v>369</v>
      </c>
      <c r="D6040" t="s">
        <v>8394</v>
      </c>
      <c r="E6040" t="s">
        <v>8465</v>
      </c>
      <c r="F6040" s="183" t="s">
        <v>8465</v>
      </c>
      <c r="G6040" s="182" t="s">
        <v>400</v>
      </c>
      <c r="H6040" s="181" t="str">
        <f>IF(Proc[[#This Row],[type]]="LFF (MDG-F)",MID(Proc[[#This Row],[Obj]],13,10),"")</f>
        <v/>
      </c>
      <c r="J6040" s="181" t="b">
        <f>Proc[[#This Row],[Requested]]=Proc[[#This Row],[CurrentParent]]</f>
        <v>1</v>
      </c>
      <c r="K6040" s="181" t="str">
        <f>IF(Proc[[#This Row],[Author]]="Marcela Urrego",VLOOKUP(LEFT(Proc[[#This Row],[Requested]],1),Table3[#All],2,0),VLOOKUP(Proc[[#This Row],[Author]],Table4[],2,0))</f>
        <v>MGF</v>
      </c>
      <c r="L6040" s="186" t="s">
        <v>9921</v>
      </c>
      <c r="M6040" s="178">
        <v>46057</v>
      </c>
      <c r="N6040" s="178"/>
      <c r="O6040" s="178"/>
      <c r="P6040" s="178" t="str">
        <f ca="1">IF(Proc[[#This Row],[DaysAgeing]]&gt;5,"yep","on track")</f>
        <v>yep</v>
      </c>
      <c r="Q6040" s="3">
        <f ca="1">IF(Proc[[#This Row],[DateClosed]]="",ABS(NETWORKDAYS(Proc[[#This Row],[DateOpened]],TODAY()))-1,ABS(NETWORKDAYS(Proc[[#This Row],[DateOpened]],Proc[[#This Row],[DateClosed]]))-1)</f>
        <v>10</v>
      </c>
      <c r="R6040" s="178" t="s">
        <v>422</v>
      </c>
      <c r="S6040" s="181"/>
    </row>
    <row r="6041" spans="1:19" hidden="1">
      <c r="A6041" s="180" t="s">
        <v>8466</v>
      </c>
      <c r="B6041" s="181" t="str">
        <f>IFERROR(VLOOKUP(Proc[[#This Row],[App]],Table2[],3,0),"open")</f>
        <v>ok</v>
      </c>
      <c r="C6041" s="182" t="s">
        <v>369</v>
      </c>
      <c r="D6041" t="s">
        <v>8395</v>
      </c>
      <c r="E6041" t="s">
        <v>8465</v>
      </c>
      <c r="F6041" s="183" t="s">
        <v>8465</v>
      </c>
      <c r="G6041" s="182" t="s">
        <v>400</v>
      </c>
      <c r="H6041" s="181" t="str">
        <f>IF(Proc[[#This Row],[type]]="LFF (MDG-F)",MID(Proc[[#This Row],[Obj]],13,10),"")</f>
        <v/>
      </c>
      <c r="J6041" s="181" t="b">
        <f>Proc[[#This Row],[Requested]]=Proc[[#This Row],[CurrentParent]]</f>
        <v>1</v>
      </c>
      <c r="K6041" s="181" t="str">
        <f>IF(Proc[[#This Row],[Author]]="Marcela Urrego",VLOOKUP(LEFT(Proc[[#This Row],[Requested]],1),Table3[#All],2,0),VLOOKUP(Proc[[#This Row],[Author]],Table4[],2,0))</f>
        <v>MGF</v>
      </c>
      <c r="L6041" s="186" t="s">
        <v>9921</v>
      </c>
      <c r="M6041" s="178">
        <v>46057</v>
      </c>
      <c r="N6041" s="178"/>
      <c r="O6041" s="178"/>
      <c r="P6041" s="178" t="str">
        <f ca="1">IF(Proc[[#This Row],[DaysAgeing]]&gt;5,"yep","on track")</f>
        <v>yep</v>
      </c>
      <c r="Q6041" s="3">
        <f ca="1">IF(Proc[[#This Row],[DateClosed]]="",ABS(NETWORKDAYS(Proc[[#This Row],[DateOpened]],TODAY()))-1,ABS(NETWORKDAYS(Proc[[#This Row],[DateOpened]],Proc[[#This Row],[DateClosed]]))-1)</f>
        <v>10</v>
      </c>
      <c r="R6041" s="178" t="s">
        <v>422</v>
      </c>
      <c r="S6041" s="181"/>
    </row>
    <row r="6042" spans="1:19" hidden="1">
      <c r="A6042" s="180" t="s">
        <v>8466</v>
      </c>
      <c r="B6042" s="181" t="str">
        <f>IFERROR(VLOOKUP(Proc[[#This Row],[App]],Table2[],3,0),"open")</f>
        <v>ok</v>
      </c>
      <c r="C6042" s="182" t="s">
        <v>369</v>
      </c>
      <c r="D6042" t="s">
        <v>8396</v>
      </c>
      <c r="E6042" t="s">
        <v>8465</v>
      </c>
      <c r="F6042" s="183" t="s">
        <v>8465</v>
      </c>
      <c r="G6042" s="182" t="s">
        <v>400</v>
      </c>
      <c r="H6042" s="181" t="str">
        <f>IF(Proc[[#This Row],[type]]="LFF (MDG-F)",MID(Proc[[#This Row],[Obj]],13,10),"")</f>
        <v/>
      </c>
      <c r="J6042" s="181" t="b">
        <f>Proc[[#This Row],[Requested]]=Proc[[#This Row],[CurrentParent]]</f>
        <v>1</v>
      </c>
      <c r="K6042" s="181" t="str">
        <f>IF(Proc[[#This Row],[Author]]="Marcela Urrego",VLOOKUP(LEFT(Proc[[#This Row],[Requested]],1),Table3[#All],2,0),VLOOKUP(Proc[[#This Row],[Author]],Table4[],2,0))</f>
        <v>MGF</v>
      </c>
      <c r="L6042" s="186" t="s">
        <v>9921</v>
      </c>
      <c r="M6042" s="178">
        <v>46057</v>
      </c>
      <c r="N6042" s="178"/>
      <c r="O6042" s="178"/>
      <c r="P6042" s="178" t="str">
        <f ca="1">IF(Proc[[#This Row],[DaysAgeing]]&gt;5,"yep","on track")</f>
        <v>yep</v>
      </c>
      <c r="Q6042" s="3">
        <f ca="1">IF(Proc[[#This Row],[DateClosed]]="",ABS(NETWORKDAYS(Proc[[#This Row],[DateOpened]],TODAY()))-1,ABS(NETWORKDAYS(Proc[[#This Row],[DateOpened]],Proc[[#This Row],[DateClosed]]))-1)</f>
        <v>10</v>
      </c>
      <c r="R6042" s="178" t="s">
        <v>422</v>
      </c>
      <c r="S6042" s="181"/>
    </row>
    <row r="6043" spans="1:19" hidden="1">
      <c r="A6043" s="180" t="s">
        <v>8466</v>
      </c>
      <c r="B6043" s="181" t="str">
        <f>IFERROR(VLOOKUP(Proc[[#This Row],[App]],Table2[],3,0),"open")</f>
        <v>ok</v>
      </c>
      <c r="C6043" s="182" t="s">
        <v>369</v>
      </c>
      <c r="D6043" t="s">
        <v>8397</v>
      </c>
      <c r="E6043" t="s">
        <v>8465</v>
      </c>
      <c r="F6043" s="183" t="s">
        <v>8465</v>
      </c>
      <c r="G6043" s="182" t="s">
        <v>400</v>
      </c>
      <c r="H6043" s="181" t="str">
        <f>IF(Proc[[#This Row],[type]]="LFF (MDG-F)",MID(Proc[[#This Row],[Obj]],13,10),"")</f>
        <v/>
      </c>
      <c r="J6043" s="181" t="b">
        <f>Proc[[#This Row],[Requested]]=Proc[[#This Row],[CurrentParent]]</f>
        <v>1</v>
      </c>
      <c r="K6043" s="181" t="str">
        <f>IF(Proc[[#This Row],[Author]]="Marcela Urrego",VLOOKUP(LEFT(Proc[[#This Row],[Requested]],1),Table3[#All],2,0),VLOOKUP(Proc[[#This Row],[Author]],Table4[],2,0))</f>
        <v>MGF</v>
      </c>
      <c r="L6043" s="186" t="s">
        <v>9921</v>
      </c>
      <c r="M6043" s="178">
        <v>46057</v>
      </c>
      <c r="N6043" s="178"/>
      <c r="O6043" s="178"/>
      <c r="P6043" s="178" t="str">
        <f ca="1">IF(Proc[[#This Row],[DaysAgeing]]&gt;5,"yep","on track")</f>
        <v>yep</v>
      </c>
      <c r="Q6043" s="3">
        <f ca="1">IF(Proc[[#This Row],[DateClosed]]="",ABS(NETWORKDAYS(Proc[[#This Row],[DateOpened]],TODAY()))-1,ABS(NETWORKDAYS(Proc[[#This Row],[DateOpened]],Proc[[#This Row],[DateClosed]]))-1)</f>
        <v>10</v>
      </c>
      <c r="R6043" s="178" t="s">
        <v>422</v>
      </c>
      <c r="S6043" s="181"/>
    </row>
    <row r="6044" spans="1:19" hidden="1">
      <c r="A6044" s="180" t="s">
        <v>8466</v>
      </c>
      <c r="B6044" s="181" t="str">
        <f>IFERROR(VLOOKUP(Proc[[#This Row],[App]],Table2[],3,0),"open")</f>
        <v>ok</v>
      </c>
      <c r="C6044" s="182" t="s">
        <v>369</v>
      </c>
      <c r="D6044" t="s">
        <v>8398</v>
      </c>
      <c r="E6044" t="s">
        <v>8465</v>
      </c>
      <c r="F6044" s="183" t="s">
        <v>8465</v>
      </c>
      <c r="G6044" s="182" t="s">
        <v>400</v>
      </c>
      <c r="H6044" s="181" t="str">
        <f>IF(Proc[[#This Row],[type]]="LFF (MDG-F)",MID(Proc[[#This Row],[Obj]],13,10),"")</f>
        <v/>
      </c>
      <c r="J6044" s="181" t="b">
        <f>Proc[[#This Row],[Requested]]=Proc[[#This Row],[CurrentParent]]</f>
        <v>1</v>
      </c>
      <c r="K6044" s="181" t="str">
        <f>IF(Proc[[#This Row],[Author]]="Marcela Urrego",VLOOKUP(LEFT(Proc[[#This Row],[Requested]],1),Table3[#All],2,0),VLOOKUP(Proc[[#This Row],[Author]],Table4[],2,0))</f>
        <v>MGF</v>
      </c>
      <c r="L6044" s="186" t="s">
        <v>9921</v>
      </c>
      <c r="M6044" s="178">
        <v>46057</v>
      </c>
      <c r="N6044" s="178"/>
      <c r="O6044" s="178"/>
      <c r="P6044" s="178" t="str">
        <f ca="1">IF(Proc[[#This Row],[DaysAgeing]]&gt;5,"yep","on track")</f>
        <v>yep</v>
      </c>
      <c r="Q6044" s="3">
        <f ca="1">IF(Proc[[#This Row],[DateClosed]]="",ABS(NETWORKDAYS(Proc[[#This Row],[DateOpened]],TODAY()))-1,ABS(NETWORKDAYS(Proc[[#This Row],[DateOpened]],Proc[[#This Row],[DateClosed]]))-1)</f>
        <v>10</v>
      </c>
      <c r="R6044" s="178" t="s">
        <v>422</v>
      </c>
      <c r="S6044" s="181"/>
    </row>
    <row r="6045" spans="1:19" hidden="1">
      <c r="A6045" s="180" t="s">
        <v>8466</v>
      </c>
      <c r="B6045" s="181" t="str">
        <f>IFERROR(VLOOKUP(Proc[[#This Row],[App]],Table2[],3,0),"open")</f>
        <v>ok</v>
      </c>
      <c r="C6045" s="182" t="s">
        <v>369</v>
      </c>
      <c r="D6045" t="s">
        <v>8399</v>
      </c>
      <c r="E6045" t="s">
        <v>8465</v>
      </c>
      <c r="F6045" s="183" t="s">
        <v>8465</v>
      </c>
      <c r="G6045" s="182" t="s">
        <v>400</v>
      </c>
      <c r="H6045" s="181" t="str">
        <f>IF(Proc[[#This Row],[type]]="LFF (MDG-F)",MID(Proc[[#This Row],[Obj]],13,10),"")</f>
        <v/>
      </c>
      <c r="J6045" s="181" t="b">
        <f>Proc[[#This Row],[Requested]]=Proc[[#This Row],[CurrentParent]]</f>
        <v>1</v>
      </c>
      <c r="K6045" s="181" t="str">
        <f>IF(Proc[[#This Row],[Author]]="Marcela Urrego",VLOOKUP(LEFT(Proc[[#This Row],[Requested]],1),Table3[#All],2,0),VLOOKUP(Proc[[#This Row],[Author]],Table4[],2,0))</f>
        <v>MGF</v>
      </c>
      <c r="L6045" s="186" t="s">
        <v>9921</v>
      </c>
      <c r="M6045" s="178">
        <v>46057</v>
      </c>
      <c r="N6045" s="178"/>
      <c r="O6045" s="178"/>
      <c r="P6045" s="178" t="str">
        <f ca="1">IF(Proc[[#This Row],[DaysAgeing]]&gt;5,"yep","on track")</f>
        <v>yep</v>
      </c>
      <c r="Q6045" s="3">
        <f ca="1">IF(Proc[[#This Row],[DateClosed]]="",ABS(NETWORKDAYS(Proc[[#This Row],[DateOpened]],TODAY()))-1,ABS(NETWORKDAYS(Proc[[#This Row],[DateOpened]],Proc[[#This Row],[DateClosed]]))-1)</f>
        <v>10</v>
      </c>
      <c r="R6045" s="178" t="s">
        <v>422</v>
      </c>
      <c r="S6045" s="181"/>
    </row>
    <row r="6046" spans="1:19" hidden="1">
      <c r="A6046" s="180" t="s">
        <v>8466</v>
      </c>
      <c r="B6046" s="181" t="str">
        <f>IFERROR(VLOOKUP(Proc[[#This Row],[App]],Table2[],3,0),"open")</f>
        <v>ok</v>
      </c>
      <c r="C6046" s="182" t="s">
        <v>369</v>
      </c>
      <c r="D6046" t="s">
        <v>8400</v>
      </c>
      <c r="E6046" t="s">
        <v>8465</v>
      </c>
      <c r="F6046" s="183" t="s">
        <v>8465</v>
      </c>
      <c r="G6046" s="182" t="s">
        <v>400</v>
      </c>
      <c r="H6046" s="181" t="str">
        <f>IF(Proc[[#This Row],[type]]="LFF (MDG-F)",MID(Proc[[#This Row],[Obj]],13,10),"")</f>
        <v/>
      </c>
      <c r="J6046" s="181" t="b">
        <f>Proc[[#This Row],[Requested]]=Proc[[#This Row],[CurrentParent]]</f>
        <v>1</v>
      </c>
      <c r="K6046" s="181" t="str">
        <f>IF(Proc[[#This Row],[Author]]="Marcela Urrego",VLOOKUP(LEFT(Proc[[#This Row],[Requested]],1),Table3[#All],2,0),VLOOKUP(Proc[[#This Row],[Author]],Table4[],2,0))</f>
        <v>MGF</v>
      </c>
      <c r="L6046" s="186" t="s">
        <v>9921</v>
      </c>
      <c r="M6046" s="178">
        <v>46057</v>
      </c>
      <c r="N6046" s="178"/>
      <c r="O6046" s="178"/>
      <c r="P6046" s="178" t="str">
        <f ca="1">IF(Proc[[#This Row],[DaysAgeing]]&gt;5,"yep","on track")</f>
        <v>yep</v>
      </c>
      <c r="Q6046" s="3">
        <f ca="1">IF(Proc[[#This Row],[DateClosed]]="",ABS(NETWORKDAYS(Proc[[#This Row],[DateOpened]],TODAY()))-1,ABS(NETWORKDAYS(Proc[[#This Row],[DateOpened]],Proc[[#This Row],[DateClosed]]))-1)</f>
        <v>10</v>
      </c>
      <c r="R6046" s="178" t="s">
        <v>422</v>
      </c>
      <c r="S6046" s="181"/>
    </row>
    <row r="6047" spans="1:19" hidden="1">
      <c r="A6047" s="180" t="s">
        <v>8466</v>
      </c>
      <c r="B6047" s="181" t="str">
        <f>IFERROR(VLOOKUP(Proc[[#This Row],[App]],Table2[],3,0),"open")</f>
        <v>ok</v>
      </c>
      <c r="C6047" s="182" t="s">
        <v>369</v>
      </c>
      <c r="D6047" t="s">
        <v>8401</v>
      </c>
      <c r="E6047" t="s">
        <v>8465</v>
      </c>
      <c r="F6047" s="183" t="s">
        <v>8465</v>
      </c>
      <c r="G6047" s="182" t="s">
        <v>400</v>
      </c>
      <c r="H6047" s="181" t="str">
        <f>IF(Proc[[#This Row],[type]]="LFF (MDG-F)",MID(Proc[[#This Row],[Obj]],13,10),"")</f>
        <v/>
      </c>
      <c r="J6047" s="181" t="b">
        <f>Proc[[#This Row],[Requested]]=Proc[[#This Row],[CurrentParent]]</f>
        <v>1</v>
      </c>
      <c r="K6047" s="181" t="str">
        <f>IF(Proc[[#This Row],[Author]]="Marcela Urrego",VLOOKUP(LEFT(Proc[[#This Row],[Requested]],1),Table3[#All],2,0),VLOOKUP(Proc[[#This Row],[Author]],Table4[],2,0))</f>
        <v>MGF</v>
      </c>
      <c r="L6047" s="186" t="s">
        <v>9921</v>
      </c>
      <c r="M6047" s="178">
        <v>46057</v>
      </c>
      <c r="N6047" s="178"/>
      <c r="O6047" s="178"/>
      <c r="P6047" s="178" t="str">
        <f ca="1">IF(Proc[[#This Row],[DaysAgeing]]&gt;5,"yep","on track")</f>
        <v>yep</v>
      </c>
      <c r="Q6047" s="3">
        <f ca="1">IF(Proc[[#This Row],[DateClosed]]="",ABS(NETWORKDAYS(Proc[[#This Row],[DateOpened]],TODAY()))-1,ABS(NETWORKDAYS(Proc[[#This Row],[DateOpened]],Proc[[#This Row],[DateClosed]]))-1)</f>
        <v>10</v>
      </c>
      <c r="R6047" s="178" t="s">
        <v>422</v>
      </c>
      <c r="S6047" s="181"/>
    </row>
    <row r="6048" spans="1:19" hidden="1">
      <c r="A6048" s="180" t="s">
        <v>8466</v>
      </c>
      <c r="B6048" s="181" t="str">
        <f>IFERROR(VLOOKUP(Proc[[#This Row],[App]],Table2[],3,0),"open")</f>
        <v>ok</v>
      </c>
      <c r="C6048" s="182" t="s">
        <v>369</v>
      </c>
      <c r="D6048" t="s">
        <v>8402</v>
      </c>
      <c r="E6048" t="s">
        <v>8465</v>
      </c>
      <c r="F6048" s="183" t="s">
        <v>8465</v>
      </c>
      <c r="G6048" s="182" t="s">
        <v>400</v>
      </c>
      <c r="H6048" s="181" t="str">
        <f>IF(Proc[[#This Row],[type]]="LFF (MDG-F)",MID(Proc[[#This Row],[Obj]],13,10),"")</f>
        <v/>
      </c>
      <c r="J6048" s="181" t="b">
        <f>Proc[[#This Row],[Requested]]=Proc[[#This Row],[CurrentParent]]</f>
        <v>1</v>
      </c>
      <c r="K6048" s="181" t="str">
        <f>IF(Proc[[#This Row],[Author]]="Marcela Urrego",VLOOKUP(LEFT(Proc[[#This Row],[Requested]],1),Table3[#All],2,0),VLOOKUP(Proc[[#This Row],[Author]],Table4[],2,0))</f>
        <v>MGF</v>
      </c>
      <c r="L6048" s="186" t="s">
        <v>9921</v>
      </c>
      <c r="M6048" s="178">
        <v>46057</v>
      </c>
      <c r="N6048" s="178"/>
      <c r="O6048" s="178"/>
      <c r="P6048" s="178" t="str">
        <f ca="1">IF(Proc[[#This Row],[DaysAgeing]]&gt;5,"yep","on track")</f>
        <v>yep</v>
      </c>
      <c r="Q6048" s="3">
        <f ca="1">IF(Proc[[#This Row],[DateClosed]]="",ABS(NETWORKDAYS(Proc[[#This Row],[DateOpened]],TODAY()))-1,ABS(NETWORKDAYS(Proc[[#This Row],[DateOpened]],Proc[[#This Row],[DateClosed]]))-1)</f>
        <v>10</v>
      </c>
      <c r="R6048" s="178" t="s">
        <v>422</v>
      </c>
      <c r="S6048" s="181"/>
    </row>
    <row r="6049" spans="1:19" hidden="1">
      <c r="A6049" s="180" t="s">
        <v>8466</v>
      </c>
      <c r="B6049" s="181" t="str">
        <f>IFERROR(VLOOKUP(Proc[[#This Row],[App]],Table2[],3,0),"open")</f>
        <v>ok</v>
      </c>
      <c r="C6049" s="182" t="s">
        <v>369</v>
      </c>
      <c r="D6049" t="s">
        <v>8403</v>
      </c>
      <c r="E6049" t="s">
        <v>8465</v>
      </c>
      <c r="F6049" s="183" t="s">
        <v>8465</v>
      </c>
      <c r="G6049" s="182" t="s">
        <v>400</v>
      </c>
      <c r="H6049" s="181" t="str">
        <f>IF(Proc[[#This Row],[type]]="LFF (MDG-F)",MID(Proc[[#This Row],[Obj]],13,10),"")</f>
        <v/>
      </c>
      <c r="J6049" s="181" t="b">
        <f>Proc[[#This Row],[Requested]]=Proc[[#This Row],[CurrentParent]]</f>
        <v>1</v>
      </c>
      <c r="K6049" s="181" t="str">
        <f>IF(Proc[[#This Row],[Author]]="Marcela Urrego",VLOOKUP(LEFT(Proc[[#This Row],[Requested]],1),Table3[#All],2,0),VLOOKUP(Proc[[#This Row],[Author]],Table4[],2,0))</f>
        <v>MGF</v>
      </c>
      <c r="L6049" s="186" t="s">
        <v>9921</v>
      </c>
      <c r="M6049" s="178">
        <v>46057</v>
      </c>
      <c r="N6049" s="178"/>
      <c r="O6049" s="178"/>
      <c r="P6049" s="178" t="str">
        <f ca="1">IF(Proc[[#This Row],[DaysAgeing]]&gt;5,"yep","on track")</f>
        <v>yep</v>
      </c>
      <c r="Q6049" s="3">
        <f ca="1">IF(Proc[[#This Row],[DateClosed]]="",ABS(NETWORKDAYS(Proc[[#This Row],[DateOpened]],TODAY()))-1,ABS(NETWORKDAYS(Proc[[#This Row],[DateOpened]],Proc[[#This Row],[DateClosed]]))-1)</f>
        <v>10</v>
      </c>
      <c r="R6049" s="178" t="s">
        <v>422</v>
      </c>
      <c r="S6049" s="181"/>
    </row>
    <row r="6050" spans="1:19" hidden="1">
      <c r="A6050" s="180" t="s">
        <v>8466</v>
      </c>
      <c r="B6050" s="181" t="str">
        <f>IFERROR(VLOOKUP(Proc[[#This Row],[App]],Table2[],3,0),"open")</f>
        <v>ok</v>
      </c>
      <c r="C6050" s="182" t="s">
        <v>369</v>
      </c>
      <c r="D6050" t="s">
        <v>8404</v>
      </c>
      <c r="E6050" t="s">
        <v>8465</v>
      </c>
      <c r="F6050" s="183" t="s">
        <v>8465</v>
      </c>
      <c r="G6050" s="182" t="s">
        <v>400</v>
      </c>
      <c r="H6050" s="181" t="str">
        <f>IF(Proc[[#This Row],[type]]="LFF (MDG-F)",MID(Proc[[#This Row],[Obj]],13,10),"")</f>
        <v/>
      </c>
      <c r="J6050" s="181" t="b">
        <f>Proc[[#This Row],[Requested]]=Proc[[#This Row],[CurrentParent]]</f>
        <v>1</v>
      </c>
      <c r="K6050" s="181" t="str">
        <f>IF(Proc[[#This Row],[Author]]="Marcela Urrego",VLOOKUP(LEFT(Proc[[#This Row],[Requested]],1),Table3[#All],2,0),VLOOKUP(Proc[[#This Row],[Author]],Table4[],2,0))</f>
        <v>MGF</v>
      </c>
      <c r="L6050" s="186" t="s">
        <v>9921</v>
      </c>
      <c r="M6050" s="178">
        <v>46057</v>
      </c>
      <c r="N6050" s="178"/>
      <c r="O6050" s="178"/>
      <c r="P6050" s="178" t="str">
        <f ca="1">IF(Proc[[#This Row],[DaysAgeing]]&gt;5,"yep","on track")</f>
        <v>yep</v>
      </c>
      <c r="Q6050" s="3">
        <f ca="1">IF(Proc[[#This Row],[DateClosed]]="",ABS(NETWORKDAYS(Proc[[#This Row],[DateOpened]],TODAY()))-1,ABS(NETWORKDAYS(Proc[[#This Row],[DateOpened]],Proc[[#This Row],[DateClosed]]))-1)</f>
        <v>10</v>
      </c>
      <c r="R6050" s="178" t="s">
        <v>422</v>
      </c>
      <c r="S6050" s="181"/>
    </row>
    <row r="6051" spans="1:19" hidden="1">
      <c r="A6051" s="180" t="s">
        <v>8466</v>
      </c>
      <c r="B6051" s="181" t="str">
        <f>IFERROR(VLOOKUP(Proc[[#This Row],[App]],Table2[],3,0),"open")</f>
        <v>ok</v>
      </c>
      <c r="C6051" s="182" t="s">
        <v>369</v>
      </c>
      <c r="D6051" t="s">
        <v>8405</v>
      </c>
      <c r="E6051" t="s">
        <v>8465</v>
      </c>
      <c r="F6051" s="183" t="s">
        <v>8465</v>
      </c>
      <c r="G6051" s="182" t="s">
        <v>400</v>
      </c>
      <c r="H6051" s="181" t="str">
        <f>IF(Proc[[#This Row],[type]]="LFF (MDG-F)",MID(Proc[[#This Row],[Obj]],13,10),"")</f>
        <v/>
      </c>
      <c r="J6051" s="181" t="b">
        <f>Proc[[#This Row],[Requested]]=Proc[[#This Row],[CurrentParent]]</f>
        <v>1</v>
      </c>
      <c r="K6051" s="181" t="str">
        <f>IF(Proc[[#This Row],[Author]]="Marcela Urrego",VLOOKUP(LEFT(Proc[[#This Row],[Requested]],1),Table3[#All],2,0),VLOOKUP(Proc[[#This Row],[Author]],Table4[],2,0))</f>
        <v>MGF</v>
      </c>
      <c r="L6051" s="186" t="s">
        <v>9921</v>
      </c>
      <c r="M6051" s="178">
        <v>46057</v>
      </c>
      <c r="N6051" s="178"/>
      <c r="O6051" s="178"/>
      <c r="P6051" s="178" t="str">
        <f ca="1">IF(Proc[[#This Row],[DaysAgeing]]&gt;5,"yep","on track")</f>
        <v>yep</v>
      </c>
      <c r="Q6051" s="3">
        <f ca="1">IF(Proc[[#This Row],[DateClosed]]="",ABS(NETWORKDAYS(Proc[[#This Row],[DateOpened]],TODAY()))-1,ABS(NETWORKDAYS(Proc[[#This Row],[DateOpened]],Proc[[#This Row],[DateClosed]]))-1)</f>
        <v>10</v>
      </c>
      <c r="R6051" s="178" t="s">
        <v>422</v>
      </c>
      <c r="S6051" s="181"/>
    </row>
    <row r="6052" spans="1:19" hidden="1">
      <c r="A6052" s="180" t="s">
        <v>8466</v>
      </c>
      <c r="B6052" s="181" t="str">
        <f>IFERROR(VLOOKUP(Proc[[#This Row],[App]],Table2[],3,0),"open")</f>
        <v>ok</v>
      </c>
      <c r="C6052" s="182" t="s">
        <v>369</v>
      </c>
      <c r="D6052" t="s">
        <v>8406</v>
      </c>
      <c r="E6052" t="s">
        <v>8465</v>
      </c>
      <c r="F6052" s="183" t="s">
        <v>8465</v>
      </c>
      <c r="G6052" s="182" t="s">
        <v>400</v>
      </c>
      <c r="H6052" s="181" t="str">
        <f>IF(Proc[[#This Row],[type]]="LFF (MDG-F)",MID(Proc[[#This Row],[Obj]],13,10),"")</f>
        <v/>
      </c>
      <c r="J6052" s="181" t="b">
        <f>Proc[[#This Row],[Requested]]=Proc[[#This Row],[CurrentParent]]</f>
        <v>1</v>
      </c>
      <c r="K6052" s="181" t="str">
        <f>IF(Proc[[#This Row],[Author]]="Marcela Urrego",VLOOKUP(LEFT(Proc[[#This Row],[Requested]],1),Table3[#All],2,0),VLOOKUP(Proc[[#This Row],[Author]],Table4[],2,0))</f>
        <v>MGF</v>
      </c>
      <c r="L6052" s="186" t="s">
        <v>9921</v>
      </c>
      <c r="M6052" s="178">
        <v>46057</v>
      </c>
      <c r="N6052" s="178"/>
      <c r="O6052" s="178"/>
      <c r="P6052" s="178" t="str">
        <f ca="1">IF(Proc[[#This Row],[DaysAgeing]]&gt;5,"yep","on track")</f>
        <v>yep</v>
      </c>
      <c r="Q6052" s="3">
        <f ca="1">IF(Proc[[#This Row],[DateClosed]]="",ABS(NETWORKDAYS(Proc[[#This Row],[DateOpened]],TODAY()))-1,ABS(NETWORKDAYS(Proc[[#This Row],[DateOpened]],Proc[[#This Row],[DateClosed]]))-1)</f>
        <v>10</v>
      </c>
      <c r="R6052" s="178" t="s">
        <v>422</v>
      </c>
      <c r="S6052" s="181"/>
    </row>
    <row r="6053" spans="1:19" hidden="1">
      <c r="A6053" s="180" t="s">
        <v>8466</v>
      </c>
      <c r="B6053" s="181" t="str">
        <f>IFERROR(VLOOKUP(Proc[[#This Row],[App]],Table2[],3,0),"open")</f>
        <v>ok</v>
      </c>
      <c r="C6053" s="182" t="s">
        <v>369</v>
      </c>
      <c r="D6053" t="s">
        <v>8407</v>
      </c>
      <c r="E6053" t="s">
        <v>8465</v>
      </c>
      <c r="F6053" s="183" t="s">
        <v>8465</v>
      </c>
      <c r="G6053" s="182" t="s">
        <v>400</v>
      </c>
      <c r="H6053" s="181" t="str">
        <f>IF(Proc[[#This Row],[type]]="LFF (MDG-F)",MID(Proc[[#This Row],[Obj]],13,10),"")</f>
        <v/>
      </c>
      <c r="J6053" s="181" t="b">
        <f>Proc[[#This Row],[Requested]]=Proc[[#This Row],[CurrentParent]]</f>
        <v>1</v>
      </c>
      <c r="K6053" s="181" t="str">
        <f>IF(Proc[[#This Row],[Author]]="Marcela Urrego",VLOOKUP(LEFT(Proc[[#This Row],[Requested]],1),Table3[#All],2,0),VLOOKUP(Proc[[#This Row],[Author]],Table4[],2,0))</f>
        <v>MGF</v>
      </c>
      <c r="L6053" s="186" t="s">
        <v>9921</v>
      </c>
      <c r="M6053" s="178">
        <v>46057</v>
      </c>
      <c r="N6053" s="178"/>
      <c r="O6053" s="178"/>
      <c r="P6053" s="178" t="str">
        <f ca="1">IF(Proc[[#This Row],[DaysAgeing]]&gt;5,"yep","on track")</f>
        <v>yep</v>
      </c>
      <c r="Q6053" s="3">
        <f ca="1">IF(Proc[[#This Row],[DateClosed]]="",ABS(NETWORKDAYS(Proc[[#This Row],[DateOpened]],TODAY()))-1,ABS(NETWORKDAYS(Proc[[#This Row],[DateOpened]],Proc[[#This Row],[DateClosed]]))-1)</f>
        <v>10</v>
      </c>
      <c r="R6053" s="178" t="s">
        <v>422</v>
      </c>
      <c r="S6053" s="181"/>
    </row>
    <row r="6054" spans="1:19" hidden="1">
      <c r="A6054" s="180" t="s">
        <v>8466</v>
      </c>
      <c r="B6054" s="181" t="str">
        <f>IFERROR(VLOOKUP(Proc[[#This Row],[App]],Table2[],3,0),"open")</f>
        <v>ok</v>
      </c>
      <c r="C6054" s="182" t="s">
        <v>369</v>
      </c>
      <c r="D6054" t="s">
        <v>8408</v>
      </c>
      <c r="E6054" t="s">
        <v>8465</v>
      </c>
      <c r="F6054" s="183" t="s">
        <v>8465</v>
      </c>
      <c r="G6054" s="182" t="s">
        <v>400</v>
      </c>
      <c r="H6054" s="181" t="str">
        <f>IF(Proc[[#This Row],[type]]="LFF (MDG-F)",MID(Proc[[#This Row],[Obj]],13,10),"")</f>
        <v/>
      </c>
      <c r="J6054" s="181" t="b">
        <f>Proc[[#This Row],[Requested]]=Proc[[#This Row],[CurrentParent]]</f>
        <v>1</v>
      </c>
      <c r="K6054" s="181" t="str">
        <f>IF(Proc[[#This Row],[Author]]="Marcela Urrego",VLOOKUP(LEFT(Proc[[#This Row],[Requested]],1),Table3[#All],2,0),VLOOKUP(Proc[[#This Row],[Author]],Table4[],2,0))</f>
        <v>MGF</v>
      </c>
      <c r="L6054" s="186" t="s">
        <v>9921</v>
      </c>
      <c r="M6054" s="178">
        <v>46057</v>
      </c>
      <c r="N6054" s="178"/>
      <c r="O6054" s="178"/>
      <c r="P6054" s="178" t="str">
        <f ca="1">IF(Proc[[#This Row],[DaysAgeing]]&gt;5,"yep","on track")</f>
        <v>yep</v>
      </c>
      <c r="Q6054" s="3">
        <f ca="1">IF(Proc[[#This Row],[DateClosed]]="",ABS(NETWORKDAYS(Proc[[#This Row],[DateOpened]],TODAY()))-1,ABS(NETWORKDAYS(Proc[[#This Row],[DateOpened]],Proc[[#This Row],[DateClosed]]))-1)</f>
        <v>10</v>
      </c>
      <c r="R6054" s="178" t="s">
        <v>422</v>
      </c>
      <c r="S6054" s="181"/>
    </row>
    <row r="6055" spans="1:19" hidden="1">
      <c r="A6055" s="180" t="s">
        <v>8466</v>
      </c>
      <c r="B6055" s="181" t="str">
        <f>IFERROR(VLOOKUP(Proc[[#This Row],[App]],Table2[],3,0),"open")</f>
        <v>ok</v>
      </c>
      <c r="C6055" s="182" t="s">
        <v>369</v>
      </c>
      <c r="D6055" t="s">
        <v>8409</v>
      </c>
      <c r="E6055" t="s">
        <v>8465</v>
      </c>
      <c r="F6055" s="183" t="s">
        <v>8465</v>
      </c>
      <c r="G6055" s="182" t="s">
        <v>400</v>
      </c>
      <c r="H6055" s="181" t="str">
        <f>IF(Proc[[#This Row],[type]]="LFF (MDG-F)",MID(Proc[[#This Row],[Obj]],13,10),"")</f>
        <v/>
      </c>
      <c r="J6055" s="181" t="b">
        <f>Proc[[#This Row],[Requested]]=Proc[[#This Row],[CurrentParent]]</f>
        <v>1</v>
      </c>
      <c r="K6055" s="181" t="str">
        <f>IF(Proc[[#This Row],[Author]]="Marcela Urrego",VLOOKUP(LEFT(Proc[[#This Row],[Requested]],1),Table3[#All],2,0),VLOOKUP(Proc[[#This Row],[Author]],Table4[],2,0))</f>
        <v>MGF</v>
      </c>
      <c r="L6055" s="186" t="s">
        <v>9921</v>
      </c>
      <c r="M6055" s="178">
        <v>46057</v>
      </c>
      <c r="N6055" s="178"/>
      <c r="O6055" s="178"/>
      <c r="P6055" s="178" t="str">
        <f ca="1">IF(Proc[[#This Row],[DaysAgeing]]&gt;5,"yep","on track")</f>
        <v>yep</v>
      </c>
      <c r="Q6055" s="3">
        <f ca="1">IF(Proc[[#This Row],[DateClosed]]="",ABS(NETWORKDAYS(Proc[[#This Row],[DateOpened]],TODAY()))-1,ABS(NETWORKDAYS(Proc[[#This Row],[DateOpened]],Proc[[#This Row],[DateClosed]]))-1)</f>
        <v>10</v>
      </c>
      <c r="R6055" s="178" t="s">
        <v>422</v>
      </c>
      <c r="S6055" s="181"/>
    </row>
    <row r="6056" spans="1:19" hidden="1">
      <c r="A6056" s="180" t="s">
        <v>8466</v>
      </c>
      <c r="B6056" s="181" t="str">
        <f>IFERROR(VLOOKUP(Proc[[#This Row],[App]],Table2[],3,0),"open")</f>
        <v>ok</v>
      </c>
      <c r="C6056" s="182" t="s">
        <v>369</v>
      </c>
      <c r="D6056" t="s">
        <v>8410</v>
      </c>
      <c r="E6056" t="s">
        <v>8465</v>
      </c>
      <c r="F6056" s="183" t="s">
        <v>8465</v>
      </c>
      <c r="G6056" s="182" t="s">
        <v>400</v>
      </c>
      <c r="H6056" s="181" t="str">
        <f>IF(Proc[[#This Row],[type]]="LFF (MDG-F)",MID(Proc[[#This Row],[Obj]],13,10),"")</f>
        <v/>
      </c>
      <c r="J6056" s="181" t="b">
        <f>Proc[[#This Row],[Requested]]=Proc[[#This Row],[CurrentParent]]</f>
        <v>1</v>
      </c>
      <c r="K6056" s="181" t="str">
        <f>IF(Proc[[#This Row],[Author]]="Marcela Urrego",VLOOKUP(LEFT(Proc[[#This Row],[Requested]],1),Table3[#All],2,0),VLOOKUP(Proc[[#This Row],[Author]],Table4[],2,0))</f>
        <v>MGF</v>
      </c>
      <c r="L6056" s="186" t="s">
        <v>9921</v>
      </c>
      <c r="M6056" s="178">
        <v>46057</v>
      </c>
      <c r="N6056" s="178"/>
      <c r="O6056" s="178"/>
      <c r="P6056" s="178" t="str">
        <f ca="1">IF(Proc[[#This Row],[DaysAgeing]]&gt;5,"yep","on track")</f>
        <v>yep</v>
      </c>
      <c r="Q6056" s="3">
        <f ca="1">IF(Proc[[#This Row],[DateClosed]]="",ABS(NETWORKDAYS(Proc[[#This Row],[DateOpened]],TODAY()))-1,ABS(NETWORKDAYS(Proc[[#This Row],[DateOpened]],Proc[[#This Row],[DateClosed]]))-1)</f>
        <v>10</v>
      </c>
      <c r="R6056" s="178" t="s">
        <v>422</v>
      </c>
      <c r="S6056" s="181"/>
    </row>
    <row r="6057" spans="1:19" hidden="1">
      <c r="A6057" s="180" t="s">
        <v>8466</v>
      </c>
      <c r="B6057" s="181" t="str">
        <f>IFERROR(VLOOKUP(Proc[[#This Row],[App]],Table2[],3,0),"open")</f>
        <v>ok</v>
      </c>
      <c r="C6057" s="182" t="s">
        <v>369</v>
      </c>
      <c r="D6057" t="s">
        <v>8411</v>
      </c>
      <c r="E6057" t="s">
        <v>8465</v>
      </c>
      <c r="F6057" s="183" t="s">
        <v>8465</v>
      </c>
      <c r="G6057" s="182" t="s">
        <v>400</v>
      </c>
      <c r="H6057" s="181" t="str">
        <f>IF(Proc[[#This Row],[type]]="LFF (MDG-F)",MID(Proc[[#This Row],[Obj]],13,10),"")</f>
        <v/>
      </c>
      <c r="J6057" s="181" t="b">
        <f>Proc[[#This Row],[Requested]]=Proc[[#This Row],[CurrentParent]]</f>
        <v>1</v>
      </c>
      <c r="K6057" s="181" t="str">
        <f>IF(Proc[[#This Row],[Author]]="Marcela Urrego",VLOOKUP(LEFT(Proc[[#This Row],[Requested]],1),Table3[#All],2,0),VLOOKUP(Proc[[#This Row],[Author]],Table4[],2,0))</f>
        <v>MGF</v>
      </c>
      <c r="L6057" s="186" t="s">
        <v>9921</v>
      </c>
      <c r="M6057" s="178">
        <v>46057</v>
      </c>
      <c r="N6057" s="178"/>
      <c r="O6057" s="178"/>
      <c r="P6057" s="178" t="str">
        <f ca="1">IF(Proc[[#This Row],[DaysAgeing]]&gt;5,"yep","on track")</f>
        <v>yep</v>
      </c>
      <c r="Q6057" s="3">
        <f ca="1">IF(Proc[[#This Row],[DateClosed]]="",ABS(NETWORKDAYS(Proc[[#This Row],[DateOpened]],TODAY()))-1,ABS(NETWORKDAYS(Proc[[#This Row],[DateOpened]],Proc[[#This Row],[DateClosed]]))-1)</f>
        <v>10</v>
      </c>
      <c r="R6057" s="178" t="s">
        <v>422</v>
      </c>
      <c r="S6057" s="181"/>
    </row>
    <row r="6058" spans="1:19" hidden="1">
      <c r="A6058" s="180" t="s">
        <v>8466</v>
      </c>
      <c r="B6058" s="181" t="str">
        <f>IFERROR(VLOOKUP(Proc[[#This Row],[App]],Table2[],3,0),"open")</f>
        <v>ok</v>
      </c>
      <c r="C6058" s="182" t="s">
        <v>369</v>
      </c>
      <c r="D6058" t="s">
        <v>8412</v>
      </c>
      <c r="E6058" t="s">
        <v>8465</v>
      </c>
      <c r="F6058" s="183" t="s">
        <v>8465</v>
      </c>
      <c r="G6058" s="182" t="s">
        <v>400</v>
      </c>
      <c r="H6058" s="181" t="str">
        <f>IF(Proc[[#This Row],[type]]="LFF (MDG-F)",MID(Proc[[#This Row],[Obj]],13,10),"")</f>
        <v/>
      </c>
      <c r="J6058" s="181" t="b">
        <f>Proc[[#This Row],[Requested]]=Proc[[#This Row],[CurrentParent]]</f>
        <v>1</v>
      </c>
      <c r="K6058" s="181" t="str">
        <f>IF(Proc[[#This Row],[Author]]="Marcela Urrego",VLOOKUP(LEFT(Proc[[#This Row],[Requested]],1),Table3[#All],2,0),VLOOKUP(Proc[[#This Row],[Author]],Table4[],2,0))</f>
        <v>MGF</v>
      </c>
      <c r="L6058" s="186" t="s">
        <v>9921</v>
      </c>
      <c r="M6058" s="178">
        <v>46057</v>
      </c>
      <c r="N6058" s="178"/>
      <c r="O6058" s="178"/>
      <c r="P6058" s="178" t="str">
        <f ca="1">IF(Proc[[#This Row],[DaysAgeing]]&gt;5,"yep","on track")</f>
        <v>yep</v>
      </c>
      <c r="Q6058" s="3">
        <f ca="1">IF(Proc[[#This Row],[DateClosed]]="",ABS(NETWORKDAYS(Proc[[#This Row],[DateOpened]],TODAY()))-1,ABS(NETWORKDAYS(Proc[[#This Row],[DateOpened]],Proc[[#This Row],[DateClosed]]))-1)</f>
        <v>10</v>
      </c>
      <c r="R6058" s="178" t="s">
        <v>422</v>
      </c>
      <c r="S6058" s="181"/>
    </row>
    <row r="6059" spans="1:19" hidden="1">
      <c r="A6059" s="180" t="s">
        <v>8466</v>
      </c>
      <c r="B6059" s="181" t="str">
        <f>IFERROR(VLOOKUP(Proc[[#This Row],[App]],Table2[],3,0),"open")</f>
        <v>ok</v>
      </c>
      <c r="C6059" s="182" t="s">
        <v>369</v>
      </c>
      <c r="D6059" t="s">
        <v>8413</v>
      </c>
      <c r="E6059" t="s">
        <v>8465</v>
      </c>
      <c r="F6059" s="183" t="s">
        <v>8465</v>
      </c>
      <c r="G6059" s="182" t="s">
        <v>400</v>
      </c>
      <c r="H6059" s="181" t="str">
        <f>IF(Proc[[#This Row],[type]]="LFF (MDG-F)",MID(Proc[[#This Row],[Obj]],13,10),"")</f>
        <v/>
      </c>
      <c r="J6059" s="181" t="b">
        <f>Proc[[#This Row],[Requested]]=Proc[[#This Row],[CurrentParent]]</f>
        <v>1</v>
      </c>
      <c r="K6059" s="181" t="str">
        <f>IF(Proc[[#This Row],[Author]]="Marcela Urrego",VLOOKUP(LEFT(Proc[[#This Row],[Requested]],1),Table3[#All],2,0),VLOOKUP(Proc[[#This Row],[Author]],Table4[],2,0))</f>
        <v>MGF</v>
      </c>
      <c r="L6059" s="186" t="s">
        <v>9921</v>
      </c>
      <c r="M6059" s="178">
        <v>46057</v>
      </c>
      <c r="N6059" s="178"/>
      <c r="O6059" s="178"/>
      <c r="P6059" s="178" t="str">
        <f ca="1">IF(Proc[[#This Row],[DaysAgeing]]&gt;5,"yep","on track")</f>
        <v>yep</v>
      </c>
      <c r="Q6059" s="3">
        <f ca="1">IF(Proc[[#This Row],[DateClosed]]="",ABS(NETWORKDAYS(Proc[[#This Row],[DateOpened]],TODAY()))-1,ABS(NETWORKDAYS(Proc[[#This Row],[DateOpened]],Proc[[#This Row],[DateClosed]]))-1)</f>
        <v>10</v>
      </c>
      <c r="R6059" s="178" t="s">
        <v>422</v>
      </c>
      <c r="S6059" s="181"/>
    </row>
    <row r="6060" spans="1:19" hidden="1">
      <c r="A6060" s="180" t="s">
        <v>8466</v>
      </c>
      <c r="B6060" s="181" t="str">
        <f>IFERROR(VLOOKUP(Proc[[#This Row],[App]],Table2[],3,0),"open")</f>
        <v>ok</v>
      </c>
      <c r="C6060" s="182" t="s">
        <v>369</v>
      </c>
      <c r="D6060" t="s">
        <v>8414</v>
      </c>
      <c r="E6060" t="s">
        <v>8465</v>
      </c>
      <c r="F6060" s="183" t="s">
        <v>8465</v>
      </c>
      <c r="G6060" s="182" t="s">
        <v>400</v>
      </c>
      <c r="H6060" s="181" t="str">
        <f>IF(Proc[[#This Row],[type]]="LFF (MDG-F)",MID(Proc[[#This Row],[Obj]],13,10),"")</f>
        <v/>
      </c>
      <c r="J6060" s="181" t="b">
        <f>Proc[[#This Row],[Requested]]=Proc[[#This Row],[CurrentParent]]</f>
        <v>1</v>
      </c>
      <c r="K6060" s="181" t="str">
        <f>IF(Proc[[#This Row],[Author]]="Marcela Urrego",VLOOKUP(LEFT(Proc[[#This Row],[Requested]],1),Table3[#All],2,0),VLOOKUP(Proc[[#This Row],[Author]],Table4[],2,0))</f>
        <v>MGF</v>
      </c>
      <c r="L6060" s="186" t="s">
        <v>9921</v>
      </c>
      <c r="M6060" s="178">
        <v>46057</v>
      </c>
      <c r="N6060" s="178"/>
      <c r="O6060" s="178"/>
      <c r="P6060" s="178" t="str">
        <f ca="1">IF(Proc[[#This Row],[DaysAgeing]]&gt;5,"yep","on track")</f>
        <v>yep</v>
      </c>
      <c r="Q6060" s="3">
        <f ca="1">IF(Proc[[#This Row],[DateClosed]]="",ABS(NETWORKDAYS(Proc[[#This Row],[DateOpened]],TODAY()))-1,ABS(NETWORKDAYS(Proc[[#This Row],[DateOpened]],Proc[[#This Row],[DateClosed]]))-1)</f>
        <v>10</v>
      </c>
      <c r="R6060" s="178" t="s">
        <v>422</v>
      </c>
      <c r="S6060" s="181"/>
    </row>
    <row r="6061" spans="1:19" hidden="1">
      <c r="A6061" s="180" t="s">
        <v>8466</v>
      </c>
      <c r="B6061" s="181" t="str">
        <f>IFERROR(VLOOKUP(Proc[[#This Row],[App]],Table2[],3,0),"open")</f>
        <v>ok</v>
      </c>
      <c r="C6061" s="182" t="s">
        <v>369</v>
      </c>
      <c r="D6061" t="s">
        <v>8415</v>
      </c>
      <c r="E6061" t="s">
        <v>8465</v>
      </c>
      <c r="F6061" s="183" t="s">
        <v>8465</v>
      </c>
      <c r="G6061" s="182" t="s">
        <v>400</v>
      </c>
      <c r="H6061" s="181" t="str">
        <f>IF(Proc[[#This Row],[type]]="LFF (MDG-F)",MID(Proc[[#This Row],[Obj]],13,10),"")</f>
        <v/>
      </c>
      <c r="J6061" s="181" t="b">
        <f>Proc[[#This Row],[Requested]]=Proc[[#This Row],[CurrentParent]]</f>
        <v>1</v>
      </c>
      <c r="K6061" s="181" t="str">
        <f>IF(Proc[[#This Row],[Author]]="Marcela Urrego",VLOOKUP(LEFT(Proc[[#This Row],[Requested]],1),Table3[#All],2,0),VLOOKUP(Proc[[#This Row],[Author]],Table4[],2,0))</f>
        <v>MGF</v>
      </c>
      <c r="L6061" s="186" t="s">
        <v>9921</v>
      </c>
      <c r="M6061" s="178">
        <v>46057</v>
      </c>
      <c r="N6061" s="178"/>
      <c r="O6061" s="178"/>
      <c r="P6061" s="178" t="str">
        <f ca="1">IF(Proc[[#This Row],[DaysAgeing]]&gt;5,"yep","on track")</f>
        <v>yep</v>
      </c>
      <c r="Q6061" s="3">
        <f ca="1">IF(Proc[[#This Row],[DateClosed]]="",ABS(NETWORKDAYS(Proc[[#This Row],[DateOpened]],TODAY()))-1,ABS(NETWORKDAYS(Proc[[#This Row],[DateOpened]],Proc[[#This Row],[DateClosed]]))-1)</f>
        <v>10</v>
      </c>
      <c r="R6061" s="178" t="s">
        <v>422</v>
      </c>
      <c r="S6061" s="181"/>
    </row>
    <row r="6062" spans="1:19" hidden="1">
      <c r="A6062" s="180" t="s">
        <v>8466</v>
      </c>
      <c r="B6062" s="181" t="str">
        <f>IFERROR(VLOOKUP(Proc[[#This Row],[App]],Table2[],3,0),"open")</f>
        <v>ok</v>
      </c>
      <c r="C6062" s="182" t="s">
        <v>369</v>
      </c>
      <c r="D6062" t="s">
        <v>8416</v>
      </c>
      <c r="E6062" t="s">
        <v>8465</v>
      </c>
      <c r="F6062" s="183" t="s">
        <v>8465</v>
      </c>
      <c r="G6062" s="182" t="s">
        <v>400</v>
      </c>
      <c r="H6062" s="181" t="str">
        <f>IF(Proc[[#This Row],[type]]="LFF (MDG-F)",MID(Proc[[#This Row],[Obj]],13,10),"")</f>
        <v/>
      </c>
      <c r="J6062" s="181" t="b">
        <f>Proc[[#This Row],[Requested]]=Proc[[#This Row],[CurrentParent]]</f>
        <v>1</v>
      </c>
      <c r="K6062" s="181" t="str">
        <f>IF(Proc[[#This Row],[Author]]="Marcela Urrego",VLOOKUP(LEFT(Proc[[#This Row],[Requested]],1),Table3[#All],2,0),VLOOKUP(Proc[[#This Row],[Author]],Table4[],2,0))</f>
        <v>MGF</v>
      </c>
      <c r="L6062" s="186" t="s">
        <v>9921</v>
      </c>
      <c r="M6062" s="178">
        <v>46057</v>
      </c>
      <c r="N6062" s="178"/>
      <c r="O6062" s="178"/>
      <c r="P6062" s="178" t="str">
        <f ca="1">IF(Proc[[#This Row],[DaysAgeing]]&gt;5,"yep","on track")</f>
        <v>yep</v>
      </c>
      <c r="Q6062" s="3">
        <f ca="1">IF(Proc[[#This Row],[DateClosed]]="",ABS(NETWORKDAYS(Proc[[#This Row],[DateOpened]],TODAY()))-1,ABS(NETWORKDAYS(Proc[[#This Row],[DateOpened]],Proc[[#This Row],[DateClosed]]))-1)</f>
        <v>10</v>
      </c>
      <c r="R6062" s="178" t="s">
        <v>422</v>
      </c>
      <c r="S6062" s="181"/>
    </row>
    <row r="6063" spans="1:19" hidden="1">
      <c r="A6063" s="180" t="s">
        <v>8466</v>
      </c>
      <c r="B6063" s="181" t="str">
        <f>IFERROR(VLOOKUP(Proc[[#This Row],[App]],Table2[],3,0),"open")</f>
        <v>ok</v>
      </c>
      <c r="C6063" s="182" t="s">
        <v>369</v>
      </c>
      <c r="D6063" t="s">
        <v>8417</v>
      </c>
      <c r="E6063" t="s">
        <v>8465</v>
      </c>
      <c r="F6063" s="183" t="s">
        <v>8465</v>
      </c>
      <c r="G6063" s="182" t="s">
        <v>400</v>
      </c>
      <c r="H6063" s="181" t="str">
        <f>IF(Proc[[#This Row],[type]]="LFF (MDG-F)",MID(Proc[[#This Row],[Obj]],13,10),"")</f>
        <v/>
      </c>
      <c r="J6063" s="181" t="b">
        <f>Proc[[#This Row],[Requested]]=Proc[[#This Row],[CurrentParent]]</f>
        <v>1</v>
      </c>
      <c r="K6063" s="181" t="str">
        <f>IF(Proc[[#This Row],[Author]]="Marcela Urrego",VLOOKUP(LEFT(Proc[[#This Row],[Requested]],1),Table3[#All],2,0),VLOOKUP(Proc[[#This Row],[Author]],Table4[],2,0))</f>
        <v>MGF</v>
      </c>
      <c r="L6063" s="186" t="s">
        <v>9921</v>
      </c>
      <c r="M6063" s="178">
        <v>46057</v>
      </c>
      <c r="N6063" s="178"/>
      <c r="O6063" s="178"/>
      <c r="P6063" s="178" t="str">
        <f ca="1">IF(Proc[[#This Row],[DaysAgeing]]&gt;5,"yep","on track")</f>
        <v>yep</v>
      </c>
      <c r="Q6063" s="3">
        <f ca="1">IF(Proc[[#This Row],[DateClosed]]="",ABS(NETWORKDAYS(Proc[[#This Row],[DateOpened]],TODAY()))-1,ABS(NETWORKDAYS(Proc[[#This Row],[DateOpened]],Proc[[#This Row],[DateClosed]]))-1)</f>
        <v>10</v>
      </c>
      <c r="R6063" s="178" t="s">
        <v>422</v>
      </c>
      <c r="S6063" s="181"/>
    </row>
    <row r="6064" spans="1:19" hidden="1">
      <c r="A6064" s="180" t="s">
        <v>8466</v>
      </c>
      <c r="B6064" s="181" t="str">
        <f>IFERROR(VLOOKUP(Proc[[#This Row],[App]],Table2[],3,0),"open")</f>
        <v>ok</v>
      </c>
      <c r="C6064" s="182" t="s">
        <v>369</v>
      </c>
      <c r="D6064" t="s">
        <v>8418</v>
      </c>
      <c r="E6064" t="s">
        <v>8465</v>
      </c>
      <c r="F6064" s="183" t="s">
        <v>8465</v>
      </c>
      <c r="G6064" s="182" t="s">
        <v>400</v>
      </c>
      <c r="H6064" s="181" t="str">
        <f>IF(Proc[[#This Row],[type]]="LFF (MDG-F)",MID(Proc[[#This Row],[Obj]],13,10),"")</f>
        <v/>
      </c>
      <c r="J6064" s="181" t="b">
        <f>Proc[[#This Row],[Requested]]=Proc[[#This Row],[CurrentParent]]</f>
        <v>1</v>
      </c>
      <c r="K6064" s="181" t="str">
        <f>IF(Proc[[#This Row],[Author]]="Marcela Urrego",VLOOKUP(LEFT(Proc[[#This Row],[Requested]],1),Table3[#All],2,0),VLOOKUP(Proc[[#This Row],[Author]],Table4[],2,0))</f>
        <v>MGF</v>
      </c>
      <c r="L6064" s="186" t="s">
        <v>9921</v>
      </c>
      <c r="M6064" s="178">
        <v>46057</v>
      </c>
      <c r="N6064" s="178"/>
      <c r="O6064" s="178"/>
      <c r="P6064" s="178" t="str">
        <f ca="1">IF(Proc[[#This Row],[DaysAgeing]]&gt;5,"yep","on track")</f>
        <v>yep</v>
      </c>
      <c r="Q6064" s="3">
        <f ca="1">IF(Proc[[#This Row],[DateClosed]]="",ABS(NETWORKDAYS(Proc[[#This Row],[DateOpened]],TODAY()))-1,ABS(NETWORKDAYS(Proc[[#This Row],[DateOpened]],Proc[[#This Row],[DateClosed]]))-1)</f>
        <v>10</v>
      </c>
      <c r="R6064" s="178" t="s">
        <v>422</v>
      </c>
      <c r="S6064" s="181"/>
    </row>
    <row r="6065" spans="1:19" hidden="1">
      <c r="A6065" s="180" t="s">
        <v>8466</v>
      </c>
      <c r="B6065" s="181" t="str">
        <f>IFERROR(VLOOKUP(Proc[[#This Row],[App]],Table2[],3,0),"open")</f>
        <v>ok</v>
      </c>
      <c r="C6065" s="182" t="s">
        <v>369</v>
      </c>
      <c r="D6065" t="s">
        <v>8419</v>
      </c>
      <c r="E6065" t="s">
        <v>8465</v>
      </c>
      <c r="F6065" s="183" t="s">
        <v>8465</v>
      </c>
      <c r="G6065" s="182" t="s">
        <v>400</v>
      </c>
      <c r="H6065" s="181" t="str">
        <f>IF(Proc[[#This Row],[type]]="LFF (MDG-F)",MID(Proc[[#This Row],[Obj]],13,10),"")</f>
        <v/>
      </c>
      <c r="J6065" s="181" t="b">
        <f>Proc[[#This Row],[Requested]]=Proc[[#This Row],[CurrentParent]]</f>
        <v>1</v>
      </c>
      <c r="K6065" s="181" t="str">
        <f>IF(Proc[[#This Row],[Author]]="Marcela Urrego",VLOOKUP(LEFT(Proc[[#This Row],[Requested]],1),Table3[#All],2,0),VLOOKUP(Proc[[#This Row],[Author]],Table4[],2,0))</f>
        <v>MGF</v>
      </c>
      <c r="L6065" s="186" t="s">
        <v>9921</v>
      </c>
      <c r="M6065" s="178">
        <v>46057</v>
      </c>
      <c r="N6065" s="178"/>
      <c r="O6065" s="178"/>
      <c r="P6065" s="178" t="str">
        <f ca="1">IF(Proc[[#This Row],[DaysAgeing]]&gt;5,"yep","on track")</f>
        <v>yep</v>
      </c>
      <c r="Q6065" s="3">
        <f ca="1">IF(Proc[[#This Row],[DateClosed]]="",ABS(NETWORKDAYS(Proc[[#This Row],[DateOpened]],TODAY()))-1,ABS(NETWORKDAYS(Proc[[#This Row],[DateOpened]],Proc[[#This Row],[DateClosed]]))-1)</f>
        <v>10</v>
      </c>
      <c r="R6065" s="178" t="s">
        <v>422</v>
      </c>
      <c r="S6065" s="181"/>
    </row>
    <row r="6066" spans="1:19" hidden="1">
      <c r="A6066" s="180" t="s">
        <v>8466</v>
      </c>
      <c r="B6066" s="181" t="str">
        <f>IFERROR(VLOOKUP(Proc[[#This Row],[App]],Table2[],3,0),"open")</f>
        <v>ok</v>
      </c>
      <c r="C6066" s="182" t="s">
        <v>369</v>
      </c>
      <c r="D6066" t="s">
        <v>8420</v>
      </c>
      <c r="E6066" t="s">
        <v>8465</v>
      </c>
      <c r="F6066" s="183" t="s">
        <v>8465</v>
      </c>
      <c r="G6066" s="182" t="s">
        <v>400</v>
      </c>
      <c r="H6066" s="181" t="str">
        <f>IF(Proc[[#This Row],[type]]="LFF (MDG-F)",MID(Proc[[#This Row],[Obj]],13,10),"")</f>
        <v/>
      </c>
      <c r="J6066" s="181" t="b">
        <f>Proc[[#This Row],[Requested]]=Proc[[#This Row],[CurrentParent]]</f>
        <v>1</v>
      </c>
      <c r="K6066" s="181" t="str">
        <f>IF(Proc[[#This Row],[Author]]="Marcela Urrego",VLOOKUP(LEFT(Proc[[#This Row],[Requested]],1),Table3[#All],2,0),VLOOKUP(Proc[[#This Row],[Author]],Table4[],2,0))</f>
        <v>MGF</v>
      </c>
      <c r="L6066" s="186" t="s">
        <v>9921</v>
      </c>
      <c r="M6066" s="178">
        <v>46057</v>
      </c>
      <c r="N6066" s="178"/>
      <c r="O6066" s="178"/>
      <c r="P6066" s="178" t="str">
        <f ca="1">IF(Proc[[#This Row],[DaysAgeing]]&gt;5,"yep","on track")</f>
        <v>yep</v>
      </c>
      <c r="Q6066" s="3">
        <f ca="1">IF(Proc[[#This Row],[DateClosed]]="",ABS(NETWORKDAYS(Proc[[#This Row],[DateOpened]],TODAY()))-1,ABS(NETWORKDAYS(Proc[[#This Row],[DateOpened]],Proc[[#This Row],[DateClosed]]))-1)</f>
        <v>10</v>
      </c>
      <c r="R6066" s="178" t="s">
        <v>422</v>
      </c>
      <c r="S6066" s="181"/>
    </row>
    <row r="6067" spans="1:19" hidden="1">
      <c r="A6067" s="180" t="s">
        <v>8466</v>
      </c>
      <c r="B6067" s="181" t="str">
        <f>IFERROR(VLOOKUP(Proc[[#This Row],[App]],Table2[],3,0),"open")</f>
        <v>ok</v>
      </c>
      <c r="C6067" s="182" t="s">
        <v>369</v>
      </c>
      <c r="D6067" t="s">
        <v>8421</v>
      </c>
      <c r="E6067" t="s">
        <v>8465</v>
      </c>
      <c r="F6067" s="183" t="s">
        <v>8465</v>
      </c>
      <c r="G6067" s="182" t="s">
        <v>400</v>
      </c>
      <c r="H6067" s="181" t="str">
        <f>IF(Proc[[#This Row],[type]]="LFF (MDG-F)",MID(Proc[[#This Row],[Obj]],13,10),"")</f>
        <v/>
      </c>
      <c r="J6067" s="181" t="b">
        <f>Proc[[#This Row],[Requested]]=Proc[[#This Row],[CurrentParent]]</f>
        <v>1</v>
      </c>
      <c r="K6067" s="181" t="str">
        <f>IF(Proc[[#This Row],[Author]]="Marcela Urrego",VLOOKUP(LEFT(Proc[[#This Row],[Requested]],1),Table3[#All],2,0),VLOOKUP(Proc[[#This Row],[Author]],Table4[],2,0))</f>
        <v>MGF</v>
      </c>
      <c r="L6067" s="186" t="s">
        <v>9921</v>
      </c>
      <c r="M6067" s="178">
        <v>46057</v>
      </c>
      <c r="N6067" s="178"/>
      <c r="O6067" s="178"/>
      <c r="P6067" s="178" t="str">
        <f ca="1">IF(Proc[[#This Row],[DaysAgeing]]&gt;5,"yep","on track")</f>
        <v>yep</v>
      </c>
      <c r="Q6067" s="3">
        <f ca="1">IF(Proc[[#This Row],[DateClosed]]="",ABS(NETWORKDAYS(Proc[[#This Row],[DateOpened]],TODAY()))-1,ABS(NETWORKDAYS(Proc[[#This Row],[DateOpened]],Proc[[#This Row],[DateClosed]]))-1)</f>
        <v>10</v>
      </c>
      <c r="R6067" s="178" t="s">
        <v>422</v>
      </c>
      <c r="S6067" s="181"/>
    </row>
    <row r="6068" spans="1:19" hidden="1">
      <c r="A6068" s="180" t="s">
        <v>8466</v>
      </c>
      <c r="B6068" s="181" t="str">
        <f>IFERROR(VLOOKUP(Proc[[#This Row],[App]],Table2[],3,0),"open")</f>
        <v>ok</v>
      </c>
      <c r="C6068" s="182" t="s">
        <v>369</v>
      </c>
      <c r="D6068" t="s">
        <v>8422</v>
      </c>
      <c r="E6068" t="s">
        <v>8465</v>
      </c>
      <c r="F6068" s="183" t="s">
        <v>8465</v>
      </c>
      <c r="G6068" s="182" t="s">
        <v>400</v>
      </c>
      <c r="H6068" s="181" t="str">
        <f>IF(Proc[[#This Row],[type]]="LFF (MDG-F)",MID(Proc[[#This Row],[Obj]],13,10),"")</f>
        <v/>
      </c>
      <c r="J6068" s="181" t="b">
        <f>Proc[[#This Row],[Requested]]=Proc[[#This Row],[CurrentParent]]</f>
        <v>1</v>
      </c>
      <c r="K6068" s="181" t="str">
        <f>IF(Proc[[#This Row],[Author]]="Marcela Urrego",VLOOKUP(LEFT(Proc[[#This Row],[Requested]],1),Table3[#All],2,0),VLOOKUP(Proc[[#This Row],[Author]],Table4[],2,0))</f>
        <v>MGF</v>
      </c>
      <c r="L6068" s="186" t="s">
        <v>9921</v>
      </c>
      <c r="M6068" s="178">
        <v>46057</v>
      </c>
      <c r="N6068" s="178"/>
      <c r="O6068" s="178"/>
      <c r="P6068" s="178" t="str">
        <f ca="1">IF(Proc[[#This Row],[DaysAgeing]]&gt;5,"yep","on track")</f>
        <v>yep</v>
      </c>
      <c r="Q6068" s="3">
        <f ca="1">IF(Proc[[#This Row],[DateClosed]]="",ABS(NETWORKDAYS(Proc[[#This Row],[DateOpened]],TODAY()))-1,ABS(NETWORKDAYS(Proc[[#This Row],[DateOpened]],Proc[[#This Row],[DateClosed]]))-1)</f>
        <v>10</v>
      </c>
      <c r="R6068" s="178" t="s">
        <v>422</v>
      </c>
      <c r="S6068" s="181"/>
    </row>
    <row r="6069" spans="1:19" hidden="1">
      <c r="A6069" s="180" t="s">
        <v>8466</v>
      </c>
      <c r="B6069" s="181" t="str">
        <f>IFERROR(VLOOKUP(Proc[[#This Row],[App]],Table2[],3,0),"open")</f>
        <v>ok</v>
      </c>
      <c r="C6069" s="182" t="s">
        <v>369</v>
      </c>
      <c r="D6069" t="s">
        <v>8423</v>
      </c>
      <c r="E6069" t="s">
        <v>8465</v>
      </c>
      <c r="F6069" s="183" t="s">
        <v>8465</v>
      </c>
      <c r="G6069" s="182" t="s">
        <v>400</v>
      </c>
      <c r="H6069" s="181" t="str">
        <f>IF(Proc[[#This Row],[type]]="LFF (MDG-F)",MID(Proc[[#This Row],[Obj]],13,10),"")</f>
        <v/>
      </c>
      <c r="J6069" s="181" t="b">
        <f>Proc[[#This Row],[Requested]]=Proc[[#This Row],[CurrentParent]]</f>
        <v>1</v>
      </c>
      <c r="K6069" s="181" t="str">
        <f>IF(Proc[[#This Row],[Author]]="Marcela Urrego",VLOOKUP(LEFT(Proc[[#This Row],[Requested]],1),Table3[#All],2,0),VLOOKUP(Proc[[#This Row],[Author]],Table4[],2,0))</f>
        <v>MGF</v>
      </c>
      <c r="L6069" s="186" t="s">
        <v>9921</v>
      </c>
      <c r="M6069" s="178">
        <v>46057</v>
      </c>
      <c r="N6069" s="178"/>
      <c r="O6069" s="178"/>
      <c r="P6069" s="178" t="str">
        <f ca="1">IF(Proc[[#This Row],[DaysAgeing]]&gt;5,"yep","on track")</f>
        <v>yep</v>
      </c>
      <c r="Q6069" s="3">
        <f ca="1">IF(Proc[[#This Row],[DateClosed]]="",ABS(NETWORKDAYS(Proc[[#This Row],[DateOpened]],TODAY()))-1,ABS(NETWORKDAYS(Proc[[#This Row],[DateOpened]],Proc[[#This Row],[DateClosed]]))-1)</f>
        <v>10</v>
      </c>
      <c r="R6069" s="178" t="s">
        <v>422</v>
      </c>
      <c r="S6069" s="181"/>
    </row>
    <row r="6070" spans="1:19" hidden="1">
      <c r="A6070" s="180" t="s">
        <v>8466</v>
      </c>
      <c r="B6070" s="181" t="str">
        <f>IFERROR(VLOOKUP(Proc[[#This Row],[App]],Table2[],3,0),"open")</f>
        <v>ok</v>
      </c>
      <c r="C6070" s="182" t="s">
        <v>369</v>
      </c>
      <c r="D6070" t="s">
        <v>8424</v>
      </c>
      <c r="E6070" t="s">
        <v>8465</v>
      </c>
      <c r="F6070" s="183" t="s">
        <v>8465</v>
      </c>
      <c r="G6070" s="182" t="s">
        <v>400</v>
      </c>
      <c r="H6070" s="181" t="str">
        <f>IF(Proc[[#This Row],[type]]="LFF (MDG-F)",MID(Proc[[#This Row],[Obj]],13,10),"")</f>
        <v/>
      </c>
      <c r="J6070" s="181" t="b">
        <f>Proc[[#This Row],[Requested]]=Proc[[#This Row],[CurrentParent]]</f>
        <v>1</v>
      </c>
      <c r="K6070" s="181" t="str">
        <f>IF(Proc[[#This Row],[Author]]="Marcela Urrego",VLOOKUP(LEFT(Proc[[#This Row],[Requested]],1),Table3[#All],2,0),VLOOKUP(Proc[[#This Row],[Author]],Table4[],2,0))</f>
        <v>MGF</v>
      </c>
      <c r="L6070" s="186" t="s">
        <v>9921</v>
      </c>
      <c r="M6070" s="178">
        <v>46057</v>
      </c>
      <c r="N6070" s="178"/>
      <c r="O6070" s="178"/>
      <c r="P6070" s="178" t="str">
        <f ca="1">IF(Proc[[#This Row],[DaysAgeing]]&gt;5,"yep","on track")</f>
        <v>yep</v>
      </c>
      <c r="Q6070" s="3">
        <f ca="1">IF(Proc[[#This Row],[DateClosed]]="",ABS(NETWORKDAYS(Proc[[#This Row],[DateOpened]],TODAY()))-1,ABS(NETWORKDAYS(Proc[[#This Row],[DateOpened]],Proc[[#This Row],[DateClosed]]))-1)</f>
        <v>10</v>
      </c>
      <c r="R6070" s="178" t="s">
        <v>422</v>
      </c>
      <c r="S6070" s="181"/>
    </row>
    <row r="6071" spans="1:19" hidden="1">
      <c r="A6071" s="180" t="s">
        <v>8466</v>
      </c>
      <c r="B6071" s="181" t="str">
        <f>IFERROR(VLOOKUP(Proc[[#This Row],[App]],Table2[],3,0),"open")</f>
        <v>ok</v>
      </c>
      <c r="C6071" s="182" t="s">
        <v>369</v>
      </c>
      <c r="D6071" t="s">
        <v>8425</v>
      </c>
      <c r="E6071" t="s">
        <v>8465</v>
      </c>
      <c r="F6071" s="183" t="s">
        <v>8465</v>
      </c>
      <c r="G6071" s="182" t="s">
        <v>400</v>
      </c>
      <c r="H6071" s="181" t="str">
        <f>IF(Proc[[#This Row],[type]]="LFF (MDG-F)",MID(Proc[[#This Row],[Obj]],13,10),"")</f>
        <v/>
      </c>
      <c r="J6071" s="181" t="b">
        <f>Proc[[#This Row],[Requested]]=Proc[[#This Row],[CurrentParent]]</f>
        <v>1</v>
      </c>
      <c r="K6071" s="181" t="str">
        <f>IF(Proc[[#This Row],[Author]]="Marcela Urrego",VLOOKUP(LEFT(Proc[[#This Row],[Requested]],1),Table3[#All],2,0),VLOOKUP(Proc[[#This Row],[Author]],Table4[],2,0))</f>
        <v>MGF</v>
      </c>
      <c r="L6071" s="186" t="s">
        <v>9921</v>
      </c>
      <c r="M6071" s="178">
        <v>46057</v>
      </c>
      <c r="N6071" s="178"/>
      <c r="O6071" s="178"/>
      <c r="P6071" s="178" t="str">
        <f ca="1">IF(Proc[[#This Row],[DaysAgeing]]&gt;5,"yep","on track")</f>
        <v>yep</v>
      </c>
      <c r="Q6071" s="3">
        <f ca="1">IF(Proc[[#This Row],[DateClosed]]="",ABS(NETWORKDAYS(Proc[[#This Row],[DateOpened]],TODAY()))-1,ABS(NETWORKDAYS(Proc[[#This Row],[DateOpened]],Proc[[#This Row],[DateClosed]]))-1)</f>
        <v>10</v>
      </c>
      <c r="R6071" s="178" t="s">
        <v>422</v>
      </c>
      <c r="S6071" s="181"/>
    </row>
    <row r="6072" spans="1:19" hidden="1">
      <c r="A6072" s="180" t="s">
        <v>8466</v>
      </c>
      <c r="B6072" s="181" t="str">
        <f>IFERROR(VLOOKUP(Proc[[#This Row],[App]],Table2[],3,0),"open")</f>
        <v>ok</v>
      </c>
      <c r="C6072" s="182" t="s">
        <v>369</v>
      </c>
      <c r="D6072" t="s">
        <v>8426</v>
      </c>
      <c r="E6072" t="s">
        <v>8465</v>
      </c>
      <c r="F6072" s="183" t="s">
        <v>8465</v>
      </c>
      <c r="G6072" s="182" t="s">
        <v>400</v>
      </c>
      <c r="H6072" s="181" t="str">
        <f>IF(Proc[[#This Row],[type]]="LFF (MDG-F)",MID(Proc[[#This Row],[Obj]],13,10),"")</f>
        <v/>
      </c>
      <c r="J6072" s="181" t="b">
        <f>Proc[[#This Row],[Requested]]=Proc[[#This Row],[CurrentParent]]</f>
        <v>1</v>
      </c>
      <c r="K6072" s="181" t="str">
        <f>IF(Proc[[#This Row],[Author]]="Marcela Urrego",VLOOKUP(LEFT(Proc[[#This Row],[Requested]],1),Table3[#All],2,0),VLOOKUP(Proc[[#This Row],[Author]],Table4[],2,0))</f>
        <v>MGF</v>
      </c>
      <c r="L6072" s="186" t="s">
        <v>9921</v>
      </c>
      <c r="M6072" s="178">
        <v>46057</v>
      </c>
      <c r="N6072" s="178"/>
      <c r="O6072" s="178"/>
      <c r="P6072" s="178" t="str">
        <f ca="1">IF(Proc[[#This Row],[DaysAgeing]]&gt;5,"yep","on track")</f>
        <v>yep</v>
      </c>
      <c r="Q6072" s="3">
        <f ca="1">IF(Proc[[#This Row],[DateClosed]]="",ABS(NETWORKDAYS(Proc[[#This Row],[DateOpened]],TODAY()))-1,ABS(NETWORKDAYS(Proc[[#This Row],[DateOpened]],Proc[[#This Row],[DateClosed]]))-1)</f>
        <v>10</v>
      </c>
      <c r="R6072" s="178" t="s">
        <v>422</v>
      </c>
      <c r="S6072" s="181"/>
    </row>
    <row r="6073" spans="1:19" hidden="1">
      <c r="A6073" s="180" t="s">
        <v>8466</v>
      </c>
      <c r="B6073" s="181" t="str">
        <f>IFERROR(VLOOKUP(Proc[[#This Row],[App]],Table2[],3,0),"open")</f>
        <v>ok</v>
      </c>
      <c r="C6073" s="182" t="s">
        <v>369</v>
      </c>
      <c r="D6073" t="s">
        <v>8427</v>
      </c>
      <c r="E6073" t="s">
        <v>8465</v>
      </c>
      <c r="F6073" s="183" t="s">
        <v>8465</v>
      </c>
      <c r="G6073" s="182" t="s">
        <v>400</v>
      </c>
      <c r="H6073" s="181" t="str">
        <f>IF(Proc[[#This Row],[type]]="LFF (MDG-F)",MID(Proc[[#This Row],[Obj]],13,10),"")</f>
        <v/>
      </c>
      <c r="J6073" s="181" t="b">
        <f>Proc[[#This Row],[Requested]]=Proc[[#This Row],[CurrentParent]]</f>
        <v>1</v>
      </c>
      <c r="K6073" s="181" t="str">
        <f>IF(Proc[[#This Row],[Author]]="Marcela Urrego",VLOOKUP(LEFT(Proc[[#This Row],[Requested]],1),Table3[#All],2,0),VLOOKUP(Proc[[#This Row],[Author]],Table4[],2,0))</f>
        <v>MGF</v>
      </c>
      <c r="L6073" s="186" t="s">
        <v>9921</v>
      </c>
      <c r="M6073" s="178">
        <v>46057</v>
      </c>
      <c r="N6073" s="178"/>
      <c r="O6073" s="178"/>
      <c r="P6073" s="178" t="str">
        <f ca="1">IF(Proc[[#This Row],[DaysAgeing]]&gt;5,"yep","on track")</f>
        <v>yep</v>
      </c>
      <c r="Q6073" s="3">
        <f ca="1">IF(Proc[[#This Row],[DateClosed]]="",ABS(NETWORKDAYS(Proc[[#This Row],[DateOpened]],TODAY()))-1,ABS(NETWORKDAYS(Proc[[#This Row],[DateOpened]],Proc[[#This Row],[DateClosed]]))-1)</f>
        <v>10</v>
      </c>
      <c r="R6073" s="178" t="s">
        <v>422</v>
      </c>
      <c r="S6073" s="181"/>
    </row>
    <row r="6074" spans="1:19" hidden="1">
      <c r="A6074" s="180" t="s">
        <v>8466</v>
      </c>
      <c r="B6074" s="181" t="str">
        <f>IFERROR(VLOOKUP(Proc[[#This Row],[App]],Table2[],3,0),"open")</f>
        <v>ok</v>
      </c>
      <c r="C6074" s="182" t="s">
        <v>369</v>
      </c>
      <c r="D6074" t="s">
        <v>8428</v>
      </c>
      <c r="E6074" t="s">
        <v>8465</v>
      </c>
      <c r="F6074" s="183" t="s">
        <v>8465</v>
      </c>
      <c r="G6074" s="182" t="s">
        <v>400</v>
      </c>
      <c r="H6074" s="181" t="str">
        <f>IF(Proc[[#This Row],[type]]="LFF (MDG-F)",MID(Proc[[#This Row],[Obj]],13,10),"")</f>
        <v/>
      </c>
      <c r="J6074" s="181" t="b">
        <f>Proc[[#This Row],[Requested]]=Proc[[#This Row],[CurrentParent]]</f>
        <v>1</v>
      </c>
      <c r="K6074" s="181" t="str">
        <f>IF(Proc[[#This Row],[Author]]="Marcela Urrego",VLOOKUP(LEFT(Proc[[#This Row],[Requested]],1),Table3[#All],2,0),VLOOKUP(Proc[[#This Row],[Author]],Table4[],2,0))</f>
        <v>MGF</v>
      </c>
      <c r="L6074" s="186" t="s">
        <v>9921</v>
      </c>
      <c r="M6074" s="178">
        <v>46057</v>
      </c>
      <c r="N6074" s="178"/>
      <c r="O6074" s="178"/>
      <c r="P6074" s="178" t="str">
        <f ca="1">IF(Proc[[#This Row],[DaysAgeing]]&gt;5,"yep","on track")</f>
        <v>yep</v>
      </c>
      <c r="Q6074" s="3">
        <f ca="1">IF(Proc[[#This Row],[DateClosed]]="",ABS(NETWORKDAYS(Proc[[#This Row],[DateOpened]],TODAY()))-1,ABS(NETWORKDAYS(Proc[[#This Row],[DateOpened]],Proc[[#This Row],[DateClosed]]))-1)</f>
        <v>10</v>
      </c>
      <c r="R6074" s="178" t="s">
        <v>422</v>
      </c>
      <c r="S6074" s="181"/>
    </row>
    <row r="6075" spans="1:19" hidden="1">
      <c r="A6075" s="180" t="s">
        <v>8466</v>
      </c>
      <c r="B6075" s="181" t="str">
        <f>IFERROR(VLOOKUP(Proc[[#This Row],[App]],Table2[],3,0),"open")</f>
        <v>ok</v>
      </c>
      <c r="C6075" s="182" t="s">
        <v>369</v>
      </c>
      <c r="D6075" t="s">
        <v>8429</v>
      </c>
      <c r="E6075" t="s">
        <v>8465</v>
      </c>
      <c r="F6075" s="183" t="s">
        <v>8465</v>
      </c>
      <c r="G6075" s="182" t="s">
        <v>400</v>
      </c>
      <c r="H6075" s="181" t="str">
        <f>IF(Proc[[#This Row],[type]]="LFF (MDG-F)",MID(Proc[[#This Row],[Obj]],13,10),"")</f>
        <v/>
      </c>
      <c r="J6075" s="181" t="b">
        <f>Proc[[#This Row],[Requested]]=Proc[[#This Row],[CurrentParent]]</f>
        <v>1</v>
      </c>
      <c r="K6075" s="181" t="str">
        <f>IF(Proc[[#This Row],[Author]]="Marcela Urrego",VLOOKUP(LEFT(Proc[[#This Row],[Requested]],1),Table3[#All],2,0),VLOOKUP(Proc[[#This Row],[Author]],Table4[],2,0))</f>
        <v>MGF</v>
      </c>
      <c r="L6075" s="186" t="s">
        <v>9921</v>
      </c>
      <c r="M6075" s="178">
        <v>46057</v>
      </c>
      <c r="N6075" s="178"/>
      <c r="O6075" s="178"/>
      <c r="P6075" s="178" t="str">
        <f ca="1">IF(Proc[[#This Row],[DaysAgeing]]&gt;5,"yep","on track")</f>
        <v>yep</v>
      </c>
      <c r="Q6075" s="3">
        <f ca="1">IF(Proc[[#This Row],[DateClosed]]="",ABS(NETWORKDAYS(Proc[[#This Row],[DateOpened]],TODAY()))-1,ABS(NETWORKDAYS(Proc[[#This Row],[DateOpened]],Proc[[#This Row],[DateClosed]]))-1)</f>
        <v>10</v>
      </c>
      <c r="R6075" s="178" t="s">
        <v>422</v>
      </c>
      <c r="S6075" s="181"/>
    </row>
    <row r="6076" spans="1:19" hidden="1">
      <c r="A6076" s="180" t="s">
        <v>8466</v>
      </c>
      <c r="B6076" s="181" t="str">
        <f>IFERROR(VLOOKUP(Proc[[#This Row],[App]],Table2[],3,0),"open")</f>
        <v>ok</v>
      </c>
      <c r="C6076" s="182" t="s">
        <v>369</v>
      </c>
      <c r="D6076" t="s">
        <v>8430</v>
      </c>
      <c r="E6076" t="s">
        <v>8465</v>
      </c>
      <c r="F6076" s="183" t="s">
        <v>8465</v>
      </c>
      <c r="G6076" s="182" t="s">
        <v>400</v>
      </c>
      <c r="H6076" s="181" t="str">
        <f>IF(Proc[[#This Row],[type]]="LFF (MDG-F)",MID(Proc[[#This Row],[Obj]],13,10),"")</f>
        <v/>
      </c>
      <c r="J6076" s="181" t="b">
        <f>Proc[[#This Row],[Requested]]=Proc[[#This Row],[CurrentParent]]</f>
        <v>1</v>
      </c>
      <c r="K6076" s="181" t="str">
        <f>IF(Proc[[#This Row],[Author]]="Marcela Urrego",VLOOKUP(LEFT(Proc[[#This Row],[Requested]],1),Table3[#All],2,0),VLOOKUP(Proc[[#This Row],[Author]],Table4[],2,0))</f>
        <v>MGF</v>
      </c>
      <c r="L6076" s="186" t="s">
        <v>9921</v>
      </c>
      <c r="M6076" s="178">
        <v>46057</v>
      </c>
      <c r="N6076" s="178"/>
      <c r="O6076" s="178"/>
      <c r="P6076" s="178" t="str">
        <f ca="1">IF(Proc[[#This Row],[DaysAgeing]]&gt;5,"yep","on track")</f>
        <v>yep</v>
      </c>
      <c r="Q6076" s="3">
        <f ca="1">IF(Proc[[#This Row],[DateClosed]]="",ABS(NETWORKDAYS(Proc[[#This Row],[DateOpened]],TODAY()))-1,ABS(NETWORKDAYS(Proc[[#This Row],[DateOpened]],Proc[[#This Row],[DateClosed]]))-1)</f>
        <v>10</v>
      </c>
      <c r="R6076" s="178" t="s">
        <v>422</v>
      </c>
      <c r="S6076" s="181"/>
    </row>
    <row r="6077" spans="1:19" hidden="1">
      <c r="A6077" s="180" t="s">
        <v>8466</v>
      </c>
      <c r="B6077" s="181" t="str">
        <f>IFERROR(VLOOKUP(Proc[[#This Row],[App]],Table2[],3,0),"open")</f>
        <v>ok</v>
      </c>
      <c r="C6077" s="182" t="s">
        <v>369</v>
      </c>
      <c r="D6077" t="s">
        <v>8431</v>
      </c>
      <c r="E6077" t="s">
        <v>8465</v>
      </c>
      <c r="F6077" s="183" t="s">
        <v>8465</v>
      </c>
      <c r="G6077" s="182" t="s">
        <v>400</v>
      </c>
      <c r="H6077" s="181" t="str">
        <f>IF(Proc[[#This Row],[type]]="LFF (MDG-F)",MID(Proc[[#This Row],[Obj]],13,10),"")</f>
        <v/>
      </c>
      <c r="J6077" s="181" t="b">
        <f>Proc[[#This Row],[Requested]]=Proc[[#This Row],[CurrentParent]]</f>
        <v>1</v>
      </c>
      <c r="K6077" s="181" t="str">
        <f>IF(Proc[[#This Row],[Author]]="Marcela Urrego",VLOOKUP(LEFT(Proc[[#This Row],[Requested]],1),Table3[#All],2,0),VLOOKUP(Proc[[#This Row],[Author]],Table4[],2,0))</f>
        <v>MGF</v>
      </c>
      <c r="L6077" s="186" t="s">
        <v>9921</v>
      </c>
      <c r="M6077" s="178">
        <v>46057</v>
      </c>
      <c r="N6077" s="178"/>
      <c r="O6077" s="178"/>
      <c r="P6077" s="178" t="str">
        <f ca="1">IF(Proc[[#This Row],[DaysAgeing]]&gt;5,"yep","on track")</f>
        <v>yep</v>
      </c>
      <c r="Q6077" s="3">
        <f ca="1">IF(Proc[[#This Row],[DateClosed]]="",ABS(NETWORKDAYS(Proc[[#This Row],[DateOpened]],TODAY()))-1,ABS(NETWORKDAYS(Proc[[#This Row],[DateOpened]],Proc[[#This Row],[DateClosed]]))-1)</f>
        <v>10</v>
      </c>
      <c r="R6077" s="178" t="s">
        <v>422</v>
      </c>
      <c r="S6077" s="181"/>
    </row>
    <row r="6078" spans="1:19" hidden="1">
      <c r="A6078" s="180" t="s">
        <v>8466</v>
      </c>
      <c r="B6078" s="181" t="str">
        <f>IFERROR(VLOOKUP(Proc[[#This Row],[App]],Table2[],3,0),"open")</f>
        <v>ok</v>
      </c>
      <c r="C6078" s="182" t="s">
        <v>369</v>
      </c>
      <c r="D6078" t="s">
        <v>8432</v>
      </c>
      <c r="E6078" t="s">
        <v>8465</v>
      </c>
      <c r="F6078" s="183" t="s">
        <v>8465</v>
      </c>
      <c r="G6078" s="182" t="s">
        <v>400</v>
      </c>
      <c r="H6078" s="181" t="str">
        <f>IF(Proc[[#This Row],[type]]="LFF (MDG-F)",MID(Proc[[#This Row],[Obj]],13,10),"")</f>
        <v/>
      </c>
      <c r="J6078" s="181" t="b">
        <f>Proc[[#This Row],[Requested]]=Proc[[#This Row],[CurrentParent]]</f>
        <v>1</v>
      </c>
      <c r="K6078" s="181" t="str">
        <f>IF(Proc[[#This Row],[Author]]="Marcela Urrego",VLOOKUP(LEFT(Proc[[#This Row],[Requested]],1),Table3[#All],2,0),VLOOKUP(Proc[[#This Row],[Author]],Table4[],2,0))</f>
        <v>MGF</v>
      </c>
      <c r="L6078" s="186" t="s">
        <v>9921</v>
      </c>
      <c r="M6078" s="178">
        <v>46057</v>
      </c>
      <c r="N6078" s="178"/>
      <c r="O6078" s="178"/>
      <c r="P6078" s="178" t="str">
        <f ca="1">IF(Proc[[#This Row],[DaysAgeing]]&gt;5,"yep","on track")</f>
        <v>yep</v>
      </c>
      <c r="Q6078" s="3">
        <f ca="1">IF(Proc[[#This Row],[DateClosed]]="",ABS(NETWORKDAYS(Proc[[#This Row],[DateOpened]],TODAY()))-1,ABS(NETWORKDAYS(Proc[[#This Row],[DateOpened]],Proc[[#This Row],[DateClosed]]))-1)</f>
        <v>10</v>
      </c>
      <c r="R6078" s="178" t="s">
        <v>422</v>
      </c>
      <c r="S6078" s="181"/>
    </row>
    <row r="6079" spans="1:19" hidden="1">
      <c r="A6079" s="180" t="s">
        <v>8466</v>
      </c>
      <c r="B6079" s="181" t="str">
        <f>IFERROR(VLOOKUP(Proc[[#This Row],[App]],Table2[],3,0),"open")</f>
        <v>ok</v>
      </c>
      <c r="C6079" s="182" t="s">
        <v>369</v>
      </c>
      <c r="D6079" t="s">
        <v>8433</v>
      </c>
      <c r="E6079" t="s">
        <v>8465</v>
      </c>
      <c r="F6079" s="183" t="s">
        <v>8465</v>
      </c>
      <c r="G6079" s="182" t="s">
        <v>400</v>
      </c>
      <c r="H6079" s="181" t="str">
        <f>IF(Proc[[#This Row],[type]]="LFF (MDG-F)",MID(Proc[[#This Row],[Obj]],13,10),"")</f>
        <v/>
      </c>
      <c r="J6079" s="181" t="b">
        <f>Proc[[#This Row],[Requested]]=Proc[[#This Row],[CurrentParent]]</f>
        <v>1</v>
      </c>
      <c r="K6079" s="181" t="str">
        <f>IF(Proc[[#This Row],[Author]]="Marcela Urrego",VLOOKUP(LEFT(Proc[[#This Row],[Requested]],1),Table3[#All],2,0),VLOOKUP(Proc[[#This Row],[Author]],Table4[],2,0))</f>
        <v>MGF</v>
      </c>
      <c r="L6079" s="186" t="s">
        <v>9921</v>
      </c>
      <c r="M6079" s="178">
        <v>46057</v>
      </c>
      <c r="N6079" s="178"/>
      <c r="O6079" s="178"/>
      <c r="P6079" s="178" t="str">
        <f ca="1">IF(Proc[[#This Row],[DaysAgeing]]&gt;5,"yep","on track")</f>
        <v>yep</v>
      </c>
      <c r="Q6079" s="3">
        <f ca="1">IF(Proc[[#This Row],[DateClosed]]="",ABS(NETWORKDAYS(Proc[[#This Row],[DateOpened]],TODAY()))-1,ABS(NETWORKDAYS(Proc[[#This Row],[DateOpened]],Proc[[#This Row],[DateClosed]]))-1)</f>
        <v>10</v>
      </c>
      <c r="R6079" s="178" t="s">
        <v>422</v>
      </c>
      <c r="S6079" s="181"/>
    </row>
    <row r="6080" spans="1:19" hidden="1">
      <c r="A6080" s="180" t="s">
        <v>8466</v>
      </c>
      <c r="B6080" s="181" t="str">
        <f>IFERROR(VLOOKUP(Proc[[#This Row],[App]],Table2[],3,0),"open")</f>
        <v>ok</v>
      </c>
      <c r="C6080" s="182" t="s">
        <v>369</v>
      </c>
      <c r="D6080" t="s">
        <v>8434</v>
      </c>
      <c r="E6080" t="s">
        <v>8465</v>
      </c>
      <c r="F6080" s="183" t="s">
        <v>8465</v>
      </c>
      <c r="G6080" s="182" t="s">
        <v>400</v>
      </c>
      <c r="H6080" s="181" t="str">
        <f>IF(Proc[[#This Row],[type]]="LFF (MDG-F)",MID(Proc[[#This Row],[Obj]],13,10),"")</f>
        <v/>
      </c>
      <c r="J6080" s="181" t="b">
        <f>Proc[[#This Row],[Requested]]=Proc[[#This Row],[CurrentParent]]</f>
        <v>1</v>
      </c>
      <c r="K6080" s="181" t="str">
        <f>IF(Proc[[#This Row],[Author]]="Marcela Urrego",VLOOKUP(LEFT(Proc[[#This Row],[Requested]],1),Table3[#All],2,0),VLOOKUP(Proc[[#This Row],[Author]],Table4[],2,0))</f>
        <v>MGF</v>
      </c>
      <c r="L6080" s="186" t="s">
        <v>9921</v>
      </c>
      <c r="M6080" s="178">
        <v>46057</v>
      </c>
      <c r="N6080" s="178"/>
      <c r="O6080" s="178"/>
      <c r="P6080" s="178" t="str">
        <f ca="1">IF(Proc[[#This Row],[DaysAgeing]]&gt;5,"yep","on track")</f>
        <v>yep</v>
      </c>
      <c r="Q6080" s="3">
        <f ca="1">IF(Proc[[#This Row],[DateClosed]]="",ABS(NETWORKDAYS(Proc[[#This Row],[DateOpened]],TODAY()))-1,ABS(NETWORKDAYS(Proc[[#This Row],[DateOpened]],Proc[[#This Row],[DateClosed]]))-1)</f>
        <v>10</v>
      </c>
      <c r="R6080" s="178" t="s">
        <v>422</v>
      </c>
      <c r="S6080" s="181"/>
    </row>
    <row r="6081" spans="1:19" hidden="1">
      <c r="A6081" s="180" t="s">
        <v>8466</v>
      </c>
      <c r="B6081" s="181" t="str">
        <f>IFERROR(VLOOKUP(Proc[[#This Row],[App]],Table2[],3,0),"open")</f>
        <v>ok</v>
      </c>
      <c r="C6081" s="182" t="s">
        <v>369</v>
      </c>
      <c r="D6081" t="s">
        <v>8435</v>
      </c>
      <c r="E6081" t="s">
        <v>8465</v>
      </c>
      <c r="F6081" s="183" t="s">
        <v>8465</v>
      </c>
      <c r="G6081" s="182" t="s">
        <v>400</v>
      </c>
      <c r="H6081" s="181" t="str">
        <f>IF(Proc[[#This Row],[type]]="LFF (MDG-F)",MID(Proc[[#This Row],[Obj]],13,10),"")</f>
        <v/>
      </c>
      <c r="J6081" s="181" t="b">
        <f>Proc[[#This Row],[Requested]]=Proc[[#This Row],[CurrentParent]]</f>
        <v>1</v>
      </c>
      <c r="K6081" s="181" t="str">
        <f>IF(Proc[[#This Row],[Author]]="Marcela Urrego",VLOOKUP(LEFT(Proc[[#This Row],[Requested]],1),Table3[#All],2,0),VLOOKUP(Proc[[#This Row],[Author]],Table4[],2,0))</f>
        <v>MGF</v>
      </c>
      <c r="L6081" s="186" t="s">
        <v>9921</v>
      </c>
      <c r="M6081" s="178">
        <v>46057</v>
      </c>
      <c r="N6081" s="178"/>
      <c r="O6081" s="178"/>
      <c r="P6081" s="178" t="str">
        <f ca="1">IF(Proc[[#This Row],[DaysAgeing]]&gt;5,"yep","on track")</f>
        <v>yep</v>
      </c>
      <c r="Q6081" s="3">
        <f ca="1">IF(Proc[[#This Row],[DateClosed]]="",ABS(NETWORKDAYS(Proc[[#This Row],[DateOpened]],TODAY()))-1,ABS(NETWORKDAYS(Proc[[#This Row],[DateOpened]],Proc[[#This Row],[DateClosed]]))-1)</f>
        <v>10</v>
      </c>
      <c r="R6081" s="178" t="s">
        <v>422</v>
      </c>
      <c r="S6081" s="181"/>
    </row>
    <row r="6082" spans="1:19" hidden="1">
      <c r="A6082" s="180" t="s">
        <v>8466</v>
      </c>
      <c r="B6082" s="181" t="str">
        <f>IFERROR(VLOOKUP(Proc[[#This Row],[App]],Table2[],3,0),"open")</f>
        <v>ok</v>
      </c>
      <c r="C6082" s="182" t="s">
        <v>369</v>
      </c>
      <c r="D6082" t="s">
        <v>8436</v>
      </c>
      <c r="E6082" t="s">
        <v>8465</v>
      </c>
      <c r="F6082" s="183" t="s">
        <v>8465</v>
      </c>
      <c r="G6082" s="182" t="s">
        <v>400</v>
      </c>
      <c r="H6082" s="181" t="str">
        <f>IF(Proc[[#This Row],[type]]="LFF (MDG-F)",MID(Proc[[#This Row],[Obj]],13,10),"")</f>
        <v/>
      </c>
      <c r="J6082" s="181" t="b">
        <f>Proc[[#This Row],[Requested]]=Proc[[#This Row],[CurrentParent]]</f>
        <v>1</v>
      </c>
      <c r="K6082" s="181" t="str">
        <f>IF(Proc[[#This Row],[Author]]="Marcela Urrego",VLOOKUP(LEFT(Proc[[#This Row],[Requested]],1),Table3[#All],2,0),VLOOKUP(Proc[[#This Row],[Author]],Table4[],2,0))</f>
        <v>MGF</v>
      </c>
      <c r="L6082" s="186" t="s">
        <v>9921</v>
      </c>
      <c r="M6082" s="178">
        <v>46057</v>
      </c>
      <c r="N6082" s="178"/>
      <c r="O6082" s="178"/>
      <c r="P6082" s="178" t="str">
        <f ca="1">IF(Proc[[#This Row],[DaysAgeing]]&gt;5,"yep","on track")</f>
        <v>yep</v>
      </c>
      <c r="Q6082" s="3">
        <f ca="1">IF(Proc[[#This Row],[DateClosed]]="",ABS(NETWORKDAYS(Proc[[#This Row],[DateOpened]],TODAY()))-1,ABS(NETWORKDAYS(Proc[[#This Row],[DateOpened]],Proc[[#This Row],[DateClosed]]))-1)</f>
        <v>10</v>
      </c>
      <c r="R6082" s="178" t="s">
        <v>422</v>
      </c>
      <c r="S6082" s="181"/>
    </row>
    <row r="6083" spans="1:19" hidden="1">
      <c r="A6083" s="180" t="s">
        <v>8466</v>
      </c>
      <c r="B6083" s="181" t="str">
        <f>IFERROR(VLOOKUP(Proc[[#This Row],[App]],Table2[],3,0),"open")</f>
        <v>ok</v>
      </c>
      <c r="C6083" s="182" t="s">
        <v>369</v>
      </c>
      <c r="D6083" t="s">
        <v>8437</v>
      </c>
      <c r="E6083" t="s">
        <v>8465</v>
      </c>
      <c r="F6083" s="183" t="s">
        <v>8465</v>
      </c>
      <c r="G6083" s="182" t="s">
        <v>400</v>
      </c>
      <c r="H6083" s="181" t="str">
        <f>IF(Proc[[#This Row],[type]]="LFF (MDG-F)",MID(Proc[[#This Row],[Obj]],13,10),"")</f>
        <v/>
      </c>
      <c r="J6083" s="181" t="b">
        <f>Proc[[#This Row],[Requested]]=Proc[[#This Row],[CurrentParent]]</f>
        <v>1</v>
      </c>
      <c r="K6083" s="181" t="str">
        <f>IF(Proc[[#This Row],[Author]]="Marcela Urrego",VLOOKUP(LEFT(Proc[[#This Row],[Requested]],1),Table3[#All],2,0),VLOOKUP(Proc[[#This Row],[Author]],Table4[],2,0))</f>
        <v>MGF</v>
      </c>
      <c r="L6083" s="186" t="s">
        <v>9921</v>
      </c>
      <c r="M6083" s="178">
        <v>46057</v>
      </c>
      <c r="N6083" s="178"/>
      <c r="O6083" s="178"/>
      <c r="P6083" s="178" t="str">
        <f ca="1">IF(Proc[[#This Row],[DaysAgeing]]&gt;5,"yep","on track")</f>
        <v>yep</v>
      </c>
      <c r="Q6083" s="3">
        <f ca="1">IF(Proc[[#This Row],[DateClosed]]="",ABS(NETWORKDAYS(Proc[[#This Row],[DateOpened]],TODAY()))-1,ABS(NETWORKDAYS(Proc[[#This Row],[DateOpened]],Proc[[#This Row],[DateClosed]]))-1)</f>
        <v>10</v>
      </c>
      <c r="R6083" s="178" t="s">
        <v>422</v>
      </c>
      <c r="S6083" s="181"/>
    </row>
    <row r="6084" spans="1:19" hidden="1">
      <c r="A6084" s="180" t="s">
        <v>8466</v>
      </c>
      <c r="B6084" s="181" t="str">
        <f>IFERROR(VLOOKUP(Proc[[#This Row],[App]],Table2[],3,0),"open")</f>
        <v>ok</v>
      </c>
      <c r="C6084" s="182" t="s">
        <v>369</v>
      </c>
      <c r="D6084" t="s">
        <v>8438</v>
      </c>
      <c r="E6084" t="s">
        <v>8465</v>
      </c>
      <c r="F6084" s="183" t="s">
        <v>8465</v>
      </c>
      <c r="G6084" s="182" t="s">
        <v>400</v>
      </c>
      <c r="H6084" s="181" t="str">
        <f>IF(Proc[[#This Row],[type]]="LFF (MDG-F)",MID(Proc[[#This Row],[Obj]],13,10),"")</f>
        <v/>
      </c>
      <c r="J6084" s="181" t="b">
        <f>Proc[[#This Row],[Requested]]=Proc[[#This Row],[CurrentParent]]</f>
        <v>1</v>
      </c>
      <c r="K6084" s="181" t="str">
        <f>IF(Proc[[#This Row],[Author]]="Marcela Urrego",VLOOKUP(LEFT(Proc[[#This Row],[Requested]],1),Table3[#All],2,0),VLOOKUP(Proc[[#This Row],[Author]],Table4[],2,0))</f>
        <v>MGF</v>
      </c>
      <c r="L6084" s="186" t="s">
        <v>9921</v>
      </c>
      <c r="M6084" s="178">
        <v>46057</v>
      </c>
      <c r="N6084" s="178"/>
      <c r="O6084" s="178"/>
      <c r="P6084" s="178" t="str">
        <f ca="1">IF(Proc[[#This Row],[DaysAgeing]]&gt;5,"yep","on track")</f>
        <v>yep</v>
      </c>
      <c r="Q6084" s="3">
        <f ca="1">IF(Proc[[#This Row],[DateClosed]]="",ABS(NETWORKDAYS(Proc[[#This Row],[DateOpened]],TODAY()))-1,ABS(NETWORKDAYS(Proc[[#This Row],[DateOpened]],Proc[[#This Row],[DateClosed]]))-1)</f>
        <v>10</v>
      </c>
      <c r="R6084" s="178" t="s">
        <v>422</v>
      </c>
      <c r="S6084" s="181"/>
    </row>
    <row r="6085" spans="1:19" hidden="1">
      <c r="A6085" s="180" t="s">
        <v>8466</v>
      </c>
      <c r="B6085" s="181" t="str">
        <f>IFERROR(VLOOKUP(Proc[[#This Row],[App]],Table2[],3,0),"open")</f>
        <v>ok</v>
      </c>
      <c r="C6085" s="182" t="s">
        <v>369</v>
      </c>
      <c r="D6085" t="s">
        <v>8439</v>
      </c>
      <c r="E6085" t="s">
        <v>8465</v>
      </c>
      <c r="F6085" s="183" t="s">
        <v>8465</v>
      </c>
      <c r="G6085" s="182" t="s">
        <v>400</v>
      </c>
      <c r="H6085" s="181" t="str">
        <f>IF(Proc[[#This Row],[type]]="LFF (MDG-F)",MID(Proc[[#This Row],[Obj]],13,10),"")</f>
        <v/>
      </c>
      <c r="J6085" s="181" t="b">
        <f>Proc[[#This Row],[Requested]]=Proc[[#This Row],[CurrentParent]]</f>
        <v>1</v>
      </c>
      <c r="K6085" s="181" t="str">
        <f>IF(Proc[[#This Row],[Author]]="Marcela Urrego",VLOOKUP(LEFT(Proc[[#This Row],[Requested]],1),Table3[#All],2,0),VLOOKUP(Proc[[#This Row],[Author]],Table4[],2,0))</f>
        <v>MGF</v>
      </c>
      <c r="L6085" s="186" t="s">
        <v>9921</v>
      </c>
      <c r="M6085" s="178">
        <v>46057</v>
      </c>
      <c r="N6085" s="178"/>
      <c r="O6085" s="178"/>
      <c r="P6085" s="178" t="str">
        <f ca="1">IF(Proc[[#This Row],[DaysAgeing]]&gt;5,"yep","on track")</f>
        <v>yep</v>
      </c>
      <c r="Q6085" s="3">
        <f ca="1">IF(Proc[[#This Row],[DateClosed]]="",ABS(NETWORKDAYS(Proc[[#This Row],[DateOpened]],TODAY()))-1,ABS(NETWORKDAYS(Proc[[#This Row],[DateOpened]],Proc[[#This Row],[DateClosed]]))-1)</f>
        <v>10</v>
      </c>
      <c r="R6085" s="178" t="s">
        <v>422</v>
      </c>
      <c r="S6085" s="181"/>
    </row>
    <row r="6086" spans="1:19" hidden="1">
      <c r="A6086" s="180" t="s">
        <v>8466</v>
      </c>
      <c r="B6086" s="181" t="str">
        <f>IFERROR(VLOOKUP(Proc[[#This Row],[App]],Table2[],3,0),"open")</f>
        <v>ok</v>
      </c>
      <c r="C6086" s="182" t="s">
        <v>369</v>
      </c>
      <c r="D6086" t="s">
        <v>8440</v>
      </c>
      <c r="E6086" t="s">
        <v>8465</v>
      </c>
      <c r="F6086" s="183" t="s">
        <v>8465</v>
      </c>
      <c r="G6086" s="182" t="s">
        <v>400</v>
      </c>
      <c r="H6086" s="181" t="str">
        <f>IF(Proc[[#This Row],[type]]="LFF (MDG-F)",MID(Proc[[#This Row],[Obj]],13,10),"")</f>
        <v/>
      </c>
      <c r="J6086" s="181" t="b">
        <f>Proc[[#This Row],[Requested]]=Proc[[#This Row],[CurrentParent]]</f>
        <v>1</v>
      </c>
      <c r="K6086" s="181" t="str">
        <f>IF(Proc[[#This Row],[Author]]="Marcela Urrego",VLOOKUP(LEFT(Proc[[#This Row],[Requested]],1),Table3[#All],2,0),VLOOKUP(Proc[[#This Row],[Author]],Table4[],2,0))</f>
        <v>MGF</v>
      </c>
      <c r="L6086" s="186" t="s">
        <v>9921</v>
      </c>
      <c r="M6086" s="178">
        <v>46057</v>
      </c>
      <c r="N6086" s="178"/>
      <c r="O6086" s="178"/>
      <c r="P6086" s="178" t="str">
        <f ca="1">IF(Proc[[#This Row],[DaysAgeing]]&gt;5,"yep","on track")</f>
        <v>yep</v>
      </c>
      <c r="Q6086" s="3">
        <f ca="1">IF(Proc[[#This Row],[DateClosed]]="",ABS(NETWORKDAYS(Proc[[#This Row],[DateOpened]],TODAY()))-1,ABS(NETWORKDAYS(Proc[[#This Row],[DateOpened]],Proc[[#This Row],[DateClosed]]))-1)</f>
        <v>10</v>
      </c>
      <c r="R6086" s="178" t="s">
        <v>422</v>
      </c>
      <c r="S6086" s="181"/>
    </row>
    <row r="6087" spans="1:19" hidden="1">
      <c r="A6087" s="180" t="s">
        <v>8466</v>
      </c>
      <c r="B6087" s="181" t="str">
        <f>IFERROR(VLOOKUP(Proc[[#This Row],[App]],Table2[],3,0),"open")</f>
        <v>ok</v>
      </c>
      <c r="C6087" s="182" t="s">
        <v>369</v>
      </c>
      <c r="D6087" t="s">
        <v>8441</v>
      </c>
      <c r="E6087" t="s">
        <v>8465</v>
      </c>
      <c r="F6087" s="183" t="s">
        <v>8465</v>
      </c>
      <c r="G6087" s="182" t="s">
        <v>400</v>
      </c>
      <c r="H6087" s="181" t="str">
        <f>IF(Proc[[#This Row],[type]]="LFF (MDG-F)",MID(Proc[[#This Row],[Obj]],13,10),"")</f>
        <v/>
      </c>
      <c r="J6087" s="181" t="b">
        <f>Proc[[#This Row],[Requested]]=Proc[[#This Row],[CurrentParent]]</f>
        <v>1</v>
      </c>
      <c r="K6087" s="181" t="str">
        <f>IF(Proc[[#This Row],[Author]]="Marcela Urrego",VLOOKUP(LEFT(Proc[[#This Row],[Requested]],1),Table3[#All],2,0),VLOOKUP(Proc[[#This Row],[Author]],Table4[],2,0))</f>
        <v>MGF</v>
      </c>
      <c r="L6087" s="186" t="s">
        <v>9921</v>
      </c>
      <c r="M6087" s="178">
        <v>46057</v>
      </c>
      <c r="N6087" s="178"/>
      <c r="O6087" s="178"/>
      <c r="P6087" s="178" t="str">
        <f ca="1">IF(Proc[[#This Row],[DaysAgeing]]&gt;5,"yep","on track")</f>
        <v>yep</v>
      </c>
      <c r="Q6087" s="3">
        <f ca="1">IF(Proc[[#This Row],[DateClosed]]="",ABS(NETWORKDAYS(Proc[[#This Row],[DateOpened]],TODAY()))-1,ABS(NETWORKDAYS(Proc[[#This Row],[DateOpened]],Proc[[#This Row],[DateClosed]]))-1)</f>
        <v>10</v>
      </c>
      <c r="R6087" s="178" t="s">
        <v>422</v>
      </c>
      <c r="S6087" s="181"/>
    </row>
    <row r="6088" spans="1:19" hidden="1">
      <c r="A6088" s="180" t="s">
        <v>8466</v>
      </c>
      <c r="B6088" s="181" t="str">
        <f>IFERROR(VLOOKUP(Proc[[#This Row],[App]],Table2[],3,0),"open")</f>
        <v>ok</v>
      </c>
      <c r="C6088" s="182" t="s">
        <v>369</v>
      </c>
      <c r="D6088" t="s">
        <v>8442</v>
      </c>
      <c r="E6088" t="s">
        <v>8465</v>
      </c>
      <c r="F6088" s="183" t="s">
        <v>8465</v>
      </c>
      <c r="G6088" s="182" t="s">
        <v>400</v>
      </c>
      <c r="H6088" s="181" t="str">
        <f>IF(Proc[[#This Row],[type]]="LFF (MDG-F)",MID(Proc[[#This Row],[Obj]],13,10),"")</f>
        <v/>
      </c>
      <c r="J6088" s="181" t="b">
        <f>Proc[[#This Row],[Requested]]=Proc[[#This Row],[CurrentParent]]</f>
        <v>1</v>
      </c>
      <c r="K6088" s="181" t="str">
        <f>IF(Proc[[#This Row],[Author]]="Marcela Urrego",VLOOKUP(LEFT(Proc[[#This Row],[Requested]],1),Table3[#All],2,0),VLOOKUP(Proc[[#This Row],[Author]],Table4[],2,0))</f>
        <v>MGF</v>
      </c>
      <c r="L6088" s="186" t="s">
        <v>9921</v>
      </c>
      <c r="M6088" s="178">
        <v>46057</v>
      </c>
      <c r="N6088" s="178"/>
      <c r="O6088" s="178"/>
      <c r="P6088" s="178" t="str">
        <f ca="1">IF(Proc[[#This Row],[DaysAgeing]]&gt;5,"yep","on track")</f>
        <v>yep</v>
      </c>
      <c r="Q6088" s="3">
        <f ca="1">IF(Proc[[#This Row],[DateClosed]]="",ABS(NETWORKDAYS(Proc[[#This Row],[DateOpened]],TODAY()))-1,ABS(NETWORKDAYS(Proc[[#This Row],[DateOpened]],Proc[[#This Row],[DateClosed]]))-1)</f>
        <v>10</v>
      </c>
      <c r="R6088" s="178" t="s">
        <v>422</v>
      </c>
      <c r="S6088" s="181"/>
    </row>
    <row r="6089" spans="1:19" hidden="1">
      <c r="A6089" s="180" t="s">
        <v>8466</v>
      </c>
      <c r="B6089" s="181" t="str">
        <f>IFERROR(VLOOKUP(Proc[[#This Row],[App]],Table2[],3,0),"open")</f>
        <v>ok</v>
      </c>
      <c r="C6089" s="182" t="s">
        <v>369</v>
      </c>
      <c r="D6089" t="s">
        <v>8443</v>
      </c>
      <c r="E6089" t="s">
        <v>8465</v>
      </c>
      <c r="F6089" s="183" t="s">
        <v>8465</v>
      </c>
      <c r="G6089" s="182" t="s">
        <v>400</v>
      </c>
      <c r="H6089" s="181" t="str">
        <f>IF(Proc[[#This Row],[type]]="LFF (MDG-F)",MID(Proc[[#This Row],[Obj]],13,10),"")</f>
        <v/>
      </c>
      <c r="J6089" s="181" t="b">
        <f>Proc[[#This Row],[Requested]]=Proc[[#This Row],[CurrentParent]]</f>
        <v>1</v>
      </c>
      <c r="K6089" s="181" t="str">
        <f>IF(Proc[[#This Row],[Author]]="Marcela Urrego",VLOOKUP(LEFT(Proc[[#This Row],[Requested]],1),Table3[#All],2,0),VLOOKUP(Proc[[#This Row],[Author]],Table4[],2,0))</f>
        <v>MGF</v>
      </c>
      <c r="L6089" s="186" t="s">
        <v>9921</v>
      </c>
      <c r="M6089" s="178">
        <v>46057</v>
      </c>
      <c r="N6089" s="178"/>
      <c r="O6089" s="178"/>
      <c r="P6089" s="178" t="str">
        <f ca="1">IF(Proc[[#This Row],[DaysAgeing]]&gt;5,"yep","on track")</f>
        <v>yep</v>
      </c>
      <c r="Q6089" s="3">
        <f ca="1">IF(Proc[[#This Row],[DateClosed]]="",ABS(NETWORKDAYS(Proc[[#This Row],[DateOpened]],TODAY()))-1,ABS(NETWORKDAYS(Proc[[#This Row],[DateOpened]],Proc[[#This Row],[DateClosed]]))-1)</f>
        <v>10</v>
      </c>
      <c r="R6089" s="178" t="s">
        <v>422</v>
      </c>
      <c r="S6089" s="181"/>
    </row>
    <row r="6090" spans="1:19" hidden="1">
      <c r="A6090" s="180" t="s">
        <v>8466</v>
      </c>
      <c r="B6090" s="181" t="str">
        <f>IFERROR(VLOOKUP(Proc[[#This Row],[App]],Table2[],3,0),"open")</f>
        <v>ok</v>
      </c>
      <c r="C6090" s="182" t="s">
        <v>369</v>
      </c>
      <c r="D6090" t="s">
        <v>8444</v>
      </c>
      <c r="E6090" t="s">
        <v>8465</v>
      </c>
      <c r="F6090" s="183" t="s">
        <v>8465</v>
      </c>
      <c r="G6090" s="182" t="s">
        <v>400</v>
      </c>
      <c r="H6090" s="181" t="str">
        <f>IF(Proc[[#This Row],[type]]="LFF (MDG-F)",MID(Proc[[#This Row],[Obj]],13,10),"")</f>
        <v/>
      </c>
      <c r="J6090" s="181" t="b">
        <f>Proc[[#This Row],[Requested]]=Proc[[#This Row],[CurrentParent]]</f>
        <v>1</v>
      </c>
      <c r="K6090" s="181" t="str">
        <f>IF(Proc[[#This Row],[Author]]="Marcela Urrego",VLOOKUP(LEFT(Proc[[#This Row],[Requested]],1),Table3[#All],2,0),VLOOKUP(Proc[[#This Row],[Author]],Table4[],2,0))</f>
        <v>MGF</v>
      </c>
      <c r="L6090" s="186" t="s">
        <v>9921</v>
      </c>
      <c r="M6090" s="178">
        <v>46057</v>
      </c>
      <c r="N6090" s="178"/>
      <c r="O6090" s="178"/>
      <c r="P6090" s="178" t="str">
        <f ca="1">IF(Proc[[#This Row],[DaysAgeing]]&gt;5,"yep","on track")</f>
        <v>yep</v>
      </c>
      <c r="Q6090" s="3">
        <f ca="1">IF(Proc[[#This Row],[DateClosed]]="",ABS(NETWORKDAYS(Proc[[#This Row],[DateOpened]],TODAY()))-1,ABS(NETWORKDAYS(Proc[[#This Row],[DateOpened]],Proc[[#This Row],[DateClosed]]))-1)</f>
        <v>10</v>
      </c>
      <c r="R6090" s="178" t="s">
        <v>422</v>
      </c>
      <c r="S6090" s="181"/>
    </row>
    <row r="6091" spans="1:19" hidden="1">
      <c r="A6091" s="180" t="s">
        <v>8466</v>
      </c>
      <c r="B6091" s="181" t="str">
        <f>IFERROR(VLOOKUP(Proc[[#This Row],[App]],Table2[],3,0),"open")</f>
        <v>ok</v>
      </c>
      <c r="C6091" s="182" t="s">
        <v>369</v>
      </c>
      <c r="D6091" t="s">
        <v>8445</v>
      </c>
      <c r="E6091" t="s">
        <v>8465</v>
      </c>
      <c r="F6091" s="183" t="s">
        <v>8465</v>
      </c>
      <c r="G6091" s="182" t="s">
        <v>400</v>
      </c>
      <c r="H6091" s="181" t="str">
        <f>IF(Proc[[#This Row],[type]]="LFF (MDG-F)",MID(Proc[[#This Row],[Obj]],13,10),"")</f>
        <v/>
      </c>
      <c r="J6091" s="181" t="b">
        <f>Proc[[#This Row],[Requested]]=Proc[[#This Row],[CurrentParent]]</f>
        <v>1</v>
      </c>
      <c r="K6091" s="181" t="str">
        <f>IF(Proc[[#This Row],[Author]]="Marcela Urrego",VLOOKUP(LEFT(Proc[[#This Row],[Requested]],1),Table3[#All],2,0),VLOOKUP(Proc[[#This Row],[Author]],Table4[],2,0))</f>
        <v>MGF</v>
      </c>
      <c r="L6091" s="186" t="s">
        <v>9921</v>
      </c>
      <c r="M6091" s="178">
        <v>46057</v>
      </c>
      <c r="N6091" s="178"/>
      <c r="O6091" s="178"/>
      <c r="P6091" s="178" t="str">
        <f ca="1">IF(Proc[[#This Row],[DaysAgeing]]&gt;5,"yep","on track")</f>
        <v>yep</v>
      </c>
      <c r="Q6091" s="3">
        <f ca="1">IF(Proc[[#This Row],[DateClosed]]="",ABS(NETWORKDAYS(Proc[[#This Row],[DateOpened]],TODAY()))-1,ABS(NETWORKDAYS(Proc[[#This Row],[DateOpened]],Proc[[#This Row],[DateClosed]]))-1)</f>
        <v>10</v>
      </c>
      <c r="R6091" s="178" t="s">
        <v>422</v>
      </c>
      <c r="S6091" s="181"/>
    </row>
    <row r="6092" spans="1:19" hidden="1">
      <c r="A6092" s="180" t="s">
        <v>8466</v>
      </c>
      <c r="B6092" s="181" t="str">
        <f>IFERROR(VLOOKUP(Proc[[#This Row],[App]],Table2[],3,0),"open")</f>
        <v>ok</v>
      </c>
      <c r="C6092" s="182" t="s">
        <v>369</v>
      </c>
      <c r="D6092" t="s">
        <v>8446</v>
      </c>
      <c r="E6092" t="s">
        <v>8465</v>
      </c>
      <c r="F6092" s="183" t="s">
        <v>8465</v>
      </c>
      <c r="G6092" s="182" t="s">
        <v>400</v>
      </c>
      <c r="H6092" s="181" t="str">
        <f>IF(Proc[[#This Row],[type]]="LFF (MDG-F)",MID(Proc[[#This Row],[Obj]],13,10),"")</f>
        <v/>
      </c>
      <c r="J6092" s="181" t="b">
        <f>Proc[[#This Row],[Requested]]=Proc[[#This Row],[CurrentParent]]</f>
        <v>1</v>
      </c>
      <c r="K6092" s="181" t="str">
        <f>IF(Proc[[#This Row],[Author]]="Marcela Urrego",VLOOKUP(LEFT(Proc[[#This Row],[Requested]],1),Table3[#All],2,0),VLOOKUP(Proc[[#This Row],[Author]],Table4[],2,0))</f>
        <v>MGF</v>
      </c>
      <c r="L6092" s="186" t="s">
        <v>9921</v>
      </c>
      <c r="M6092" s="178">
        <v>46057</v>
      </c>
      <c r="N6092" s="178"/>
      <c r="O6092" s="178"/>
      <c r="P6092" s="178" t="str">
        <f ca="1">IF(Proc[[#This Row],[DaysAgeing]]&gt;5,"yep","on track")</f>
        <v>yep</v>
      </c>
      <c r="Q6092" s="3">
        <f ca="1">IF(Proc[[#This Row],[DateClosed]]="",ABS(NETWORKDAYS(Proc[[#This Row],[DateOpened]],TODAY()))-1,ABS(NETWORKDAYS(Proc[[#This Row],[DateOpened]],Proc[[#This Row],[DateClosed]]))-1)</f>
        <v>10</v>
      </c>
      <c r="R6092" s="178" t="s">
        <v>422</v>
      </c>
      <c r="S6092" s="181"/>
    </row>
    <row r="6093" spans="1:19" hidden="1">
      <c r="A6093" s="180" t="s">
        <v>8466</v>
      </c>
      <c r="B6093" s="181" t="str">
        <f>IFERROR(VLOOKUP(Proc[[#This Row],[App]],Table2[],3,0),"open")</f>
        <v>ok</v>
      </c>
      <c r="C6093" s="182" t="s">
        <v>369</v>
      </c>
      <c r="D6093" t="s">
        <v>8447</v>
      </c>
      <c r="E6093" t="s">
        <v>8465</v>
      </c>
      <c r="F6093" s="183" t="s">
        <v>8465</v>
      </c>
      <c r="G6093" s="182" t="s">
        <v>400</v>
      </c>
      <c r="H6093" s="181" t="str">
        <f>IF(Proc[[#This Row],[type]]="LFF (MDG-F)",MID(Proc[[#This Row],[Obj]],13,10),"")</f>
        <v/>
      </c>
      <c r="J6093" s="181" t="b">
        <f>Proc[[#This Row],[Requested]]=Proc[[#This Row],[CurrentParent]]</f>
        <v>1</v>
      </c>
      <c r="K6093" s="181" t="str">
        <f>IF(Proc[[#This Row],[Author]]="Marcela Urrego",VLOOKUP(LEFT(Proc[[#This Row],[Requested]],1),Table3[#All],2,0),VLOOKUP(Proc[[#This Row],[Author]],Table4[],2,0))</f>
        <v>MGF</v>
      </c>
      <c r="L6093" s="186" t="s">
        <v>9921</v>
      </c>
      <c r="M6093" s="178">
        <v>46057</v>
      </c>
      <c r="N6093" s="178"/>
      <c r="O6093" s="178"/>
      <c r="P6093" s="178" t="str">
        <f ca="1">IF(Proc[[#This Row],[DaysAgeing]]&gt;5,"yep","on track")</f>
        <v>yep</v>
      </c>
      <c r="Q6093" s="3">
        <f ca="1">IF(Proc[[#This Row],[DateClosed]]="",ABS(NETWORKDAYS(Proc[[#This Row],[DateOpened]],TODAY()))-1,ABS(NETWORKDAYS(Proc[[#This Row],[DateOpened]],Proc[[#This Row],[DateClosed]]))-1)</f>
        <v>10</v>
      </c>
      <c r="R6093" s="178" t="s">
        <v>422</v>
      </c>
      <c r="S6093" s="181"/>
    </row>
    <row r="6094" spans="1:19" hidden="1">
      <c r="A6094" s="180" t="s">
        <v>8466</v>
      </c>
      <c r="B6094" s="181" t="str">
        <f>IFERROR(VLOOKUP(Proc[[#This Row],[App]],Table2[],3,0),"open")</f>
        <v>ok</v>
      </c>
      <c r="C6094" s="182" t="s">
        <v>369</v>
      </c>
      <c r="D6094" t="s">
        <v>8448</v>
      </c>
      <c r="E6094" t="s">
        <v>8465</v>
      </c>
      <c r="F6094" s="183" t="s">
        <v>8465</v>
      </c>
      <c r="G6094" s="182" t="s">
        <v>400</v>
      </c>
      <c r="H6094" s="181" t="str">
        <f>IF(Proc[[#This Row],[type]]="LFF (MDG-F)",MID(Proc[[#This Row],[Obj]],13,10),"")</f>
        <v/>
      </c>
      <c r="J6094" s="181" t="b">
        <f>Proc[[#This Row],[Requested]]=Proc[[#This Row],[CurrentParent]]</f>
        <v>1</v>
      </c>
      <c r="K6094" s="181" t="str">
        <f>IF(Proc[[#This Row],[Author]]="Marcela Urrego",VLOOKUP(LEFT(Proc[[#This Row],[Requested]],1),Table3[#All],2,0),VLOOKUP(Proc[[#This Row],[Author]],Table4[],2,0))</f>
        <v>MGF</v>
      </c>
      <c r="L6094" s="186" t="s">
        <v>9921</v>
      </c>
      <c r="M6094" s="178">
        <v>46057</v>
      </c>
      <c r="N6094" s="178"/>
      <c r="O6094" s="178"/>
      <c r="P6094" s="178" t="str">
        <f ca="1">IF(Proc[[#This Row],[DaysAgeing]]&gt;5,"yep","on track")</f>
        <v>yep</v>
      </c>
      <c r="Q6094" s="3">
        <f ca="1">IF(Proc[[#This Row],[DateClosed]]="",ABS(NETWORKDAYS(Proc[[#This Row],[DateOpened]],TODAY()))-1,ABS(NETWORKDAYS(Proc[[#This Row],[DateOpened]],Proc[[#This Row],[DateClosed]]))-1)</f>
        <v>10</v>
      </c>
      <c r="R6094" s="178" t="s">
        <v>422</v>
      </c>
      <c r="S6094" s="181"/>
    </row>
    <row r="6095" spans="1:19" hidden="1">
      <c r="A6095" s="180" t="s">
        <v>8466</v>
      </c>
      <c r="B6095" s="181" t="str">
        <f>IFERROR(VLOOKUP(Proc[[#This Row],[App]],Table2[],3,0),"open")</f>
        <v>ok</v>
      </c>
      <c r="C6095" s="182" t="s">
        <v>369</v>
      </c>
      <c r="D6095" t="s">
        <v>8449</v>
      </c>
      <c r="E6095" t="s">
        <v>8465</v>
      </c>
      <c r="F6095" s="183" t="s">
        <v>8465</v>
      </c>
      <c r="G6095" s="182" t="s">
        <v>400</v>
      </c>
      <c r="H6095" s="181" t="str">
        <f>IF(Proc[[#This Row],[type]]="LFF (MDG-F)",MID(Proc[[#This Row],[Obj]],13,10),"")</f>
        <v/>
      </c>
      <c r="J6095" s="181" t="b">
        <f>Proc[[#This Row],[Requested]]=Proc[[#This Row],[CurrentParent]]</f>
        <v>1</v>
      </c>
      <c r="K6095" s="181" t="str">
        <f>IF(Proc[[#This Row],[Author]]="Marcela Urrego",VLOOKUP(LEFT(Proc[[#This Row],[Requested]],1),Table3[#All],2,0),VLOOKUP(Proc[[#This Row],[Author]],Table4[],2,0))</f>
        <v>MGF</v>
      </c>
      <c r="L6095" s="186" t="s">
        <v>9921</v>
      </c>
      <c r="M6095" s="178">
        <v>46057</v>
      </c>
      <c r="N6095" s="178"/>
      <c r="O6095" s="178"/>
      <c r="P6095" s="178" t="str">
        <f ca="1">IF(Proc[[#This Row],[DaysAgeing]]&gt;5,"yep","on track")</f>
        <v>yep</v>
      </c>
      <c r="Q6095" s="3">
        <f ca="1">IF(Proc[[#This Row],[DateClosed]]="",ABS(NETWORKDAYS(Proc[[#This Row],[DateOpened]],TODAY()))-1,ABS(NETWORKDAYS(Proc[[#This Row],[DateOpened]],Proc[[#This Row],[DateClosed]]))-1)</f>
        <v>10</v>
      </c>
      <c r="R6095" s="178" t="s">
        <v>422</v>
      </c>
      <c r="S6095" s="181"/>
    </row>
    <row r="6096" spans="1:19" hidden="1">
      <c r="A6096" s="180" t="s">
        <v>8466</v>
      </c>
      <c r="B6096" s="181" t="str">
        <f>IFERROR(VLOOKUP(Proc[[#This Row],[App]],Table2[],3,0),"open")</f>
        <v>ok</v>
      </c>
      <c r="C6096" s="182" t="s">
        <v>369</v>
      </c>
      <c r="D6096" t="s">
        <v>8450</v>
      </c>
      <c r="E6096" t="s">
        <v>8465</v>
      </c>
      <c r="F6096" s="183" t="s">
        <v>8465</v>
      </c>
      <c r="G6096" s="182" t="s">
        <v>400</v>
      </c>
      <c r="H6096" s="181" t="str">
        <f>IF(Proc[[#This Row],[type]]="LFF (MDG-F)",MID(Proc[[#This Row],[Obj]],13,10),"")</f>
        <v/>
      </c>
      <c r="J6096" s="181" t="b">
        <f>Proc[[#This Row],[Requested]]=Proc[[#This Row],[CurrentParent]]</f>
        <v>1</v>
      </c>
      <c r="K6096" s="181" t="str">
        <f>IF(Proc[[#This Row],[Author]]="Marcela Urrego",VLOOKUP(LEFT(Proc[[#This Row],[Requested]],1),Table3[#All],2,0),VLOOKUP(Proc[[#This Row],[Author]],Table4[],2,0))</f>
        <v>MGF</v>
      </c>
      <c r="L6096" s="186" t="s">
        <v>9921</v>
      </c>
      <c r="M6096" s="178">
        <v>46057</v>
      </c>
      <c r="N6096" s="178"/>
      <c r="O6096" s="178"/>
      <c r="P6096" s="178" t="str">
        <f ca="1">IF(Proc[[#This Row],[DaysAgeing]]&gt;5,"yep","on track")</f>
        <v>yep</v>
      </c>
      <c r="Q6096" s="3">
        <f ca="1">IF(Proc[[#This Row],[DateClosed]]="",ABS(NETWORKDAYS(Proc[[#This Row],[DateOpened]],TODAY()))-1,ABS(NETWORKDAYS(Proc[[#This Row],[DateOpened]],Proc[[#This Row],[DateClosed]]))-1)</f>
        <v>10</v>
      </c>
      <c r="R6096" s="178" t="s">
        <v>422</v>
      </c>
      <c r="S6096" s="181"/>
    </row>
    <row r="6097" spans="1:19" hidden="1">
      <c r="A6097" s="180" t="s">
        <v>8466</v>
      </c>
      <c r="B6097" s="181" t="str">
        <f>IFERROR(VLOOKUP(Proc[[#This Row],[App]],Table2[],3,0),"open")</f>
        <v>ok</v>
      </c>
      <c r="C6097" s="182" t="s">
        <v>369</v>
      </c>
      <c r="D6097" t="s">
        <v>8451</v>
      </c>
      <c r="E6097" t="s">
        <v>8465</v>
      </c>
      <c r="F6097" s="183" t="s">
        <v>8465</v>
      </c>
      <c r="G6097" s="182" t="s">
        <v>400</v>
      </c>
      <c r="H6097" s="181" t="str">
        <f>IF(Proc[[#This Row],[type]]="LFF (MDG-F)",MID(Proc[[#This Row],[Obj]],13,10),"")</f>
        <v/>
      </c>
      <c r="J6097" s="181" t="b">
        <f>Proc[[#This Row],[Requested]]=Proc[[#This Row],[CurrentParent]]</f>
        <v>1</v>
      </c>
      <c r="K6097" s="181" t="str">
        <f>IF(Proc[[#This Row],[Author]]="Marcela Urrego",VLOOKUP(LEFT(Proc[[#This Row],[Requested]],1),Table3[#All],2,0),VLOOKUP(Proc[[#This Row],[Author]],Table4[],2,0))</f>
        <v>MGF</v>
      </c>
      <c r="L6097" s="186" t="s">
        <v>9921</v>
      </c>
      <c r="M6097" s="178">
        <v>46057</v>
      </c>
      <c r="N6097" s="178"/>
      <c r="O6097" s="178"/>
      <c r="P6097" s="178" t="str">
        <f ca="1">IF(Proc[[#This Row],[DaysAgeing]]&gt;5,"yep","on track")</f>
        <v>yep</v>
      </c>
      <c r="Q6097" s="3">
        <f ca="1">IF(Proc[[#This Row],[DateClosed]]="",ABS(NETWORKDAYS(Proc[[#This Row],[DateOpened]],TODAY()))-1,ABS(NETWORKDAYS(Proc[[#This Row],[DateOpened]],Proc[[#This Row],[DateClosed]]))-1)</f>
        <v>10</v>
      </c>
      <c r="R6097" s="178" t="s">
        <v>422</v>
      </c>
      <c r="S6097" s="181"/>
    </row>
    <row r="6098" spans="1:19" hidden="1">
      <c r="A6098" s="180" t="s">
        <v>8466</v>
      </c>
      <c r="B6098" s="181" t="str">
        <f>IFERROR(VLOOKUP(Proc[[#This Row],[App]],Table2[],3,0),"open")</f>
        <v>ok</v>
      </c>
      <c r="C6098" s="182" t="s">
        <v>369</v>
      </c>
      <c r="D6098" t="s">
        <v>8452</v>
      </c>
      <c r="E6098" t="s">
        <v>8465</v>
      </c>
      <c r="F6098" s="183" t="s">
        <v>8465</v>
      </c>
      <c r="G6098" s="182" t="s">
        <v>400</v>
      </c>
      <c r="H6098" s="181" t="str">
        <f>IF(Proc[[#This Row],[type]]="LFF (MDG-F)",MID(Proc[[#This Row],[Obj]],13,10),"")</f>
        <v/>
      </c>
      <c r="J6098" s="181" t="b">
        <f>Proc[[#This Row],[Requested]]=Proc[[#This Row],[CurrentParent]]</f>
        <v>1</v>
      </c>
      <c r="K6098" s="181" t="str">
        <f>IF(Proc[[#This Row],[Author]]="Marcela Urrego",VLOOKUP(LEFT(Proc[[#This Row],[Requested]],1),Table3[#All],2,0),VLOOKUP(Proc[[#This Row],[Author]],Table4[],2,0))</f>
        <v>MGF</v>
      </c>
      <c r="L6098" s="186" t="s">
        <v>9921</v>
      </c>
      <c r="M6098" s="178">
        <v>46057</v>
      </c>
      <c r="N6098" s="178"/>
      <c r="O6098" s="178"/>
      <c r="P6098" s="178" t="str">
        <f ca="1">IF(Proc[[#This Row],[DaysAgeing]]&gt;5,"yep","on track")</f>
        <v>yep</v>
      </c>
      <c r="Q6098" s="3">
        <f ca="1">IF(Proc[[#This Row],[DateClosed]]="",ABS(NETWORKDAYS(Proc[[#This Row],[DateOpened]],TODAY()))-1,ABS(NETWORKDAYS(Proc[[#This Row],[DateOpened]],Proc[[#This Row],[DateClosed]]))-1)</f>
        <v>10</v>
      </c>
      <c r="R6098" s="178" t="s">
        <v>422</v>
      </c>
      <c r="S6098" s="181"/>
    </row>
    <row r="6099" spans="1:19" hidden="1">
      <c r="A6099" s="180" t="s">
        <v>8466</v>
      </c>
      <c r="B6099" s="181" t="str">
        <f>IFERROR(VLOOKUP(Proc[[#This Row],[App]],Table2[],3,0),"open")</f>
        <v>ok</v>
      </c>
      <c r="C6099" s="182" t="s">
        <v>369</v>
      </c>
      <c r="D6099" t="s">
        <v>8453</v>
      </c>
      <c r="E6099" t="s">
        <v>8465</v>
      </c>
      <c r="F6099" s="183" t="s">
        <v>8465</v>
      </c>
      <c r="G6099" s="182" t="s">
        <v>400</v>
      </c>
      <c r="H6099" s="181" t="str">
        <f>IF(Proc[[#This Row],[type]]="LFF (MDG-F)",MID(Proc[[#This Row],[Obj]],13,10),"")</f>
        <v/>
      </c>
      <c r="J6099" s="181" t="b">
        <f>Proc[[#This Row],[Requested]]=Proc[[#This Row],[CurrentParent]]</f>
        <v>1</v>
      </c>
      <c r="K6099" s="181" t="str">
        <f>IF(Proc[[#This Row],[Author]]="Marcela Urrego",VLOOKUP(LEFT(Proc[[#This Row],[Requested]],1),Table3[#All],2,0),VLOOKUP(Proc[[#This Row],[Author]],Table4[],2,0))</f>
        <v>MGF</v>
      </c>
      <c r="L6099" s="186" t="s">
        <v>9921</v>
      </c>
      <c r="M6099" s="178">
        <v>46057</v>
      </c>
      <c r="N6099" s="178"/>
      <c r="O6099" s="178"/>
      <c r="P6099" s="178" t="str">
        <f ca="1">IF(Proc[[#This Row],[DaysAgeing]]&gt;5,"yep","on track")</f>
        <v>yep</v>
      </c>
      <c r="Q6099" s="3">
        <f ca="1">IF(Proc[[#This Row],[DateClosed]]="",ABS(NETWORKDAYS(Proc[[#This Row],[DateOpened]],TODAY()))-1,ABS(NETWORKDAYS(Proc[[#This Row],[DateOpened]],Proc[[#This Row],[DateClosed]]))-1)</f>
        <v>10</v>
      </c>
      <c r="R6099" s="178" t="s">
        <v>422</v>
      </c>
      <c r="S6099" s="181"/>
    </row>
    <row r="6100" spans="1:19" hidden="1">
      <c r="A6100" s="180" t="s">
        <v>8466</v>
      </c>
      <c r="B6100" s="181" t="str">
        <f>IFERROR(VLOOKUP(Proc[[#This Row],[App]],Table2[],3,0),"open")</f>
        <v>ok</v>
      </c>
      <c r="C6100" s="182" t="s">
        <v>369</v>
      </c>
      <c r="D6100" t="s">
        <v>8454</v>
      </c>
      <c r="E6100" t="s">
        <v>8465</v>
      </c>
      <c r="F6100" s="183" t="s">
        <v>8465</v>
      </c>
      <c r="G6100" s="182" t="s">
        <v>400</v>
      </c>
      <c r="H6100" s="181" t="str">
        <f>IF(Proc[[#This Row],[type]]="LFF (MDG-F)",MID(Proc[[#This Row],[Obj]],13,10),"")</f>
        <v/>
      </c>
      <c r="J6100" s="181" t="b">
        <f>Proc[[#This Row],[Requested]]=Proc[[#This Row],[CurrentParent]]</f>
        <v>1</v>
      </c>
      <c r="K6100" s="181" t="str">
        <f>IF(Proc[[#This Row],[Author]]="Marcela Urrego",VLOOKUP(LEFT(Proc[[#This Row],[Requested]],1),Table3[#All],2,0),VLOOKUP(Proc[[#This Row],[Author]],Table4[],2,0))</f>
        <v>MGF</v>
      </c>
      <c r="L6100" s="186" t="s">
        <v>9921</v>
      </c>
      <c r="M6100" s="178">
        <v>46057</v>
      </c>
      <c r="N6100" s="178"/>
      <c r="O6100" s="178"/>
      <c r="P6100" s="178" t="str">
        <f ca="1">IF(Proc[[#This Row],[DaysAgeing]]&gt;5,"yep","on track")</f>
        <v>yep</v>
      </c>
      <c r="Q6100" s="3">
        <f ca="1">IF(Proc[[#This Row],[DateClosed]]="",ABS(NETWORKDAYS(Proc[[#This Row],[DateOpened]],TODAY()))-1,ABS(NETWORKDAYS(Proc[[#This Row],[DateOpened]],Proc[[#This Row],[DateClosed]]))-1)</f>
        <v>10</v>
      </c>
      <c r="R6100" s="178" t="s">
        <v>422</v>
      </c>
      <c r="S6100" s="181"/>
    </row>
    <row r="6101" spans="1:19" hidden="1">
      <c r="A6101" s="180" t="s">
        <v>8466</v>
      </c>
      <c r="B6101" s="181" t="str">
        <f>IFERROR(VLOOKUP(Proc[[#This Row],[App]],Table2[],3,0),"open")</f>
        <v>ok</v>
      </c>
      <c r="C6101" s="182" t="s">
        <v>369</v>
      </c>
      <c r="D6101" t="s">
        <v>8455</v>
      </c>
      <c r="E6101" t="s">
        <v>8465</v>
      </c>
      <c r="F6101" s="183" t="s">
        <v>8465</v>
      </c>
      <c r="G6101" s="182" t="s">
        <v>400</v>
      </c>
      <c r="H6101" s="181" t="str">
        <f>IF(Proc[[#This Row],[type]]="LFF (MDG-F)",MID(Proc[[#This Row],[Obj]],13,10),"")</f>
        <v/>
      </c>
      <c r="J6101" s="181" t="b">
        <f>Proc[[#This Row],[Requested]]=Proc[[#This Row],[CurrentParent]]</f>
        <v>1</v>
      </c>
      <c r="K6101" s="181" t="str">
        <f>IF(Proc[[#This Row],[Author]]="Marcela Urrego",VLOOKUP(LEFT(Proc[[#This Row],[Requested]],1),Table3[#All],2,0),VLOOKUP(Proc[[#This Row],[Author]],Table4[],2,0))</f>
        <v>MGF</v>
      </c>
      <c r="L6101" s="186" t="s">
        <v>9921</v>
      </c>
      <c r="M6101" s="178">
        <v>46057</v>
      </c>
      <c r="N6101" s="178"/>
      <c r="O6101" s="178"/>
      <c r="P6101" s="178" t="str">
        <f ca="1">IF(Proc[[#This Row],[DaysAgeing]]&gt;5,"yep","on track")</f>
        <v>yep</v>
      </c>
      <c r="Q6101" s="3">
        <f ca="1">IF(Proc[[#This Row],[DateClosed]]="",ABS(NETWORKDAYS(Proc[[#This Row],[DateOpened]],TODAY()))-1,ABS(NETWORKDAYS(Proc[[#This Row],[DateOpened]],Proc[[#This Row],[DateClosed]]))-1)</f>
        <v>10</v>
      </c>
      <c r="R6101" s="178" t="s">
        <v>422</v>
      </c>
      <c r="S6101" s="181"/>
    </row>
    <row r="6102" spans="1:19" hidden="1">
      <c r="A6102" s="180" t="s">
        <v>8466</v>
      </c>
      <c r="B6102" s="181" t="str">
        <f>IFERROR(VLOOKUP(Proc[[#This Row],[App]],Table2[],3,0),"open")</f>
        <v>ok</v>
      </c>
      <c r="C6102" s="182" t="s">
        <v>369</v>
      </c>
      <c r="D6102" t="s">
        <v>8456</v>
      </c>
      <c r="E6102" t="s">
        <v>8465</v>
      </c>
      <c r="F6102" s="183" t="s">
        <v>8465</v>
      </c>
      <c r="G6102" s="182" t="s">
        <v>400</v>
      </c>
      <c r="H6102" s="181" t="str">
        <f>IF(Proc[[#This Row],[type]]="LFF (MDG-F)",MID(Proc[[#This Row],[Obj]],13,10),"")</f>
        <v/>
      </c>
      <c r="J6102" s="181" t="b">
        <f>Proc[[#This Row],[Requested]]=Proc[[#This Row],[CurrentParent]]</f>
        <v>1</v>
      </c>
      <c r="K6102" s="181" t="str">
        <f>IF(Proc[[#This Row],[Author]]="Marcela Urrego",VLOOKUP(LEFT(Proc[[#This Row],[Requested]],1),Table3[#All],2,0),VLOOKUP(Proc[[#This Row],[Author]],Table4[],2,0))</f>
        <v>MGF</v>
      </c>
      <c r="L6102" s="186" t="s">
        <v>9921</v>
      </c>
      <c r="M6102" s="178">
        <v>46057</v>
      </c>
      <c r="N6102" s="178"/>
      <c r="O6102" s="178"/>
      <c r="P6102" s="178" t="str">
        <f ca="1">IF(Proc[[#This Row],[DaysAgeing]]&gt;5,"yep","on track")</f>
        <v>yep</v>
      </c>
      <c r="Q6102" s="3">
        <f ca="1">IF(Proc[[#This Row],[DateClosed]]="",ABS(NETWORKDAYS(Proc[[#This Row],[DateOpened]],TODAY()))-1,ABS(NETWORKDAYS(Proc[[#This Row],[DateOpened]],Proc[[#This Row],[DateClosed]]))-1)</f>
        <v>10</v>
      </c>
      <c r="R6102" s="178" t="s">
        <v>422</v>
      </c>
      <c r="S6102" s="181"/>
    </row>
    <row r="6103" spans="1:19" hidden="1">
      <c r="A6103" s="180" t="s">
        <v>8466</v>
      </c>
      <c r="B6103" s="181" t="str">
        <f>IFERROR(VLOOKUP(Proc[[#This Row],[App]],Table2[],3,0),"open")</f>
        <v>ok</v>
      </c>
      <c r="C6103" s="182" t="s">
        <v>369</v>
      </c>
      <c r="D6103" t="s">
        <v>8457</v>
      </c>
      <c r="E6103" t="s">
        <v>8465</v>
      </c>
      <c r="F6103" s="183" t="s">
        <v>8465</v>
      </c>
      <c r="G6103" s="182" t="s">
        <v>400</v>
      </c>
      <c r="H6103" s="181" t="str">
        <f>IF(Proc[[#This Row],[type]]="LFF (MDG-F)",MID(Proc[[#This Row],[Obj]],13,10),"")</f>
        <v/>
      </c>
      <c r="J6103" s="181" t="b">
        <f>Proc[[#This Row],[Requested]]=Proc[[#This Row],[CurrentParent]]</f>
        <v>1</v>
      </c>
      <c r="K6103" s="181" t="str">
        <f>IF(Proc[[#This Row],[Author]]="Marcela Urrego",VLOOKUP(LEFT(Proc[[#This Row],[Requested]],1),Table3[#All],2,0),VLOOKUP(Proc[[#This Row],[Author]],Table4[],2,0))</f>
        <v>MGF</v>
      </c>
      <c r="L6103" s="186" t="s">
        <v>9921</v>
      </c>
      <c r="M6103" s="178">
        <v>46057</v>
      </c>
      <c r="N6103" s="178"/>
      <c r="O6103" s="178"/>
      <c r="P6103" s="178" t="str">
        <f ca="1">IF(Proc[[#This Row],[DaysAgeing]]&gt;5,"yep","on track")</f>
        <v>yep</v>
      </c>
      <c r="Q6103" s="3">
        <f ca="1">IF(Proc[[#This Row],[DateClosed]]="",ABS(NETWORKDAYS(Proc[[#This Row],[DateOpened]],TODAY()))-1,ABS(NETWORKDAYS(Proc[[#This Row],[DateOpened]],Proc[[#This Row],[DateClosed]]))-1)</f>
        <v>10</v>
      </c>
      <c r="R6103" s="178" t="s">
        <v>422</v>
      </c>
      <c r="S6103" s="181"/>
    </row>
    <row r="6104" spans="1:19" hidden="1">
      <c r="A6104" s="180" t="s">
        <v>8466</v>
      </c>
      <c r="B6104" s="181" t="str">
        <f>IFERROR(VLOOKUP(Proc[[#This Row],[App]],Table2[],3,0),"open")</f>
        <v>ok</v>
      </c>
      <c r="C6104" s="182" t="s">
        <v>369</v>
      </c>
      <c r="D6104" t="s">
        <v>8458</v>
      </c>
      <c r="E6104" t="s">
        <v>8465</v>
      </c>
      <c r="F6104" s="183" t="s">
        <v>8465</v>
      </c>
      <c r="G6104" s="182" t="s">
        <v>400</v>
      </c>
      <c r="H6104" s="181" t="str">
        <f>IF(Proc[[#This Row],[type]]="LFF (MDG-F)",MID(Proc[[#This Row],[Obj]],13,10),"")</f>
        <v/>
      </c>
      <c r="J6104" s="181" t="b">
        <f>Proc[[#This Row],[Requested]]=Proc[[#This Row],[CurrentParent]]</f>
        <v>1</v>
      </c>
      <c r="K6104" s="181" t="str">
        <f>IF(Proc[[#This Row],[Author]]="Marcela Urrego",VLOOKUP(LEFT(Proc[[#This Row],[Requested]],1),Table3[#All],2,0),VLOOKUP(Proc[[#This Row],[Author]],Table4[],2,0))</f>
        <v>MGF</v>
      </c>
      <c r="L6104" s="186" t="s">
        <v>9921</v>
      </c>
      <c r="M6104" s="178">
        <v>46057</v>
      </c>
      <c r="N6104" s="178"/>
      <c r="O6104" s="178"/>
      <c r="P6104" s="178" t="str">
        <f ca="1">IF(Proc[[#This Row],[DaysAgeing]]&gt;5,"yep","on track")</f>
        <v>yep</v>
      </c>
      <c r="Q6104" s="3">
        <f ca="1">IF(Proc[[#This Row],[DateClosed]]="",ABS(NETWORKDAYS(Proc[[#This Row],[DateOpened]],TODAY()))-1,ABS(NETWORKDAYS(Proc[[#This Row],[DateOpened]],Proc[[#This Row],[DateClosed]]))-1)</f>
        <v>10</v>
      </c>
      <c r="R6104" s="178" t="s">
        <v>422</v>
      </c>
      <c r="S6104" s="181"/>
    </row>
    <row r="6105" spans="1:19" hidden="1">
      <c r="A6105" s="180" t="s">
        <v>8466</v>
      </c>
      <c r="B6105" s="181" t="str">
        <f>IFERROR(VLOOKUP(Proc[[#This Row],[App]],Table2[],3,0),"open")</f>
        <v>ok</v>
      </c>
      <c r="C6105" s="182" t="s">
        <v>369</v>
      </c>
      <c r="D6105" t="s">
        <v>8459</v>
      </c>
      <c r="E6105" t="s">
        <v>8465</v>
      </c>
      <c r="F6105" s="183" t="s">
        <v>8465</v>
      </c>
      <c r="G6105" s="182" t="s">
        <v>400</v>
      </c>
      <c r="H6105" s="181" t="str">
        <f>IF(Proc[[#This Row],[type]]="LFF (MDG-F)",MID(Proc[[#This Row],[Obj]],13,10),"")</f>
        <v/>
      </c>
      <c r="J6105" s="181" t="b">
        <f>Proc[[#This Row],[Requested]]=Proc[[#This Row],[CurrentParent]]</f>
        <v>1</v>
      </c>
      <c r="K6105" s="181" t="str">
        <f>IF(Proc[[#This Row],[Author]]="Marcela Urrego",VLOOKUP(LEFT(Proc[[#This Row],[Requested]],1),Table3[#All],2,0),VLOOKUP(Proc[[#This Row],[Author]],Table4[],2,0))</f>
        <v>MGF</v>
      </c>
      <c r="L6105" s="186" t="s">
        <v>9921</v>
      </c>
      <c r="M6105" s="178">
        <v>46057</v>
      </c>
      <c r="N6105" s="178"/>
      <c r="O6105" s="178"/>
      <c r="P6105" s="178" t="str">
        <f ca="1">IF(Proc[[#This Row],[DaysAgeing]]&gt;5,"yep","on track")</f>
        <v>yep</v>
      </c>
      <c r="Q6105" s="3">
        <f ca="1">IF(Proc[[#This Row],[DateClosed]]="",ABS(NETWORKDAYS(Proc[[#This Row],[DateOpened]],TODAY()))-1,ABS(NETWORKDAYS(Proc[[#This Row],[DateOpened]],Proc[[#This Row],[DateClosed]]))-1)</f>
        <v>10</v>
      </c>
      <c r="R6105" s="178" t="s">
        <v>422</v>
      </c>
      <c r="S6105" s="181"/>
    </row>
    <row r="6106" spans="1:19" hidden="1">
      <c r="A6106" s="180" t="s">
        <v>8466</v>
      </c>
      <c r="B6106" s="181" t="str">
        <f>IFERROR(VLOOKUP(Proc[[#This Row],[App]],Table2[],3,0),"open")</f>
        <v>ok</v>
      </c>
      <c r="C6106" s="182" t="s">
        <v>369</v>
      </c>
      <c r="D6106" t="s">
        <v>8460</v>
      </c>
      <c r="E6106" t="s">
        <v>8465</v>
      </c>
      <c r="F6106" s="183" t="s">
        <v>8465</v>
      </c>
      <c r="G6106" s="182" t="s">
        <v>400</v>
      </c>
      <c r="H6106" s="181" t="str">
        <f>IF(Proc[[#This Row],[type]]="LFF (MDG-F)",MID(Proc[[#This Row],[Obj]],13,10),"")</f>
        <v/>
      </c>
      <c r="J6106" s="181" t="b">
        <f>Proc[[#This Row],[Requested]]=Proc[[#This Row],[CurrentParent]]</f>
        <v>1</v>
      </c>
      <c r="K6106" s="181" t="str">
        <f>IF(Proc[[#This Row],[Author]]="Marcela Urrego",VLOOKUP(LEFT(Proc[[#This Row],[Requested]],1),Table3[#All],2,0),VLOOKUP(Proc[[#This Row],[Author]],Table4[],2,0))</f>
        <v>MGF</v>
      </c>
      <c r="L6106" s="186" t="s">
        <v>9921</v>
      </c>
      <c r="M6106" s="178">
        <v>46057</v>
      </c>
      <c r="N6106" s="178"/>
      <c r="O6106" s="178"/>
      <c r="P6106" s="178" t="str">
        <f ca="1">IF(Proc[[#This Row],[DaysAgeing]]&gt;5,"yep","on track")</f>
        <v>yep</v>
      </c>
      <c r="Q6106" s="3">
        <f ca="1">IF(Proc[[#This Row],[DateClosed]]="",ABS(NETWORKDAYS(Proc[[#This Row],[DateOpened]],TODAY()))-1,ABS(NETWORKDAYS(Proc[[#This Row],[DateOpened]],Proc[[#This Row],[DateClosed]]))-1)</f>
        <v>10</v>
      </c>
      <c r="R6106" s="178" t="s">
        <v>422</v>
      </c>
      <c r="S6106" s="181"/>
    </row>
    <row r="6107" spans="1:19" hidden="1">
      <c r="A6107" s="180" t="s">
        <v>8466</v>
      </c>
      <c r="B6107" s="181" t="str">
        <f>IFERROR(VLOOKUP(Proc[[#This Row],[App]],Table2[],3,0),"open")</f>
        <v>ok</v>
      </c>
      <c r="C6107" s="182" t="s">
        <v>369</v>
      </c>
      <c r="D6107" t="s">
        <v>8461</v>
      </c>
      <c r="E6107" t="s">
        <v>8465</v>
      </c>
      <c r="F6107" s="183" t="s">
        <v>8465</v>
      </c>
      <c r="G6107" s="182" t="s">
        <v>400</v>
      </c>
      <c r="H6107" s="181" t="str">
        <f>IF(Proc[[#This Row],[type]]="LFF (MDG-F)",MID(Proc[[#This Row],[Obj]],13,10),"")</f>
        <v/>
      </c>
      <c r="J6107" s="181" t="b">
        <f>Proc[[#This Row],[Requested]]=Proc[[#This Row],[CurrentParent]]</f>
        <v>1</v>
      </c>
      <c r="K6107" s="181" t="str">
        <f>IF(Proc[[#This Row],[Author]]="Marcela Urrego",VLOOKUP(LEFT(Proc[[#This Row],[Requested]],1),Table3[#All],2,0),VLOOKUP(Proc[[#This Row],[Author]],Table4[],2,0))</f>
        <v>MGF</v>
      </c>
      <c r="L6107" s="186" t="s">
        <v>9921</v>
      </c>
      <c r="M6107" s="178">
        <v>46057</v>
      </c>
      <c r="N6107" s="178"/>
      <c r="O6107" s="178"/>
      <c r="P6107" s="178" t="str">
        <f ca="1">IF(Proc[[#This Row],[DaysAgeing]]&gt;5,"yep","on track")</f>
        <v>yep</v>
      </c>
      <c r="Q6107" s="3">
        <f ca="1">IF(Proc[[#This Row],[DateClosed]]="",ABS(NETWORKDAYS(Proc[[#This Row],[DateOpened]],TODAY()))-1,ABS(NETWORKDAYS(Proc[[#This Row],[DateOpened]],Proc[[#This Row],[DateClosed]]))-1)</f>
        <v>10</v>
      </c>
      <c r="R6107" s="178" t="s">
        <v>422</v>
      </c>
      <c r="S6107" s="181"/>
    </row>
    <row r="6108" spans="1:19" hidden="1">
      <c r="A6108" s="180" t="s">
        <v>8466</v>
      </c>
      <c r="B6108" s="181" t="str">
        <f>IFERROR(VLOOKUP(Proc[[#This Row],[App]],Table2[],3,0),"open")</f>
        <v>ok</v>
      </c>
      <c r="C6108" s="185" t="s">
        <v>369</v>
      </c>
      <c r="D6108" t="s">
        <v>8462</v>
      </c>
      <c r="E6108" t="s">
        <v>8465</v>
      </c>
      <c r="F6108" s="183" t="s">
        <v>8471</v>
      </c>
      <c r="G6108" s="182" t="s">
        <v>406</v>
      </c>
      <c r="H6108" s="181" t="str">
        <f>IF(Proc[[#This Row],[type]]="LFF (MDG-F)",MID(Proc[[#This Row],[Obj]],13,10),"")</f>
        <v>DE10O05003</v>
      </c>
      <c r="J6108" s="181" t="b">
        <f>Proc[[#This Row],[Requested]]=Proc[[#This Row],[CurrentParent]]</f>
        <v>0</v>
      </c>
      <c r="K6108" s="181" t="str">
        <f>IF(Proc[[#This Row],[Author]]="Marcela Urrego",VLOOKUP(LEFT(Proc[[#This Row],[Requested]],1),Table3[#All],2,0),VLOOKUP(Proc[[#This Row],[Author]],Table4[],2,0))</f>
        <v>MGF</v>
      </c>
      <c r="L6108" s="186" t="s">
        <v>9921</v>
      </c>
      <c r="M6108" s="178">
        <v>46057</v>
      </c>
      <c r="N6108" s="178"/>
      <c r="O6108" s="178"/>
      <c r="P6108" s="178" t="str">
        <f ca="1">IF(Proc[[#This Row],[DaysAgeing]]&gt;5,"yep","on track")</f>
        <v>yep</v>
      </c>
      <c r="Q6108" s="3">
        <f ca="1">IF(Proc[[#This Row],[DateClosed]]="",ABS(NETWORKDAYS(Proc[[#This Row],[DateOpened]],TODAY()))-1,ABS(NETWORKDAYS(Proc[[#This Row],[DateOpened]],Proc[[#This Row],[DateClosed]]))-1)</f>
        <v>10</v>
      </c>
      <c r="R6108" s="178" t="s">
        <v>422</v>
      </c>
      <c r="S6108" s="181"/>
    </row>
    <row r="6109" spans="1:19" hidden="1">
      <c r="A6109" s="180" t="s">
        <v>8466</v>
      </c>
      <c r="B6109" s="181" t="str">
        <f>IFERROR(VLOOKUP(Proc[[#This Row],[App]],Table2[],3,0),"open")</f>
        <v>ok</v>
      </c>
      <c r="C6109" s="182" t="s">
        <v>369</v>
      </c>
      <c r="D6109" t="s">
        <v>8463</v>
      </c>
      <c r="E6109" t="s">
        <v>8465</v>
      </c>
      <c r="F6109" s="183" t="s">
        <v>8465</v>
      </c>
      <c r="G6109" s="182" t="s">
        <v>406</v>
      </c>
      <c r="H6109" s="181" t="str">
        <f>IF(Proc[[#This Row],[type]]="LFF (MDG-F)",MID(Proc[[#This Row],[Obj]],13,10),"")</f>
        <v>DE10O05004</v>
      </c>
      <c r="J6109" s="181" t="b">
        <f>Proc[[#This Row],[Requested]]=Proc[[#This Row],[CurrentParent]]</f>
        <v>1</v>
      </c>
      <c r="K6109" s="181" t="str">
        <f>IF(Proc[[#This Row],[Author]]="Marcela Urrego",VLOOKUP(LEFT(Proc[[#This Row],[Requested]],1),Table3[#All],2,0),VLOOKUP(Proc[[#This Row],[Author]],Table4[],2,0))</f>
        <v>MGF</v>
      </c>
      <c r="L6109" s="186" t="s">
        <v>9921</v>
      </c>
      <c r="M6109" s="178">
        <v>46057</v>
      </c>
      <c r="N6109" s="178"/>
      <c r="O6109" s="178"/>
      <c r="P6109" s="178" t="str">
        <f ca="1">IF(Proc[[#This Row],[DaysAgeing]]&gt;5,"yep","on track")</f>
        <v>yep</v>
      </c>
      <c r="Q6109" s="3">
        <f ca="1">IF(Proc[[#This Row],[DateClosed]]="",ABS(NETWORKDAYS(Proc[[#This Row],[DateOpened]],TODAY()))-1,ABS(NETWORKDAYS(Proc[[#This Row],[DateOpened]],Proc[[#This Row],[DateClosed]]))-1)</f>
        <v>10</v>
      </c>
      <c r="R6109" s="178" t="s">
        <v>422</v>
      </c>
      <c r="S6109" s="181"/>
    </row>
    <row r="6110" spans="1:19" hidden="1">
      <c r="A6110" t="s">
        <v>8467</v>
      </c>
      <c r="B6110" s="181" t="str">
        <f>IFERROR(VLOOKUP(Proc[[#This Row],[App]],Table2[],3,0),"open")</f>
        <v>ok</v>
      </c>
      <c r="C6110" s="182" t="s">
        <v>369</v>
      </c>
      <c r="D6110" t="s">
        <v>8468</v>
      </c>
      <c r="E6110" s="182" t="s">
        <v>3540</v>
      </c>
      <c r="F6110" s="183" t="s">
        <v>3540</v>
      </c>
      <c r="G6110" s="182" t="s">
        <v>400</v>
      </c>
      <c r="H6110" s="181" t="str">
        <f>IF(Proc[[#This Row],[type]]="LFF (MDG-F)",MID(Proc[[#This Row],[Obj]],13,10),"")</f>
        <v/>
      </c>
      <c r="J6110" s="181" t="b">
        <f>Proc[[#This Row],[Requested]]=Proc[[#This Row],[CurrentParent]]</f>
        <v>1</v>
      </c>
      <c r="K6110" s="181" t="str">
        <f>IF(Proc[[#This Row],[Author]]="Marcela Urrego",VLOOKUP(LEFT(Proc[[#This Row],[Requested]],1),Table3[#All],2,0),VLOOKUP(Proc[[#This Row],[Author]],Table4[],2,0))</f>
        <v>LS</v>
      </c>
      <c r="L6110" s="186" t="s">
        <v>9921</v>
      </c>
      <c r="M6110" s="178">
        <v>46057</v>
      </c>
      <c r="N6110" s="178"/>
      <c r="O6110" s="178"/>
      <c r="P6110" s="178" t="str">
        <f ca="1">IF(Proc[[#This Row],[DaysAgeing]]&gt;5,"yep","on track")</f>
        <v>yep</v>
      </c>
      <c r="Q6110" s="3">
        <f ca="1">IF(Proc[[#This Row],[DateClosed]]="",ABS(NETWORKDAYS(Proc[[#This Row],[DateOpened]],TODAY()))-1,ABS(NETWORKDAYS(Proc[[#This Row],[DateOpened]],Proc[[#This Row],[DateClosed]]))-1)</f>
        <v>10</v>
      </c>
      <c r="R6110" s="178" t="s">
        <v>1262</v>
      </c>
      <c r="S6110" s="181"/>
    </row>
    <row r="6111" spans="1:19" hidden="1">
      <c r="A6111" t="s">
        <v>8472</v>
      </c>
      <c r="B6111" s="183" t="str">
        <f>IFERROR(VLOOKUP(Proc[[#This Row],[App]],Table2[],3,0),"open")</f>
        <v>ok</v>
      </c>
      <c r="C6111" t="s">
        <v>369</v>
      </c>
      <c r="D6111" t="s">
        <v>8473</v>
      </c>
      <c r="E6111" t="s">
        <v>8476</v>
      </c>
      <c r="F6111" s="182" t="s">
        <v>8476</v>
      </c>
      <c r="G6111" t="s">
        <v>400</v>
      </c>
      <c r="H6111" s="183" t="str">
        <f>IF(Proc[[#This Row],[type]]="LFF (MDG-F)",MID(Proc[[#This Row],[Obj]],13,10),"")</f>
        <v/>
      </c>
      <c r="J6111" s="183" t="b">
        <f>Proc[[#This Row],[Requested]]=Proc[[#This Row],[CurrentParent]]</f>
        <v>1</v>
      </c>
      <c r="K6111" s="183" t="str">
        <f>IF(Proc[[#This Row],[Author]]="Marcela Urrego",VLOOKUP(LEFT(Proc[[#This Row],[Requested]],1),Table3[#All],2,0),VLOOKUP(Proc[[#This Row],[Author]],Table4[],2,0))</f>
        <v>HC</v>
      </c>
      <c r="L6111" s="186" t="s">
        <v>9921</v>
      </c>
      <c r="M6111" s="178">
        <v>46057</v>
      </c>
      <c r="N6111" s="178"/>
      <c r="O6111" s="178"/>
      <c r="P6111" s="178" t="str">
        <f ca="1">IF(Proc[[#This Row],[DaysAgeing]]&gt;5,"yep","on track")</f>
        <v>yep</v>
      </c>
      <c r="Q6111" s="3">
        <f ca="1">IF(Proc[[#This Row],[DateClosed]]="",ABS(NETWORKDAYS(Proc[[#This Row],[DateOpened]],TODAY()))-1,ABS(NETWORKDAYS(Proc[[#This Row],[DateOpened]],Proc[[#This Row],[DateClosed]]))-1)</f>
        <v>10</v>
      </c>
      <c r="R6111" s="178" t="s">
        <v>484</v>
      </c>
      <c r="S6111" s="183"/>
    </row>
    <row r="6112" spans="1:19" hidden="1">
      <c r="A6112" s="182" t="s">
        <v>8472</v>
      </c>
      <c r="B6112" s="183" t="str">
        <f>IFERROR(VLOOKUP(Proc[[#This Row],[App]],Table2[],3,0),"open")</f>
        <v>ok</v>
      </c>
      <c r="C6112" s="182" t="s">
        <v>369</v>
      </c>
      <c r="D6112" t="s">
        <v>8474</v>
      </c>
      <c r="E6112" t="s">
        <v>3283</v>
      </c>
      <c r="F6112" s="183" t="s">
        <v>3283</v>
      </c>
      <c r="G6112" s="182" t="s">
        <v>400</v>
      </c>
      <c r="H6112" s="183" t="str">
        <f>IF(Proc[[#This Row],[type]]="LFF (MDG-F)",MID(Proc[[#This Row],[Obj]],13,10),"")</f>
        <v/>
      </c>
      <c r="J6112" s="183" t="b">
        <f>Proc[[#This Row],[Requested]]=Proc[[#This Row],[CurrentParent]]</f>
        <v>1</v>
      </c>
      <c r="K6112" s="183" t="str">
        <f>IF(Proc[[#This Row],[Author]]="Marcela Urrego",VLOOKUP(LEFT(Proc[[#This Row],[Requested]],1),Table3[#All],2,0),VLOOKUP(Proc[[#This Row],[Author]],Table4[],2,0))</f>
        <v>HC</v>
      </c>
      <c r="L6112" s="186" t="s">
        <v>9921</v>
      </c>
      <c r="M6112" s="178">
        <v>46057</v>
      </c>
      <c r="N6112" s="178"/>
      <c r="O6112" s="178"/>
      <c r="P6112" s="178" t="str">
        <f ca="1">IF(Proc[[#This Row],[DaysAgeing]]&gt;5,"yep","on track")</f>
        <v>yep</v>
      </c>
      <c r="Q6112" s="3">
        <f ca="1">IF(Proc[[#This Row],[DateClosed]]="",ABS(NETWORKDAYS(Proc[[#This Row],[DateOpened]],TODAY()))-1,ABS(NETWORKDAYS(Proc[[#This Row],[DateOpened]],Proc[[#This Row],[DateClosed]]))-1)</f>
        <v>10</v>
      </c>
      <c r="R6112" s="178" t="s">
        <v>484</v>
      </c>
      <c r="S6112" s="183"/>
    </row>
    <row r="6113" spans="1:19" hidden="1">
      <c r="A6113" s="182" t="s">
        <v>8472</v>
      </c>
      <c r="B6113" s="183" t="str">
        <f>IFERROR(VLOOKUP(Proc[[#This Row],[App]],Table2[],3,0),"open")</f>
        <v>ok</v>
      </c>
      <c r="C6113" s="182" t="s">
        <v>369</v>
      </c>
      <c r="D6113" t="s">
        <v>8475</v>
      </c>
      <c r="E6113" t="s">
        <v>3283</v>
      </c>
      <c r="F6113" s="183" t="s">
        <v>3283</v>
      </c>
      <c r="G6113" s="182" t="s">
        <v>400</v>
      </c>
      <c r="H6113" s="183" t="str">
        <f>IF(Proc[[#This Row],[type]]="LFF (MDG-F)",MID(Proc[[#This Row],[Obj]],13,10),"")</f>
        <v/>
      </c>
      <c r="J6113" s="183" t="b">
        <f>Proc[[#This Row],[Requested]]=Proc[[#This Row],[CurrentParent]]</f>
        <v>1</v>
      </c>
      <c r="K6113" s="183" t="str">
        <f>IF(Proc[[#This Row],[Author]]="Marcela Urrego",VLOOKUP(LEFT(Proc[[#This Row],[Requested]],1),Table3[#All],2,0),VLOOKUP(Proc[[#This Row],[Author]],Table4[],2,0))</f>
        <v>HC</v>
      </c>
      <c r="L6113" s="186" t="s">
        <v>9921</v>
      </c>
      <c r="M6113" s="178">
        <v>46057</v>
      </c>
      <c r="N6113" s="178"/>
      <c r="O6113" s="178"/>
      <c r="P6113" s="178" t="str">
        <f ca="1">IF(Proc[[#This Row],[DaysAgeing]]&gt;5,"yep","on track")</f>
        <v>yep</v>
      </c>
      <c r="Q6113" s="3">
        <f ca="1">IF(Proc[[#This Row],[DateClosed]]="",ABS(NETWORKDAYS(Proc[[#This Row],[DateOpened]],TODAY()))-1,ABS(NETWORKDAYS(Proc[[#This Row],[DateOpened]],Proc[[#This Row],[DateClosed]]))-1)</f>
        <v>10</v>
      </c>
      <c r="R6113" s="178" t="s">
        <v>484</v>
      </c>
      <c r="S6113" s="183"/>
    </row>
    <row r="6114" spans="1:19" hidden="1">
      <c r="A6114" t="s">
        <v>8492</v>
      </c>
      <c r="B6114" s="183" t="str">
        <f>IFERROR(VLOOKUP(Proc[[#This Row],[App]],Table2[],3,0),"open")</f>
        <v>ok</v>
      </c>
      <c r="C6114" s="182" t="s">
        <v>369</v>
      </c>
      <c r="D6114" t="s">
        <v>8477</v>
      </c>
      <c r="E6114" t="s">
        <v>2487</v>
      </c>
      <c r="F6114" s="183" t="s">
        <v>2487</v>
      </c>
      <c r="G6114" t="s">
        <v>400</v>
      </c>
      <c r="H6114" s="183" t="str">
        <f>IF(Proc[[#This Row],[type]]="LFF (MDG-F)",MID(Proc[[#This Row],[Obj]],13,10),"")</f>
        <v/>
      </c>
      <c r="J6114" s="183" t="b">
        <f>Proc[[#This Row],[Requested]]=Proc[[#This Row],[CurrentParent]]</f>
        <v>1</v>
      </c>
      <c r="K6114" s="183" t="str">
        <f>IF(Proc[[#This Row],[Author]]="Marcela Urrego",VLOOKUP(LEFT(Proc[[#This Row],[Requested]],1),Table3[#All],2,0),VLOOKUP(Proc[[#This Row],[Author]],Table4[],2,0))</f>
        <v>LS</v>
      </c>
      <c r="L6114" s="186" t="s">
        <v>9921</v>
      </c>
      <c r="M6114" s="178">
        <v>46058</v>
      </c>
      <c r="N6114" s="178"/>
      <c r="O6114" s="178"/>
      <c r="P6114" s="178" t="str">
        <f ca="1">IF(Proc[[#This Row],[DaysAgeing]]&gt;5,"yep","on track")</f>
        <v>yep</v>
      </c>
      <c r="Q6114" s="3">
        <f ca="1">IF(Proc[[#This Row],[DateClosed]]="",ABS(NETWORKDAYS(Proc[[#This Row],[DateOpened]],TODAY()))-1,ABS(NETWORKDAYS(Proc[[#This Row],[DateOpened]],Proc[[#This Row],[DateClosed]]))-1)</f>
        <v>9</v>
      </c>
      <c r="R6114" s="178" t="s">
        <v>489</v>
      </c>
      <c r="S6114" s="183"/>
    </row>
    <row r="6115" spans="1:19" hidden="1">
      <c r="A6115" s="182" t="s">
        <v>8492</v>
      </c>
      <c r="B6115" s="183" t="str">
        <f>IFERROR(VLOOKUP(Proc[[#This Row],[App]],Table2[],3,0),"open")</f>
        <v>ok</v>
      </c>
      <c r="C6115" s="182" t="s">
        <v>369</v>
      </c>
      <c r="D6115" t="s">
        <v>8478</v>
      </c>
      <c r="E6115" t="s">
        <v>2487</v>
      </c>
      <c r="F6115" s="183" t="s">
        <v>2487</v>
      </c>
      <c r="G6115" s="182" t="s">
        <v>400</v>
      </c>
      <c r="H6115" s="183" t="str">
        <f>IF(Proc[[#This Row],[type]]="LFF (MDG-F)",MID(Proc[[#This Row],[Obj]],13,10),"")</f>
        <v/>
      </c>
      <c r="J6115" s="183" t="b">
        <f>Proc[[#This Row],[Requested]]=Proc[[#This Row],[CurrentParent]]</f>
        <v>1</v>
      </c>
      <c r="K6115" s="183" t="str">
        <f>IF(Proc[[#This Row],[Author]]="Marcela Urrego",VLOOKUP(LEFT(Proc[[#This Row],[Requested]],1),Table3[#All],2,0),VLOOKUP(Proc[[#This Row],[Author]],Table4[],2,0))</f>
        <v>LS</v>
      </c>
      <c r="L6115" s="186" t="s">
        <v>9921</v>
      </c>
      <c r="M6115" s="178">
        <v>46058</v>
      </c>
      <c r="N6115" s="178"/>
      <c r="O6115" s="178"/>
      <c r="P6115" s="178" t="str">
        <f ca="1">IF(Proc[[#This Row],[DaysAgeing]]&gt;5,"yep","on track")</f>
        <v>yep</v>
      </c>
      <c r="Q6115" s="3">
        <f ca="1">IF(Proc[[#This Row],[DateClosed]]="",ABS(NETWORKDAYS(Proc[[#This Row],[DateOpened]],TODAY()))-1,ABS(NETWORKDAYS(Proc[[#This Row],[DateOpened]],Proc[[#This Row],[DateClosed]]))-1)</f>
        <v>9</v>
      </c>
      <c r="R6115" s="178" t="s">
        <v>489</v>
      </c>
      <c r="S6115" s="183"/>
    </row>
    <row r="6116" spans="1:19" hidden="1">
      <c r="A6116" s="182" t="s">
        <v>8492</v>
      </c>
      <c r="B6116" s="183" t="str">
        <f>IFERROR(VLOOKUP(Proc[[#This Row],[App]],Table2[],3,0),"open")</f>
        <v>ok</v>
      </c>
      <c r="C6116" s="182" t="s">
        <v>369</v>
      </c>
      <c r="D6116" t="s">
        <v>8479</v>
      </c>
      <c r="E6116" t="s">
        <v>2487</v>
      </c>
      <c r="F6116" s="183" t="s">
        <v>2487</v>
      </c>
      <c r="G6116" s="182" t="s">
        <v>400</v>
      </c>
      <c r="H6116" s="183" t="str">
        <f>IF(Proc[[#This Row],[type]]="LFF (MDG-F)",MID(Proc[[#This Row],[Obj]],13,10),"")</f>
        <v/>
      </c>
      <c r="J6116" s="183" t="b">
        <f>Proc[[#This Row],[Requested]]=Proc[[#This Row],[CurrentParent]]</f>
        <v>1</v>
      </c>
      <c r="K6116" s="183" t="str">
        <f>IF(Proc[[#This Row],[Author]]="Marcela Urrego",VLOOKUP(LEFT(Proc[[#This Row],[Requested]],1),Table3[#All],2,0),VLOOKUP(Proc[[#This Row],[Author]],Table4[],2,0))</f>
        <v>LS</v>
      </c>
      <c r="L6116" s="186" t="s">
        <v>9921</v>
      </c>
      <c r="M6116" s="178">
        <v>46058</v>
      </c>
      <c r="N6116" s="178"/>
      <c r="O6116" s="178"/>
      <c r="P6116" s="178" t="str">
        <f ca="1">IF(Proc[[#This Row],[DaysAgeing]]&gt;5,"yep","on track")</f>
        <v>yep</v>
      </c>
      <c r="Q6116" s="3">
        <f ca="1">IF(Proc[[#This Row],[DateClosed]]="",ABS(NETWORKDAYS(Proc[[#This Row],[DateOpened]],TODAY()))-1,ABS(NETWORKDAYS(Proc[[#This Row],[DateOpened]],Proc[[#This Row],[DateClosed]]))-1)</f>
        <v>9</v>
      </c>
      <c r="R6116" s="178" t="s">
        <v>489</v>
      </c>
      <c r="S6116" s="183"/>
    </row>
    <row r="6117" spans="1:19" hidden="1">
      <c r="A6117" s="182" t="s">
        <v>8492</v>
      </c>
      <c r="B6117" s="183" t="str">
        <f>IFERROR(VLOOKUP(Proc[[#This Row],[App]],Table2[],3,0),"open")</f>
        <v>ok</v>
      </c>
      <c r="C6117" s="182" t="s">
        <v>369</v>
      </c>
      <c r="D6117" t="s">
        <v>8480</v>
      </c>
      <c r="E6117" t="s">
        <v>2487</v>
      </c>
      <c r="F6117" s="183" t="s">
        <v>2487</v>
      </c>
      <c r="G6117" s="182" t="s">
        <v>400</v>
      </c>
      <c r="H6117" s="183" t="str">
        <f>IF(Proc[[#This Row],[type]]="LFF (MDG-F)",MID(Proc[[#This Row],[Obj]],13,10),"")</f>
        <v/>
      </c>
      <c r="J6117" s="183" t="b">
        <f>Proc[[#This Row],[Requested]]=Proc[[#This Row],[CurrentParent]]</f>
        <v>1</v>
      </c>
      <c r="K6117" s="183" t="str">
        <f>IF(Proc[[#This Row],[Author]]="Marcela Urrego",VLOOKUP(LEFT(Proc[[#This Row],[Requested]],1),Table3[#All],2,0),VLOOKUP(Proc[[#This Row],[Author]],Table4[],2,0))</f>
        <v>LS</v>
      </c>
      <c r="L6117" s="186" t="s">
        <v>9921</v>
      </c>
      <c r="M6117" s="178">
        <v>46058</v>
      </c>
      <c r="N6117" s="178"/>
      <c r="O6117" s="178"/>
      <c r="P6117" s="178" t="str">
        <f ca="1">IF(Proc[[#This Row],[DaysAgeing]]&gt;5,"yep","on track")</f>
        <v>yep</v>
      </c>
      <c r="Q6117" s="3">
        <f ca="1">IF(Proc[[#This Row],[DateClosed]]="",ABS(NETWORKDAYS(Proc[[#This Row],[DateOpened]],TODAY()))-1,ABS(NETWORKDAYS(Proc[[#This Row],[DateOpened]],Proc[[#This Row],[DateClosed]]))-1)</f>
        <v>9</v>
      </c>
      <c r="R6117" s="178" t="s">
        <v>489</v>
      </c>
      <c r="S6117" s="183"/>
    </row>
    <row r="6118" spans="1:19" hidden="1">
      <c r="A6118" s="182" t="s">
        <v>8492</v>
      </c>
      <c r="B6118" s="183" t="str">
        <f>IFERROR(VLOOKUP(Proc[[#This Row],[App]],Table2[],3,0),"open")</f>
        <v>ok</v>
      </c>
      <c r="C6118" s="182" t="s">
        <v>369</v>
      </c>
      <c r="D6118" t="s">
        <v>8481</v>
      </c>
      <c r="E6118" t="s">
        <v>2487</v>
      </c>
      <c r="F6118" s="183" t="s">
        <v>2487</v>
      </c>
      <c r="G6118" s="182" t="s">
        <v>400</v>
      </c>
      <c r="H6118" s="183" t="str">
        <f>IF(Proc[[#This Row],[type]]="LFF (MDG-F)",MID(Proc[[#This Row],[Obj]],13,10),"")</f>
        <v/>
      </c>
      <c r="J6118" s="183" t="b">
        <f>Proc[[#This Row],[Requested]]=Proc[[#This Row],[CurrentParent]]</f>
        <v>1</v>
      </c>
      <c r="K6118" s="183" t="str">
        <f>IF(Proc[[#This Row],[Author]]="Marcela Urrego",VLOOKUP(LEFT(Proc[[#This Row],[Requested]],1),Table3[#All],2,0),VLOOKUP(Proc[[#This Row],[Author]],Table4[],2,0))</f>
        <v>LS</v>
      </c>
      <c r="L6118" s="186" t="s">
        <v>9921</v>
      </c>
      <c r="M6118" s="178">
        <v>46058</v>
      </c>
      <c r="N6118" s="178"/>
      <c r="O6118" s="178"/>
      <c r="P6118" s="178" t="str">
        <f ca="1">IF(Proc[[#This Row],[DaysAgeing]]&gt;5,"yep","on track")</f>
        <v>yep</v>
      </c>
      <c r="Q6118" s="3">
        <f ca="1">IF(Proc[[#This Row],[DateClosed]]="",ABS(NETWORKDAYS(Proc[[#This Row],[DateOpened]],TODAY()))-1,ABS(NETWORKDAYS(Proc[[#This Row],[DateOpened]],Proc[[#This Row],[DateClosed]]))-1)</f>
        <v>9</v>
      </c>
      <c r="R6118" s="178" t="s">
        <v>489</v>
      </c>
      <c r="S6118" s="183"/>
    </row>
    <row r="6119" spans="1:19" hidden="1">
      <c r="A6119" s="182" t="s">
        <v>8492</v>
      </c>
      <c r="B6119" s="183" t="str">
        <f>IFERROR(VLOOKUP(Proc[[#This Row],[App]],Table2[],3,0),"open")</f>
        <v>ok</v>
      </c>
      <c r="C6119" s="182" t="s">
        <v>369</v>
      </c>
      <c r="D6119" t="s">
        <v>8482</v>
      </c>
      <c r="E6119" t="s">
        <v>2487</v>
      </c>
      <c r="F6119" s="183" t="s">
        <v>2487</v>
      </c>
      <c r="G6119" s="182" t="s">
        <v>400</v>
      </c>
      <c r="H6119" s="183" t="str">
        <f>IF(Proc[[#This Row],[type]]="LFF (MDG-F)",MID(Proc[[#This Row],[Obj]],13,10),"")</f>
        <v/>
      </c>
      <c r="J6119" s="183" t="b">
        <f>Proc[[#This Row],[Requested]]=Proc[[#This Row],[CurrentParent]]</f>
        <v>1</v>
      </c>
      <c r="K6119" s="183" t="str">
        <f>IF(Proc[[#This Row],[Author]]="Marcela Urrego",VLOOKUP(LEFT(Proc[[#This Row],[Requested]],1),Table3[#All],2,0),VLOOKUP(Proc[[#This Row],[Author]],Table4[],2,0))</f>
        <v>LS</v>
      </c>
      <c r="L6119" s="186" t="s">
        <v>9921</v>
      </c>
      <c r="M6119" s="178">
        <v>46058</v>
      </c>
      <c r="N6119" s="178"/>
      <c r="O6119" s="178"/>
      <c r="P6119" s="178" t="str">
        <f ca="1">IF(Proc[[#This Row],[DaysAgeing]]&gt;5,"yep","on track")</f>
        <v>yep</v>
      </c>
      <c r="Q6119" s="3">
        <f ca="1">IF(Proc[[#This Row],[DateClosed]]="",ABS(NETWORKDAYS(Proc[[#This Row],[DateOpened]],TODAY()))-1,ABS(NETWORKDAYS(Proc[[#This Row],[DateOpened]],Proc[[#This Row],[DateClosed]]))-1)</f>
        <v>9</v>
      </c>
      <c r="R6119" s="178" t="s">
        <v>489</v>
      </c>
      <c r="S6119" s="183"/>
    </row>
    <row r="6120" spans="1:19" hidden="1">
      <c r="A6120" s="182" t="s">
        <v>8492</v>
      </c>
      <c r="B6120" s="183" t="str">
        <f>IFERROR(VLOOKUP(Proc[[#This Row],[App]],Table2[],3,0),"open")</f>
        <v>ok</v>
      </c>
      <c r="C6120" s="182" t="s">
        <v>369</v>
      </c>
      <c r="D6120" t="s">
        <v>8483</v>
      </c>
      <c r="E6120" t="s">
        <v>2812</v>
      </c>
      <c r="F6120" s="183" t="s">
        <v>2812</v>
      </c>
      <c r="G6120" s="182" t="s">
        <v>400</v>
      </c>
      <c r="H6120" s="183" t="str">
        <f>IF(Proc[[#This Row],[type]]="LFF (MDG-F)",MID(Proc[[#This Row],[Obj]],13,10),"")</f>
        <v/>
      </c>
      <c r="J6120" s="183" t="b">
        <f>Proc[[#This Row],[Requested]]=Proc[[#This Row],[CurrentParent]]</f>
        <v>1</v>
      </c>
      <c r="K6120" s="183" t="str">
        <f>IF(Proc[[#This Row],[Author]]="Marcela Urrego",VLOOKUP(LEFT(Proc[[#This Row],[Requested]],1),Table3[#All],2,0),VLOOKUP(Proc[[#This Row],[Author]],Table4[],2,0))</f>
        <v>LS</v>
      </c>
      <c r="L6120" s="186" t="s">
        <v>9921</v>
      </c>
      <c r="M6120" s="178">
        <v>46058</v>
      </c>
      <c r="N6120" s="178"/>
      <c r="O6120" s="178"/>
      <c r="P6120" s="178" t="str">
        <f ca="1">IF(Proc[[#This Row],[DaysAgeing]]&gt;5,"yep","on track")</f>
        <v>yep</v>
      </c>
      <c r="Q6120" s="3">
        <f ca="1">IF(Proc[[#This Row],[DateClosed]]="",ABS(NETWORKDAYS(Proc[[#This Row],[DateOpened]],TODAY()))-1,ABS(NETWORKDAYS(Proc[[#This Row],[DateOpened]],Proc[[#This Row],[DateClosed]]))-1)</f>
        <v>9</v>
      </c>
      <c r="R6120" s="178" t="s">
        <v>489</v>
      </c>
      <c r="S6120" s="183"/>
    </row>
    <row r="6121" spans="1:19" hidden="1">
      <c r="A6121" s="182" t="s">
        <v>8492</v>
      </c>
      <c r="B6121" s="183" t="str">
        <f>IFERROR(VLOOKUP(Proc[[#This Row],[App]],Table2[],3,0),"open")</f>
        <v>ok</v>
      </c>
      <c r="C6121" s="182" t="s">
        <v>369</v>
      </c>
      <c r="D6121" t="s">
        <v>8484</v>
      </c>
      <c r="E6121" t="s">
        <v>496</v>
      </c>
      <c r="F6121" s="183" t="s">
        <v>496</v>
      </c>
      <c r="G6121" s="182" t="s">
        <v>400</v>
      </c>
      <c r="H6121" s="183" t="str">
        <f>IF(Proc[[#This Row],[type]]="LFF (MDG-F)",MID(Proc[[#This Row],[Obj]],13,10),"")</f>
        <v/>
      </c>
      <c r="J6121" s="183" t="b">
        <f>Proc[[#This Row],[Requested]]=Proc[[#This Row],[CurrentParent]]</f>
        <v>1</v>
      </c>
      <c r="K6121" s="183" t="str">
        <f>IF(Proc[[#This Row],[Author]]="Marcela Urrego",VLOOKUP(LEFT(Proc[[#This Row],[Requested]],1),Table3[#All],2,0),VLOOKUP(Proc[[#This Row],[Author]],Table4[],2,0))</f>
        <v>LS</v>
      </c>
      <c r="L6121" s="186" t="s">
        <v>9921</v>
      </c>
      <c r="M6121" s="178">
        <v>46058</v>
      </c>
      <c r="N6121" s="178"/>
      <c r="O6121" s="178"/>
      <c r="P6121" s="178" t="str">
        <f ca="1">IF(Proc[[#This Row],[DaysAgeing]]&gt;5,"yep","on track")</f>
        <v>yep</v>
      </c>
      <c r="Q6121" s="3">
        <f ca="1">IF(Proc[[#This Row],[DateClosed]]="",ABS(NETWORKDAYS(Proc[[#This Row],[DateOpened]],TODAY()))-1,ABS(NETWORKDAYS(Proc[[#This Row],[DateOpened]],Proc[[#This Row],[DateClosed]]))-1)</f>
        <v>9</v>
      </c>
      <c r="R6121" s="178" t="s">
        <v>489</v>
      </c>
      <c r="S6121" s="183"/>
    </row>
    <row r="6122" spans="1:19" hidden="1">
      <c r="A6122" s="182" t="s">
        <v>8492</v>
      </c>
      <c r="B6122" s="183" t="str">
        <f>IFERROR(VLOOKUP(Proc[[#This Row],[App]],Table2[],3,0),"open")</f>
        <v>ok</v>
      </c>
      <c r="C6122" s="182" t="s">
        <v>369</v>
      </c>
      <c r="D6122" t="s">
        <v>8485</v>
      </c>
      <c r="E6122" t="s">
        <v>2813</v>
      </c>
      <c r="F6122" s="183" t="s">
        <v>2813</v>
      </c>
      <c r="G6122" s="182" t="s">
        <v>400</v>
      </c>
      <c r="H6122" s="183" t="str">
        <f>IF(Proc[[#This Row],[type]]="LFF (MDG-F)",MID(Proc[[#This Row],[Obj]],13,10),"")</f>
        <v/>
      </c>
      <c r="J6122" s="183" t="b">
        <f>Proc[[#This Row],[Requested]]=Proc[[#This Row],[CurrentParent]]</f>
        <v>1</v>
      </c>
      <c r="K6122" s="183" t="str">
        <f>IF(Proc[[#This Row],[Author]]="Marcela Urrego",VLOOKUP(LEFT(Proc[[#This Row],[Requested]],1),Table3[#All],2,0),VLOOKUP(Proc[[#This Row],[Author]],Table4[],2,0))</f>
        <v>LS</v>
      </c>
      <c r="L6122" s="186" t="s">
        <v>9921</v>
      </c>
      <c r="M6122" s="178">
        <v>46058</v>
      </c>
      <c r="N6122" s="178"/>
      <c r="O6122" s="178"/>
      <c r="P6122" s="178" t="str">
        <f ca="1">IF(Proc[[#This Row],[DaysAgeing]]&gt;5,"yep","on track")</f>
        <v>yep</v>
      </c>
      <c r="Q6122" s="3">
        <f ca="1">IF(Proc[[#This Row],[DateClosed]]="",ABS(NETWORKDAYS(Proc[[#This Row],[DateOpened]],TODAY()))-1,ABS(NETWORKDAYS(Proc[[#This Row],[DateOpened]],Proc[[#This Row],[DateClosed]]))-1)</f>
        <v>9</v>
      </c>
      <c r="R6122" s="178" t="s">
        <v>489</v>
      </c>
      <c r="S6122" s="183"/>
    </row>
    <row r="6123" spans="1:19" hidden="1">
      <c r="A6123" s="182" t="s">
        <v>8492</v>
      </c>
      <c r="B6123" s="183" t="str">
        <f>IFERROR(VLOOKUP(Proc[[#This Row],[App]],Table2[],3,0),"open")</f>
        <v>ok</v>
      </c>
      <c r="C6123" s="182" t="s">
        <v>369</v>
      </c>
      <c r="D6123" t="s">
        <v>8486</v>
      </c>
      <c r="E6123" t="s">
        <v>2813</v>
      </c>
      <c r="F6123" s="183" t="s">
        <v>2813</v>
      </c>
      <c r="G6123" s="182" t="s">
        <v>400</v>
      </c>
      <c r="H6123" s="183" t="str">
        <f>IF(Proc[[#This Row],[type]]="LFF (MDG-F)",MID(Proc[[#This Row],[Obj]],13,10),"")</f>
        <v/>
      </c>
      <c r="J6123" s="183" t="b">
        <f>Proc[[#This Row],[Requested]]=Proc[[#This Row],[CurrentParent]]</f>
        <v>1</v>
      </c>
      <c r="K6123" s="183" t="str">
        <f>IF(Proc[[#This Row],[Author]]="Marcela Urrego",VLOOKUP(LEFT(Proc[[#This Row],[Requested]],1),Table3[#All],2,0),VLOOKUP(Proc[[#This Row],[Author]],Table4[],2,0))</f>
        <v>LS</v>
      </c>
      <c r="L6123" s="186" t="s">
        <v>9921</v>
      </c>
      <c r="M6123" s="178">
        <v>46058</v>
      </c>
      <c r="N6123" s="178"/>
      <c r="O6123" s="178"/>
      <c r="P6123" s="178" t="str">
        <f ca="1">IF(Proc[[#This Row],[DaysAgeing]]&gt;5,"yep","on track")</f>
        <v>yep</v>
      </c>
      <c r="Q6123" s="3">
        <f ca="1">IF(Proc[[#This Row],[DateClosed]]="",ABS(NETWORKDAYS(Proc[[#This Row],[DateOpened]],TODAY()))-1,ABS(NETWORKDAYS(Proc[[#This Row],[DateOpened]],Proc[[#This Row],[DateClosed]]))-1)</f>
        <v>9</v>
      </c>
      <c r="R6123" s="178" t="s">
        <v>489</v>
      </c>
      <c r="S6123" s="183"/>
    </row>
    <row r="6124" spans="1:19" hidden="1">
      <c r="A6124" s="182" t="s">
        <v>8492</v>
      </c>
      <c r="B6124" s="183" t="str">
        <f>IFERROR(VLOOKUP(Proc[[#This Row],[App]],Table2[],3,0),"open")</f>
        <v>ok</v>
      </c>
      <c r="C6124" s="182" t="s">
        <v>369</v>
      </c>
      <c r="D6124" t="s">
        <v>8487</v>
      </c>
      <c r="E6124" t="s">
        <v>2813</v>
      </c>
      <c r="F6124" s="183" t="s">
        <v>2813</v>
      </c>
      <c r="G6124" s="182" t="s">
        <v>400</v>
      </c>
      <c r="H6124" s="183" t="str">
        <f>IF(Proc[[#This Row],[type]]="LFF (MDG-F)",MID(Proc[[#This Row],[Obj]],13,10),"")</f>
        <v/>
      </c>
      <c r="J6124" s="183" t="b">
        <f>Proc[[#This Row],[Requested]]=Proc[[#This Row],[CurrentParent]]</f>
        <v>1</v>
      </c>
      <c r="K6124" s="183" t="str">
        <f>IF(Proc[[#This Row],[Author]]="Marcela Urrego",VLOOKUP(LEFT(Proc[[#This Row],[Requested]],1),Table3[#All],2,0),VLOOKUP(Proc[[#This Row],[Author]],Table4[],2,0))</f>
        <v>LS</v>
      </c>
      <c r="L6124" s="186" t="s">
        <v>9921</v>
      </c>
      <c r="M6124" s="178">
        <v>46058</v>
      </c>
      <c r="N6124" s="178"/>
      <c r="O6124" s="178"/>
      <c r="P6124" s="178" t="str">
        <f ca="1">IF(Proc[[#This Row],[DaysAgeing]]&gt;5,"yep","on track")</f>
        <v>yep</v>
      </c>
      <c r="Q6124" s="3">
        <f ca="1">IF(Proc[[#This Row],[DateClosed]]="",ABS(NETWORKDAYS(Proc[[#This Row],[DateOpened]],TODAY()))-1,ABS(NETWORKDAYS(Proc[[#This Row],[DateOpened]],Proc[[#This Row],[DateClosed]]))-1)</f>
        <v>9</v>
      </c>
      <c r="R6124" s="178" t="s">
        <v>489</v>
      </c>
      <c r="S6124" s="183"/>
    </row>
    <row r="6125" spans="1:19" hidden="1">
      <c r="A6125" s="182" t="s">
        <v>8492</v>
      </c>
      <c r="B6125" s="183" t="str">
        <f>IFERROR(VLOOKUP(Proc[[#This Row],[App]],Table2[],3,0),"open")</f>
        <v>ok</v>
      </c>
      <c r="C6125" s="182" t="s">
        <v>369</v>
      </c>
      <c r="D6125" t="s">
        <v>8488</v>
      </c>
      <c r="E6125" t="s">
        <v>2813</v>
      </c>
      <c r="F6125" s="183" t="s">
        <v>2813</v>
      </c>
      <c r="G6125" s="182" t="s">
        <v>400</v>
      </c>
      <c r="H6125" s="183" t="str">
        <f>IF(Proc[[#This Row],[type]]="LFF (MDG-F)",MID(Proc[[#This Row],[Obj]],13,10),"")</f>
        <v/>
      </c>
      <c r="J6125" s="183" t="b">
        <f>Proc[[#This Row],[Requested]]=Proc[[#This Row],[CurrentParent]]</f>
        <v>1</v>
      </c>
      <c r="K6125" s="183" t="str">
        <f>IF(Proc[[#This Row],[Author]]="Marcela Urrego",VLOOKUP(LEFT(Proc[[#This Row],[Requested]],1),Table3[#All],2,0),VLOOKUP(Proc[[#This Row],[Author]],Table4[],2,0))</f>
        <v>LS</v>
      </c>
      <c r="L6125" s="186" t="s">
        <v>9921</v>
      </c>
      <c r="M6125" s="178">
        <v>46058</v>
      </c>
      <c r="N6125" s="178"/>
      <c r="O6125" s="178"/>
      <c r="P6125" s="178" t="str">
        <f ca="1">IF(Proc[[#This Row],[DaysAgeing]]&gt;5,"yep","on track")</f>
        <v>yep</v>
      </c>
      <c r="Q6125" s="3">
        <f ca="1">IF(Proc[[#This Row],[DateClosed]]="",ABS(NETWORKDAYS(Proc[[#This Row],[DateOpened]],TODAY()))-1,ABS(NETWORKDAYS(Proc[[#This Row],[DateOpened]],Proc[[#This Row],[DateClosed]]))-1)</f>
        <v>9</v>
      </c>
      <c r="R6125" s="178" t="s">
        <v>489</v>
      </c>
      <c r="S6125" s="183"/>
    </row>
    <row r="6126" spans="1:19" hidden="1">
      <c r="A6126" s="182" t="s">
        <v>8492</v>
      </c>
      <c r="B6126" s="183" t="str">
        <f>IFERROR(VLOOKUP(Proc[[#This Row],[App]],Table2[],3,0),"open")</f>
        <v>ok</v>
      </c>
      <c r="C6126" s="182" t="s">
        <v>369</v>
      </c>
      <c r="D6126" t="s">
        <v>8489</v>
      </c>
      <c r="E6126" t="s">
        <v>496</v>
      </c>
      <c r="F6126" s="183" t="s">
        <v>496</v>
      </c>
      <c r="G6126" s="182" t="s">
        <v>400</v>
      </c>
      <c r="H6126" s="183" t="str">
        <f>IF(Proc[[#This Row],[type]]="LFF (MDG-F)",MID(Proc[[#This Row],[Obj]],13,10),"")</f>
        <v/>
      </c>
      <c r="J6126" s="183" t="b">
        <f>Proc[[#This Row],[Requested]]=Proc[[#This Row],[CurrentParent]]</f>
        <v>1</v>
      </c>
      <c r="K6126" s="183" t="str">
        <f>IF(Proc[[#This Row],[Author]]="Marcela Urrego",VLOOKUP(LEFT(Proc[[#This Row],[Requested]],1),Table3[#All],2,0),VLOOKUP(Proc[[#This Row],[Author]],Table4[],2,0))</f>
        <v>LS</v>
      </c>
      <c r="L6126" s="186" t="s">
        <v>9921</v>
      </c>
      <c r="M6126" s="178">
        <v>46058</v>
      </c>
      <c r="N6126" s="178"/>
      <c r="O6126" s="178"/>
      <c r="P6126" s="178" t="str">
        <f ca="1">IF(Proc[[#This Row],[DaysAgeing]]&gt;5,"yep","on track")</f>
        <v>yep</v>
      </c>
      <c r="Q6126" s="3">
        <f ca="1">IF(Proc[[#This Row],[DateClosed]]="",ABS(NETWORKDAYS(Proc[[#This Row],[DateOpened]],TODAY()))-1,ABS(NETWORKDAYS(Proc[[#This Row],[DateOpened]],Proc[[#This Row],[DateClosed]]))-1)</f>
        <v>9</v>
      </c>
      <c r="R6126" s="178" t="s">
        <v>489</v>
      </c>
      <c r="S6126" s="183"/>
    </row>
    <row r="6127" spans="1:19" hidden="1">
      <c r="A6127" s="182" t="s">
        <v>8492</v>
      </c>
      <c r="B6127" s="183" t="str">
        <f>IFERROR(VLOOKUP(Proc[[#This Row],[App]],Table2[],3,0),"open")</f>
        <v>ok</v>
      </c>
      <c r="C6127" s="182" t="s">
        <v>369</v>
      </c>
      <c r="D6127" t="s">
        <v>8490</v>
      </c>
      <c r="E6127" t="s">
        <v>8491</v>
      </c>
      <c r="F6127" s="183" t="s">
        <v>8491</v>
      </c>
      <c r="G6127" s="182" t="s">
        <v>400</v>
      </c>
      <c r="H6127" s="183" t="str">
        <f>IF(Proc[[#This Row],[type]]="LFF (MDG-F)",MID(Proc[[#This Row],[Obj]],13,10),"")</f>
        <v/>
      </c>
      <c r="J6127" s="183" t="b">
        <f>Proc[[#This Row],[Requested]]=Proc[[#This Row],[CurrentParent]]</f>
        <v>1</v>
      </c>
      <c r="K6127" s="183" t="str">
        <f>IF(Proc[[#This Row],[Author]]="Marcela Urrego",VLOOKUP(LEFT(Proc[[#This Row],[Requested]],1),Table3[#All],2,0),VLOOKUP(Proc[[#This Row],[Author]],Table4[],2,0))</f>
        <v>LS</v>
      </c>
      <c r="L6127" s="186" t="s">
        <v>9921</v>
      </c>
      <c r="M6127" s="178">
        <v>46058</v>
      </c>
      <c r="N6127" s="178"/>
      <c r="O6127" s="178"/>
      <c r="P6127" s="178" t="str">
        <f ca="1">IF(Proc[[#This Row],[DaysAgeing]]&gt;5,"yep","on track")</f>
        <v>yep</v>
      </c>
      <c r="Q6127" s="3">
        <f ca="1">IF(Proc[[#This Row],[DateClosed]]="",ABS(NETWORKDAYS(Proc[[#This Row],[DateOpened]],TODAY()))-1,ABS(NETWORKDAYS(Proc[[#This Row],[DateOpened]],Proc[[#This Row],[DateClosed]]))-1)</f>
        <v>9</v>
      </c>
      <c r="R6127" s="178" t="s">
        <v>489</v>
      </c>
      <c r="S6127" s="183"/>
    </row>
    <row r="6128" spans="1:19" hidden="1">
      <c r="A6128" t="s">
        <v>8493</v>
      </c>
      <c r="B6128" s="183" t="str">
        <f>IFERROR(VLOOKUP(Proc[[#This Row],[App]],Table2[],3,0),"open")</f>
        <v>ok</v>
      </c>
      <c r="C6128" s="182" t="s">
        <v>369</v>
      </c>
      <c r="D6128" t="s">
        <v>8494</v>
      </c>
      <c r="E6128" t="s">
        <v>3025</v>
      </c>
      <c r="F6128" s="183" t="s">
        <v>3025</v>
      </c>
      <c r="G6128" s="182" t="s">
        <v>400</v>
      </c>
      <c r="H6128" s="183" t="str">
        <f>IF(Proc[[#This Row],[type]]="LFF (MDG-F)",MID(Proc[[#This Row],[Obj]],13,10),"")</f>
        <v/>
      </c>
      <c r="J6128" s="183" t="b">
        <f>Proc[[#This Row],[Requested]]=Proc[[#This Row],[CurrentParent]]</f>
        <v>1</v>
      </c>
      <c r="K6128" s="183" t="str">
        <f>IF(Proc[[#This Row],[Author]]="Marcela Urrego",VLOOKUP(LEFT(Proc[[#This Row],[Requested]],1),Table3[#All],2,0),VLOOKUP(Proc[[#This Row],[Author]],Table4[],2,0))</f>
        <v>LS</v>
      </c>
      <c r="L6128" s="186" t="s">
        <v>9921</v>
      </c>
      <c r="M6128" s="178">
        <v>46058</v>
      </c>
      <c r="N6128" s="178"/>
      <c r="O6128" s="178"/>
      <c r="P6128" s="178" t="str">
        <f ca="1">IF(Proc[[#This Row],[DaysAgeing]]&gt;5,"yep","on track")</f>
        <v>yep</v>
      </c>
      <c r="Q6128" s="3">
        <f ca="1">IF(Proc[[#This Row],[DateClosed]]="",ABS(NETWORKDAYS(Proc[[#This Row],[DateOpened]],TODAY()))-1,ABS(NETWORKDAYS(Proc[[#This Row],[DateOpened]],Proc[[#This Row],[DateClosed]]))-1)</f>
        <v>9</v>
      </c>
      <c r="R6128" s="178" t="s">
        <v>489</v>
      </c>
      <c r="S6128" s="183"/>
    </row>
    <row r="6129" spans="1:19" hidden="1">
      <c r="A6129" s="182" t="s">
        <v>8493</v>
      </c>
      <c r="B6129" s="183" t="str">
        <f>IFERROR(VLOOKUP(Proc[[#This Row],[App]],Table2[],3,0),"open")</f>
        <v>ok</v>
      </c>
      <c r="C6129" s="182" t="s">
        <v>369</v>
      </c>
      <c r="D6129" t="s">
        <v>8495</v>
      </c>
      <c r="E6129" t="s">
        <v>3025</v>
      </c>
      <c r="F6129" s="183" t="s">
        <v>3025</v>
      </c>
      <c r="G6129" s="182" t="s">
        <v>400</v>
      </c>
      <c r="H6129" s="183" t="str">
        <f>IF(Proc[[#This Row],[type]]="LFF (MDG-F)",MID(Proc[[#This Row],[Obj]],13,10),"")</f>
        <v/>
      </c>
      <c r="J6129" s="183" t="b">
        <f>Proc[[#This Row],[Requested]]=Proc[[#This Row],[CurrentParent]]</f>
        <v>1</v>
      </c>
      <c r="K6129" s="183" t="str">
        <f>IF(Proc[[#This Row],[Author]]="Marcela Urrego",VLOOKUP(LEFT(Proc[[#This Row],[Requested]],1),Table3[#All],2,0),VLOOKUP(Proc[[#This Row],[Author]],Table4[],2,0))</f>
        <v>LS</v>
      </c>
      <c r="L6129" s="186" t="s">
        <v>9921</v>
      </c>
      <c r="M6129" s="178">
        <v>46058</v>
      </c>
      <c r="N6129" s="178"/>
      <c r="O6129" s="178"/>
      <c r="P6129" s="178" t="str">
        <f ca="1">IF(Proc[[#This Row],[DaysAgeing]]&gt;5,"yep","on track")</f>
        <v>yep</v>
      </c>
      <c r="Q6129" s="3">
        <f ca="1">IF(Proc[[#This Row],[DateClosed]]="",ABS(NETWORKDAYS(Proc[[#This Row],[DateOpened]],TODAY()))-1,ABS(NETWORKDAYS(Proc[[#This Row],[DateOpened]],Proc[[#This Row],[DateClosed]]))-1)</f>
        <v>9</v>
      </c>
      <c r="R6129" s="178" t="s">
        <v>489</v>
      </c>
      <c r="S6129" s="183"/>
    </row>
    <row r="6130" spans="1:19" hidden="1">
      <c r="A6130" s="182" t="s">
        <v>8496</v>
      </c>
      <c r="B6130" s="183" t="str">
        <f>IFERROR(VLOOKUP(Proc[[#This Row],[App]],Table2[],3,0),"open")</f>
        <v>ok</v>
      </c>
      <c r="C6130" s="182" t="s">
        <v>369</v>
      </c>
      <c r="D6130" s="182" t="s">
        <v>8550</v>
      </c>
      <c r="E6130" t="s">
        <v>399</v>
      </c>
      <c r="F6130" s="183" t="s">
        <v>399</v>
      </c>
      <c r="G6130" s="182" t="s">
        <v>400</v>
      </c>
      <c r="H6130" s="183" t="str">
        <f>IF(Proc[[#This Row],[type]]="LFF (MDG-F)",MID(Proc[[#This Row],[Obj]],13,10),"")</f>
        <v/>
      </c>
      <c r="J6130" s="183" t="b">
        <f>Proc[[#This Row],[Requested]]=Proc[[#This Row],[CurrentParent]]</f>
        <v>1</v>
      </c>
      <c r="K6130" s="183" t="str">
        <f>IF(Proc[[#This Row],[Author]]="Marcela Urrego",VLOOKUP(LEFT(Proc[[#This Row],[Requested]],1),Table3[#All],2,0),VLOOKUP(Proc[[#This Row],[Author]],Table4[],2,0))</f>
        <v>MGF</v>
      </c>
      <c r="L6130" s="186" t="s">
        <v>9921</v>
      </c>
      <c r="M6130" s="178">
        <v>46061</v>
      </c>
      <c r="N6130" s="178"/>
      <c r="O6130" s="178"/>
      <c r="P6130" s="178" t="str">
        <f ca="1">IF(Proc[[#This Row],[DaysAgeing]]&gt;5,"yep","on track")</f>
        <v>yep</v>
      </c>
      <c r="Q6130" s="3">
        <f ca="1">IF(Proc[[#This Row],[DateClosed]]="",ABS(NETWORKDAYS(Proc[[#This Row],[DateOpened]],TODAY()))-1,ABS(NETWORKDAYS(Proc[[#This Row],[DateOpened]],Proc[[#This Row],[DateClosed]]))-1)</f>
        <v>7</v>
      </c>
      <c r="R6130" s="178" t="s">
        <v>8497</v>
      </c>
      <c r="S6130" s="183"/>
    </row>
    <row r="6131" spans="1:19" hidden="1">
      <c r="A6131" s="182" t="s">
        <v>8496</v>
      </c>
      <c r="B6131" s="183" t="str">
        <f>IFERROR(VLOOKUP(Proc[[#This Row],[App]],Table2[],3,0),"open")</f>
        <v>ok</v>
      </c>
      <c r="C6131" s="182" t="s">
        <v>692</v>
      </c>
      <c r="D6131" s="182" t="s">
        <v>8549</v>
      </c>
      <c r="E6131" t="s">
        <v>399</v>
      </c>
      <c r="F6131" s="183"/>
      <c r="G6131" s="182" t="s">
        <v>400</v>
      </c>
      <c r="H6131" s="183" t="str">
        <f>IF(Proc[[#This Row],[type]]="LFF (MDG-F)",MID(Proc[[#This Row],[Obj]],13,10),"")</f>
        <v/>
      </c>
      <c r="J6131" s="183" t="b">
        <f>Proc[[#This Row],[Requested]]=Proc[[#This Row],[CurrentParent]]</f>
        <v>0</v>
      </c>
      <c r="K6131" s="183" t="str">
        <f>IF(Proc[[#This Row],[Author]]="Marcela Urrego",VLOOKUP(LEFT(Proc[[#This Row],[Requested]],1),Table3[#All],2,0),VLOOKUP(Proc[[#This Row],[Author]],Table4[],2,0))</f>
        <v>MGF</v>
      </c>
      <c r="L6131" s="186" t="s">
        <v>9921</v>
      </c>
      <c r="M6131" s="178">
        <v>46061</v>
      </c>
      <c r="N6131" s="178"/>
      <c r="O6131" s="178"/>
      <c r="P6131" s="178" t="str">
        <f ca="1">IF(Proc[[#This Row],[DaysAgeing]]&gt;5,"yep","on track")</f>
        <v>yep</v>
      </c>
      <c r="Q6131" s="3">
        <f ca="1">IF(Proc[[#This Row],[DateClosed]]="",ABS(NETWORKDAYS(Proc[[#This Row],[DateOpened]],TODAY()))-1,ABS(NETWORKDAYS(Proc[[#This Row],[DateOpened]],Proc[[#This Row],[DateClosed]]))-1)</f>
        <v>7</v>
      </c>
      <c r="R6131" s="178" t="s">
        <v>8497</v>
      </c>
      <c r="S6131" s="183"/>
    </row>
    <row r="6132" spans="1:19" hidden="1">
      <c r="A6132" t="s">
        <v>8498</v>
      </c>
      <c r="B6132" s="183" t="str">
        <f>IFERROR(VLOOKUP(Proc[[#This Row],[App]],Table2[],3,0),"open")</f>
        <v>ok</v>
      </c>
      <c r="C6132" s="182" t="s">
        <v>369</v>
      </c>
      <c r="D6132" t="s">
        <v>8499</v>
      </c>
      <c r="E6132" t="s">
        <v>8546</v>
      </c>
      <c r="F6132" s="183" t="s">
        <v>8546</v>
      </c>
      <c r="G6132" t="s">
        <v>400</v>
      </c>
      <c r="H6132" s="183" t="str">
        <f>IF(Proc[[#This Row],[type]]="LFF (MDG-F)",MID(Proc[[#This Row],[Obj]],13,10),"")</f>
        <v/>
      </c>
      <c r="J6132" s="183" t="b">
        <f>Proc[[#This Row],[Requested]]=Proc[[#This Row],[CurrentParent]]</f>
        <v>1</v>
      </c>
      <c r="K6132" s="183" t="str">
        <f>IF(Proc[[#This Row],[Author]]="Marcela Urrego",VLOOKUP(LEFT(Proc[[#This Row],[Requested]],1),Table3[#All],2,0),VLOOKUP(Proc[[#This Row],[Author]],Table4[],2,0))</f>
        <v>LS</v>
      </c>
      <c r="L6132" s="186" t="s">
        <v>9921</v>
      </c>
      <c r="M6132" s="178">
        <v>46061</v>
      </c>
      <c r="N6132" s="178"/>
      <c r="O6132" s="178"/>
      <c r="P6132" s="178" t="str">
        <f ca="1">IF(Proc[[#This Row],[DaysAgeing]]&gt;5,"yep","on track")</f>
        <v>yep</v>
      </c>
      <c r="Q6132" s="3">
        <f ca="1">IF(Proc[[#This Row],[DateClosed]]="",ABS(NETWORKDAYS(Proc[[#This Row],[DateOpened]],TODAY()))-1,ABS(NETWORKDAYS(Proc[[#This Row],[DateOpened]],Proc[[#This Row],[DateClosed]]))-1)</f>
        <v>7</v>
      </c>
      <c r="R6132" s="178" t="s">
        <v>489</v>
      </c>
      <c r="S6132" s="183"/>
    </row>
    <row r="6133" spans="1:19" hidden="1">
      <c r="A6133" s="182" t="s">
        <v>8498</v>
      </c>
      <c r="B6133" s="183" t="str">
        <f>IFERROR(VLOOKUP(Proc[[#This Row],[App]],Table2[],3,0),"open")</f>
        <v>ok</v>
      </c>
      <c r="C6133" s="182" t="s">
        <v>369</v>
      </c>
      <c r="D6133" t="s">
        <v>8500</v>
      </c>
      <c r="E6133" t="s">
        <v>8541</v>
      </c>
      <c r="F6133" s="183" t="s">
        <v>8541</v>
      </c>
      <c r="G6133" s="182" t="s">
        <v>400</v>
      </c>
      <c r="H6133" s="183" t="str">
        <f>IF(Proc[[#This Row],[type]]="LFF (MDG-F)",MID(Proc[[#This Row],[Obj]],13,10),"")</f>
        <v/>
      </c>
      <c r="J6133" s="183" t="b">
        <f>Proc[[#This Row],[Requested]]=Proc[[#This Row],[CurrentParent]]</f>
        <v>1</v>
      </c>
      <c r="K6133" s="183" t="str">
        <f>IF(Proc[[#This Row],[Author]]="Marcela Urrego",VLOOKUP(LEFT(Proc[[#This Row],[Requested]],1),Table3[#All],2,0),VLOOKUP(Proc[[#This Row],[Author]],Table4[],2,0))</f>
        <v>LS</v>
      </c>
      <c r="L6133" s="186" t="s">
        <v>9921</v>
      </c>
      <c r="M6133" s="178">
        <v>46061</v>
      </c>
      <c r="N6133" s="178"/>
      <c r="O6133" s="178"/>
      <c r="P6133" s="178" t="str">
        <f ca="1">IF(Proc[[#This Row],[DaysAgeing]]&gt;5,"yep","on track")</f>
        <v>yep</v>
      </c>
      <c r="Q6133" s="3">
        <f ca="1">IF(Proc[[#This Row],[DateClosed]]="",ABS(NETWORKDAYS(Proc[[#This Row],[DateOpened]],TODAY()))-1,ABS(NETWORKDAYS(Proc[[#This Row],[DateOpened]],Proc[[#This Row],[DateClosed]]))-1)</f>
        <v>7</v>
      </c>
      <c r="R6133" s="178" t="s">
        <v>489</v>
      </c>
      <c r="S6133" s="183"/>
    </row>
    <row r="6134" spans="1:19" hidden="1">
      <c r="A6134" s="182" t="s">
        <v>8498</v>
      </c>
      <c r="B6134" s="183" t="str">
        <f>IFERROR(VLOOKUP(Proc[[#This Row],[App]],Table2[],3,0),"open")</f>
        <v>ok</v>
      </c>
      <c r="C6134" s="182" t="s">
        <v>369</v>
      </c>
      <c r="D6134" t="s">
        <v>8501</v>
      </c>
      <c r="E6134" t="s">
        <v>8541</v>
      </c>
      <c r="F6134" s="183" t="s">
        <v>8541</v>
      </c>
      <c r="G6134" s="182" t="s">
        <v>400</v>
      </c>
      <c r="H6134" s="183" t="str">
        <f>IF(Proc[[#This Row],[type]]="LFF (MDG-F)",MID(Proc[[#This Row],[Obj]],13,10),"")</f>
        <v/>
      </c>
      <c r="J6134" s="183" t="b">
        <f>Proc[[#This Row],[Requested]]=Proc[[#This Row],[CurrentParent]]</f>
        <v>1</v>
      </c>
      <c r="K6134" s="183" t="str">
        <f>IF(Proc[[#This Row],[Author]]="Marcela Urrego",VLOOKUP(LEFT(Proc[[#This Row],[Requested]],1),Table3[#All],2,0),VLOOKUP(Proc[[#This Row],[Author]],Table4[],2,0))</f>
        <v>LS</v>
      </c>
      <c r="L6134" s="186" t="s">
        <v>9921</v>
      </c>
      <c r="M6134" s="178">
        <v>46061</v>
      </c>
      <c r="N6134" s="178"/>
      <c r="O6134" s="178"/>
      <c r="P6134" s="178" t="str">
        <f ca="1">IF(Proc[[#This Row],[DaysAgeing]]&gt;5,"yep","on track")</f>
        <v>yep</v>
      </c>
      <c r="Q6134" s="3">
        <f ca="1">IF(Proc[[#This Row],[DateClosed]]="",ABS(NETWORKDAYS(Proc[[#This Row],[DateOpened]],TODAY()))-1,ABS(NETWORKDAYS(Proc[[#This Row],[DateOpened]],Proc[[#This Row],[DateClosed]]))-1)</f>
        <v>7</v>
      </c>
      <c r="R6134" s="178" t="s">
        <v>489</v>
      </c>
      <c r="S6134" s="183"/>
    </row>
    <row r="6135" spans="1:19" hidden="1">
      <c r="A6135" s="182" t="s">
        <v>8498</v>
      </c>
      <c r="B6135" s="183" t="str">
        <f>IFERROR(VLOOKUP(Proc[[#This Row],[App]],Table2[],3,0),"open")</f>
        <v>ok</v>
      </c>
      <c r="C6135" s="182" t="s">
        <v>369</v>
      </c>
      <c r="D6135" t="s">
        <v>8502</v>
      </c>
      <c r="E6135" t="s">
        <v>8541</v>
      </c>
      <c r="F6135" s="183" t="s">
        <v>8541</v>
      </c>
      <c r="G6135" s="182" t="s">
        <v>400</v>
      </c>
      <c r="H6135" s="183" t="str">
        <f>IF(Proc[[#This Row],[type]]="LFF (MDG-F)",MID(Proc[[#This Row],[Obj]],13,10),"")</f>
        <v/>
      </c>
      <c r="J6135" s="183" t="b">
        <f>Proc[[#This Row],[Requested]]=Proc[[#This Row],[CurrentParent]]</f>
        <v>1</v>
      </c>
      <c r="K6135" s="183" t="str">
        <f>IF(Proc[[#This Row],[Author]]="Marcela Urrego",VLOOKUP(LEFT(Proc[[#This Row],[Requested]],1),Table3[#All],2,0),VLOOKUP(Proc[[#This Row],[Author]],Table4[],2,0))</f>
        <v>LS</v>
      </c>
      <c r="L6135" s="186" t="s">
        <v>9921</v>
      </c>
      <c r="M6135" s="178">
        <v>46061</v>
      </c>
      <c r="N6135" s="178"/>
      <c r="O6135" s="178"/>
      <c r="P6135" s="178" t="str">
        <f ca="1">IF(Proc[[#This Row],[DaysAgeing]]&gt;5,"yep","on track")</f>
        <v>yep</v>
      </c>
      <c r="Q6135" s="3">
        <f ca="1">IF(Proc[[#This Row],[DateClosed]]="",ABS(NETWORKDAYS(Proc[[#This Row],[DateOpened]],TODAY()))-1,ABS(NETWORKDAYS(Proc[[#This Row],[DateOpened]],Proc[[#This Row],[DateClosed]]))-1)</f>
        <v>7</v>
      </c>
      <c r="R6135" s="178" t="s">
        <v>489</v>
      </c>
      <c r="S6135" s="183"/>
    </row>
    <row r="6136" spans="1:19" hidden="1">
      <c r="A6136" s="182" t="s">
        <v>8498</v>
      </c>
      <c r="B6136" s="183" t="str">
        <f>IFERROR(VLOOKUP(Proc[[#This Row],[App]],Table2[],3,0),"open")</f>
        <v>ok</v>
      </c>
      <c r="C6136" s="182" t="s">
        <v>369</v>
      </c>
      <c r="D6136" t="s">
        <v>8503</v>
      </c>
      <c r="E6136" t="s">
        <v>8541</v>
      </c>
      <c r="F6136" s="183" t="s">
        <v>8541</v>
      </c>
      <c r="G6136" t="s">
        <v>406</v>
      </c>
      <c r="H6136" s="183" t="str">
        <f>IF(Proc[[#This Row],[type]]="LFF (MDG-F)",MID(Proc[[#This Row],[Obj]],13,10),"")</f>
        <v>2131TQKZ99</v>
      </c>
      <c r="J6136" s="183" t="b">
        <f>Proc[[#This Row],[Requested]]=Proc[[#This Row],[CurrentParent]]</f>
        <v>1</v>
      </c>
      <c r="K6136" s="183" t="str">
        <f>IF(Proc[[#This Row],[Author]]="Marcela Urrego",VLOOKUP(LEFT(Proc[[#This Row],[Requested]],1),Table3[#All],2,0),VLOOKUP(Proc[[#This Row],[Author]],Table4[],2,0))</f>
        <v>LS</v>
      </c>
      <c r="L6136" s="186" t="s">
        <v>9921</v>
      </c>
      <c r="M6136" s="178">
        <v>46061</v>
      </c>
      <c r="N6136" s="178"/>
      <c r="O6136" s="178"/>
      <c r="P6136" s="178" t="str">
        <f ca="1">IF(Proc[[#This Row],[DaysAgeing]]&gt;5,"yep","on track")</f>
        <v>yep</v>
      </c>
      <c r="Q6136" s="3">
        <f ca="1">IF(Proc[[#This Row],[DateClosed]]="",ABS(NETWORKDAYS(Proc[[#This Row],[DateOpened]],TODAY()))-1,ABS(NETWORKDAYS(Proc[[#This Row],[DateOpened]],Proc[[#This Row],[DateClosed]]))-1)</f>
        <v>7</v>
      </c>
      <c r="R6136" s="178" t="s">
        <v>489</v>
      </c>
      <c r="S6136" s="183"/>
    </row>
    <row r="6137" spans="1:19" hidden="1">
      <c r="A6137" s="182" t="s">
        <v>8498</v>
      </c>
      <c r="B6137" s="183" t="str">
        <f>IFERROR(VLOOKUP(Proc[[#This Row],[App]],Table2[],3,0),"open")</f>
        <v>ok</v>
      </c>
      <c r="C6137" s="182" t="s">
        <v>369</v>
      </c>
      <c r="D6137" t="s">
        <v>8504</v>
      </c>
      <c r="E6137" t="s">
        <v>8541</v>
      </c>
      <c r="F6137" s="183" t="s">
        <v>8541</v>
      </c>
      <c r="G6137" s="182" t="s">
        <v>400</v>
      </c>
      <c r="H6137" s="183" t="str">
        <f>IF(Proc[[#This Row],[type]]="LFF (MDG-F)",MID(Proc[[#This Row],[Obj]],13,10),"")</f>
        <v/>
      </c>
      <c r="J6137" s="183" t="b">
        <f>Proc[[#This Row],[Requested]]=Proc[[#This Row],[CurrentParent]]</f>
        <v>1</v>
      </c>
      <c r="K6137" s="183" t="str">
        <f>IF(Proc[[#This Row],[Author]]="Marcela Urrego",VLOOKUP(LEFT(Proc[[#This Row],[Requested]],1),Table3[#All],2,0),VLOOKUP(Proc[[#This Row],[Author]],Table4[],2,0))</f>
        <v>LS</v>
      </c>
      <c r="L6137" s="186" t="s">
        <v>9921</v>
      </c>
      <c r="M6137" s="178">
        <v>46061</v>
      </c>
      <c r="N6137" s="178"/>
      <c r="O6137" s="178"/>
      <c r="P6137" s="178" t="str">
        <f ca="1">IF(Proc[[#This Row],[DaysAgeing]]&gt;5,"yep","on track")</f>
        <v>yep</v>
      </c>
      <c r="Q6137" s="3">
        <f ca="1">IF(Proc[[#This Row],[DateClosed]]="",ABS(NETWORKDAYS(Proc[[#This Row],[DateOpened]],TODAY()))-1,ABS(NETWORKDAYS(Proc[[#This Row],[DateOpened]],Proc[[#This Row],[DateClosed]]))-1)</f>
        <v>7</v>
      </c>
      <c r="R6137" s="178" t="s">
        <v>489</v>
      </c>
      <c r="S6137" s="183"/>
    </row>
    <row r="6138" spans="1:19" hidden="1">
      <c r="A6138" s="182" t="s">
        <v>8498</v>
      </c>
      <c r="B6138" s="183" t="str">
        <f>IFERROR(VLOOKUP(Proc[[#This Row],[App]],Table2[],3,0),"open")</f>
        <v>ok</v>
      </c>
      <c r="C6138" s="182" t="s">
        <v>369</v>
      </c>
      <c r="D6138" t="s">
        <v>8505</v>
      </c>
      <c r="E6138" t="s">
        <v>8547</v>
      </c>
      <c r="F6138" s="183" t="s">
        <v>8547</v>
      </c>
      <c r="G6138" s="182" t="s">
        <v>400</v>
      </c>
      <c r="H6138" s="183" t="str">
        <f>IF(Proc[[#This Row],[type]]="LFF (MDG-F)",MID(Proc[[#This Row],[Obj]],13,10),"")</f>
        <v/>
      </c>
      <c r="J6138" s="183" t="b">
        <f>Proc[[#This Row],[Requested]]=Proc[[#This Row],[CurrentParent]]</f>
        <v>1</v>
      </c>
      <c r="K6138" s="183" t="str">
        <f>IF(Proc[[#This Row],[Author]]="Marcela Urrego",VLOOKUP(LEFT(Proc[[#This Row],[Requested]],1),Table3[#All],2,0),VLOOKUP(Proc[[#This Row],[Author]],Table4[],2,0))</f>
        <v>LS</v>
      </c>
      <c r="L6138" s="186" t="s">
        <v>9921</v>
      </c>
      <c r="M6138" s="178">
        <v>46061</v>
      </c>
      <c r="N6138" s="178"/>
      <c r="O6138" s="178"/>
      <c r="P6138" s="178" t="str">
        <f ca="1">IF(Proc[[#This Row],[DaysAgeing]]&gt;5,"yep","on track")</f>
        <v>yep</v>
      </c>
      <c r="Q6138" s="3">
        <f ca="1">IF(Proc[[#This Row],[DateClosed]]="",ABS(NETWORKDAYS(Proc[[#This Row],[DateOpened]],TODAY()))-1,ABS(NETWORKDAYS(Proc[[#This Row],[DateOpened]],Proc[[#This Row],[DateClosed]]))-1)</f>
        <v>7</v>
      </c>
      <c r="R6138" s="178" t="s">
        <v>489</v>
      </c>
      <c r="S6138" s="183"/>
    </row>
    <row r="6139" spans="1:19" hidden="1">
      <c r="A6139" s="182" t="s">
        <v>8498</v>
      </c>
      <c r="B6139" s="183" t="str">
        <f>IFERROR(VLOOKUP(Proc[[#This Row],[App]],Table2[],3,0),"open")</f>
        <v>ok</v>
      </c>
      <c r="C6139" s="182" t="s">
        <v>369</v>
      </c>
      <c r="D6139" t="s">
        <v>8506</v>
      </c>
      <c r="E6139" t="s">
        <v>3541</v>
      </c>
      <c r="F6139" s="182" t="s">
        <v>3541</v>
      </c>
      <c r="G6139" s="182" t="s">
        <v>400</v>
      </c>
      <c r="H6139" s="183" t="str">
        <f>IF(Proc[[#This Row],[type]]="LFF (MDG-F)",MID(Proc[[#This Row],[Obj]],13,10),"")</f>
        <v/>
      </c>
      <c r="J6139" s="183" t="b">
        <f>Proc[[#This Row],[Requested]]=Proc[[#This Row],[CurrentParent]]</f>
        <v>1</v>
      </c>
      <c r="K6139" s="183" t="str">
        <f>IF(Proc[[#This Row],[Author]]="Marcela Urrego",VLOOKUP(LEFT(Proc[[#This Row],[Requested]],1),Table3[#All],2,0),VLOOKUP(Proc[[#This Row],[Author]],Table4[],2,0))</f>
        <v>LS</v>
      </c>
      <c r="L6139" s="186" t="s">
        <v>9921</v>
      </c>
      <c r="M6139" s="178">
        <v>46061</v>
      </c>
      <c r="N6139" s="178"/>
      <c r="O6139" s="178"/>
      <c r="P6139" s="178" t="str">
        <f ca="1">IF(Proc[[#This Row],[DaysAgeing]]&gt;5,"yep","on track")</f>
        <v>yep</v>
      </c>
      <c r="Q6139" s="3">
        <f ca="1">IF(Proc[[#This Row],[DateClosed]]="",ABS(NETWORKDAYS(Proc[[#This Row],[DateOpened]],TODAY()))-1,ABS(NETWORKDAYS(Proc[[#This Row],[DateOpened]],Proc[[#This Row],[DateClosed]]))-1)</f>
        <v>7</v>
      </c>
      <c r="R6139" s="178" t="s">
        <v>489</v>
      </c>
      <c r="S6139" s="183"/>
    </row>
    <row r="6140" spans="1:19" hidden="1">
      <c r="A6140" s="182" t="s">
        <v>8498</v>
      </c>
      <c r="B6140" s="183" t="str">
        <f>IFERROR(VLOOKUP(Proc[[#This Row],[App]],Table2[],3,0),"open")</f>
        <v>ok</v>
      </c>
      <c r="C6140" s="182" t="s">
        <v>369</v>
      </c>
      <c r="D6140" t="s">
        <v>8507</v>
      </c>
      <c r="E6140" t="s">
        <v>3541</v>
      </c>
      <c r="F6140" s="182" t="s">
        <v>3541</v>
      </c>
      <c r="G6140" s="182" t="s">
        <v>400</v>
      </c>
      <c r="H6140" s="183" t="str">
        <f>IF(Proc[[#This Row],[type]]="LFF (MDG-F)",MID(Proc[[#This Row],[Obj]],13,10),"")</f>
        <v/>
      </c>
      <c r="J6140" s="183" t="b">
        <f>Proc[[#This Row],[Requested]]=Proc[[#This Row],[CurrentParent]]</f>
        <v>1</v>
      </c>
      <c r="K6140" s="183" t="str">
        <f>IF(Proc[[#This Row],[Author]]="Marcela Urrego",VLOOKUP(LEFT(Proc[[#This Row],[Requested]],1),Table3[#All],2,0),VLOOKUP(Proc[[#This Row],[Author]],Table4[],2,0))</f>
        <v>LS</v>
      </c>
      <c r="L6140" s="186" t="s">
        <v>9921</v>
      </c>
      <c r="M6140" s="178">
        <v>46061</v>
      </c>
      <c r="N6140" s="178"/>
      <c r="O6140" s="178"/>
      <c r="P6140" s="178" t="str">
        <f ca="1">IF(Proc[[#This Row],[DaysAgeing]]&gt;5,"yep","on track")</f>
        <v>yep</v>
      </c>
      <c r="Q6140" s="3">
        <f ca="1">IF(Proc[[#This Row],[DateClosed]]="",ABS(NETWORKDAYS(Proc[[#This Row],[DateOpened]],TODAY()))-1,ABS(NETWORKDAYS(Proc[[#This Row],[DateOpened]],Proc[[#This Row],[DateClosed]]))-1)</f>
        <v>7</v>
      </c>
      <c r="R6140" s="178" t="s">
        <v>489</v>
      </c>
      <c r="S6140" s="183"/>
    </row>
    <row r="6141" spans="1:19" hidden="1">
      <c r="A6141" t="s">
        <v>8515</v>
      </c>
      <c r="B6141" s="183" t="str">
        <f>IFERROR(VLOOKUP(Proc[[#This Row],[App]],Table2[],3,0),"open")</f>
        <v>ok</v>
      </c>
      <c r="C6141" s="182" t="s">
        <v>369</v>
      </c>
      <c r="D6141" t="s">
        <v>8508</v>
      </c>
      <c r="E6141" t="s">
        <v>7445</v>
      </c>
      <c r="F6141" s="183" t="s">
        <v>7445</v>
      </c>
      <c r="G6141" s="182" t="s">
        <v>400</v>
      </c>
      <c r="H6141" s="183" t="str">
        <f>IF(Proc[[#This Row],[type]]="LFF (MDG-F)",MID(Proc[[#This Row],[Obj]],13,10),"")</f>
        <v/>
      </c>
      <c r="J6141" s="183" t="b">
        <f>Proc[[#This Row],[Requested]]=Proc[[#This Row],[CurrentParent]]</f>
        <v>1</v>
      </c>
      <c r="K6141" s="183" t="str">
        <f>IF(Proc[[#This Row],[Author]]="Marcela Urrego",VLOOKUP(LEFT(Proc[[#This Row],[Requested]],1),Table3[#All],2,0),VLOOKUP(Proc[[#This Row],[Author]],Table4[],2,0))</f>
        <v>LS</v>
      </c>
      <c r="L6141" s="186" t="s">
        <v>9921</v>
      </c>
      <c r="M6141" s="178">
        <v>46061</v>
      </c>
      <c r="N6141" s="178"/>
      <c r="O6141" s="178"/>
      <c r="P6141" s="178" t="str">
        <f ca="1">IF(Proc[[#This Row],[DaysAgeing]]&gt;5,"yep","on track")</f>
        <v>yep</v>
      </c>
      <c r="Q6141" s="3">
        <f ca="1">IF(Proc[[#This Row],[DateClosed]]="",ABS(NETWORKDAYS(Proc[[#This Row],[DateOpened]],TODAY()))-1,ABS(NETWORKDAYS(Proc[[#This Row],[DateOpened]],Proc[[#This Row],[DateClosed]]))-1)</f>
        <v>7</v>
      </c>
      <c r="R6141" s="178" t="s">
        <v>489</v>
      </c>
      <c r="S6141" s="183"/>
    </row>
    <row r="6142" spans="1:19" hidden="1">
      <c r="A6142" s="182" t="s">
        <v>8515</v>
      </c>
      <c r="B6142" s="183" t="str">
        <f>IFERROR(VLOOKUP(Proc[[#This Row],[App]],Table2[],3,0),"open")</f>
        <v>ok</v>
      </c>
      <c r="C6142" s="182" t="s">
        <v>369</v>
      </c>
      <c r="D6142" t="s">
        <v>8509</v>
      </c>
      <c r="E6142" t="s">
        <v>2206</v>
      </c>
      <c r="F6142" s="183" t="s">
        <v>2206</v>
      </c>
      <c r="G6142" s="182" t="s">
        <v>400</v>
      </c>
      <c r="H6142" s="183" t="str">
        <f>IF(Proc[[#This Row],[type]]="LFF (MDG-F)",MID(Proc[[#This Row],[Obj]],13,10),"")</f>
        <v/>
      </c>
      <c r="J6142" s="183" t="b">
        <f>Proc[[#This Row],[Requested]]=Proc[[#This Row],[CurrentParent]]</f>
        <v>1</v>
      </c>
      <c r="K6142" s="183" t="str">
        <f>IF(Proc[[#This Row],[Author]]="Marcela Urrego",VLOOKUP(LEFT(Proc[[#This Row],[Requested]],1),Table3[#All],2,0),VLOOKUP(Proc[[#This Row],[Author]],Table4[],2,0))</f>
        <v>LS</v>
      </c>
      <c r="L6142" s="186" t="s">
        <v>9921</v>
      </c>
      <c r="M6142" s="178">
        <v>46061</v>
      </c>
      <c r="N6142" s="178"/>
      <c r="O6142" s="178"/>
      <c r="P6142" s="178" t="str">
        <f ca="1">IF(Proc[[#This Row],[DaysAgeing]]&gt;5,"yep","on track")</f>
        <v>yep</v>
      </c>
      <c r="Q6142" s="3">
        <f ca="1">IF(Proc[[#This Row],[DateClosed]]="",ABS(NETWORKDAYS(Proc[[#This Row],[DateOpened]],TODAY()))-1,ABS(NETWORKDAYS(Proc[[#This Row],[DateOpened]],Proc[[#This Row],[DateClosed]]))-1)</f>
        <v>7</v>
      </c>
      <c r="R6142" s="178" t="s">
        <v>489</v>
      </c>
      <c r="S6142" s="183"/>
    </row>
    <row r="6143" spans="1:19" hidden="1">
      <c r="A6143" s="182" t="s">
        <v>8515</v>
      </c>
      <c r="B6143" s="183" t="str">
        <f>IFERROR(VLOOKUP(Proc[[#This Row],[App]],Table2[],3,0),"open")</f>
        <v>ok</v>
      </c>
      <c r="C6143" s="182" t="s">
        <v>369</v>
      </c>
      <c r="D6143" t="s">
        <v>8510</v>
      </c>
      <c r="E6143" t="s">
        <v>8514</v>
      </c>
      <c r="F6143" s="183" t="s">
        <v>8514</v>
      </c>
      <c r="G6143" s="182" t="s">
        <v>400</v>
      </c>
      <c r="H6143" s="183" t="str">
        <f>IF(Proc[[#This Row],[type]]="LFF (MDG-F)",MID(Proc[[#This Row],[Obj]],13,10),"")</f>
        <v/>
      </c>
      <c r="J6143" s="183" t="b">
        <f>Proc[[#This Row],[Requested]]=Proc[[#This Row],[CurrentParent]]</f>
        <v>1</v>
      </c>
      <c r="K6143" s="183" t="str">
        <f>IF(Proc[[#This Row],[Author]]="Marcela Urrego",VLOOKUP(LEFT(Proc[[#This Row],[Requested]],1),Table3[#All],2,0),VLOOKUP(Proc[[#This Row],[Author]],Table4[],2,0))</f>
        <v>LS</v>
      </c>
      <c r="L6143" s="186" t="s">
        <v>9921</v>
      </c>
      <c r="M6143" s="178">
        <v>46061</v>
      </c>
      <c r="N6143" s="178"/>
      <c r="O6143" s="178"/>
      <c r="P6143" s="178" t="str">
        <f ca="1">IF(Proc[[#This Row],[DaysAgeing]]&gt;5,"yep","on track")</f>
        <v>yep</v>
      </c>
      <c r="Q6143" s="3">
        <f ca="1">IF(Proc[[#This Row],[DateClosed]]="",ABS(NETWORKDAYS(Proc[[#This Row],[DateOpened]],TODAY()))-1,ABS(NETWORKDAYS(Proc[[#This Row],[DateOpened]],Proc[[#This Row],[DateClosed]]))-1)</f>
        <v>7</v>
      </c>
      <c r="R6143" s="178" t="s">
        <v>489</v>
      </c>
      <c r="S6143" s="183"/>
    </row>
    <row r="6144" spans="1:19" hidden="1">
      <c r="A6144" s="182" t="s">
        <v>8515</v>
      </c>
      <c r="B6144" s="183" t="str">
        <f>IFERROR(VLOOKUP(Proc[[#This Row],[App]],Table2[],3,0),"open")</f>
        <v>ok</v>
      </c>
      <c r="C6144" s="182" t="s">
        <v>369</v>
      </c>
      <c r="D6144" t="s">
        <v>8511</v>
      </c>
      <c r="E6144" t="s">
        <v>8514</v>
      </c>
      <c r="F6144" s="183" t="s">
        <v>8514</v>
      </c>
      <c r="G6144" s="182" t="s">
        <v>400</v>
      </c>
      <c r="H6144" s="183" t="str">
        <f>IF(Proc[[#This Row],[type]]="LFF (MDG-F)",MID(Proc[[#This Row],[Obj]],13,10),"")</f>
        <v/>
      </c>
      <c r="J6144" s="183" t="b">
        <f>Proc[[#This Row],[Requested]]=Proc[[#This Row],[CurrentParent]]</f>
        <v>1</v>
      </c>
      <c r="K6144" s="183" t="str">
        <f>IF(Proc[[#This Row],[Author]]="Marcela Urrego",VLOOKUP(LEFT(Proc[[#This Row],[Requested]],1),Table3[#All],2,0),VLOOKUP(Proc[[#This Row],[Author]],Table4[],2,0))</f>
        <v>LS</v>
      </c>
      <c r="L6144" s="186" t="s">
        <v>9921</v>
      </c>
      <c r="M6144" s="178">
        <v>46061</v>
      </c>
      <c r="N6144" s="178"/>
      <c r="O6144" s="178"/>
      <c r="P6144" s="178" t="str">
        <f ca="1">IF(Proc[[#This Row],[DaysAgeing]]&gt;5,"yep","on track")</f>
        <v>yep</v>
      </c>
      <c r="Q6144" s="3">
        <f ca="1">IF(Proc[[#This Row],[DateClosed]]="",ABS(NETWORKDAYS(Proc[[#This Row],[DateOpened]],TODAY()))-1,ABS(NETWORKDAYS(Proc[[#This Row],[DateOpened]],Proc[[#This Row],[DateClosed]]))-1)</f>
        <v>7</v>
      </c>
      <c r="R6144" s="178" t="s">
        <v>489</v>
      </c>
      <c r="S6144" s="183"/>
    </row>
    <row r="6145" spans="1:19" hidden="1">
      <c r="A6145" s="182" t="s">
        <v>8515</v>
      </c>
      <c r="B6145" s="183" t="str">
        <f>IFERROR(VLOOKUP(Proc[[#This Row],[App]],Table2[],3,0),"open")</f>
        <v>ok</v>
      </c>
      <c r="C6145" s="182" t="s">
        <v>369</v>
      </c>
      <c r="D6145" t="s">
        <v>8512</v>
      </c>
      <c r="E6145" t="s">
        <v>5813</v>
      </c>
      <c r="F6145" s="183" t="s">
        <v>5813</v>
      </c>
      <c r="G6145" s="182" t="s">
        <v>400</v>
      </c>
      <c r="H6145" s="183" t="str">
        <f>IF(Proc[[#This Row],[type]]="LFF (MDG-F)",MID(Proc[[#This Row],[Obj]],13,10),"")</f>
        <v/>
      </c>
      <c r="J6145" s="183" t="b">
        <f>Proc[[#This Row],[Requested]]=Proc[[#This Row],[CurrentParent]]</f>
        <v>1</v>
      </c>
      <c r="K6145" s="183" t="str">
        <f>IF(Proc[[#This Row],[Author]]="Marcela Urrego",VLOOKUP(LEFT(Proc[[#This Row],[Requested]],1),Table3[#All],2,0),VLOOKUP(Proc[[#This Row],[Author]],Table4[],2,0))</f>
        <v>LS</v>
      </c>
      <c r="L6145" s="186" t="s">
        <v>9921</v>
      </c>
      <c r="M6145" s="178">
        <v>46061</v>
      </c>
      <c r="N6145" s="178"/>
      <c r="O6145" s="178"/>
      <c r="P6145" s="178" t="str">
        <f ca="1">IF(Proc[[#This Row],[DaysAgeing]]&gt;5,"yep","on track")</f>
        <v>yep</v>
      </c>
      <c r="Q6145" s="3">
        <f ca="1">IF(Proc[[#This Row],[DateClosed]]="",ABS(NETWORKDAYS(Proc[[#This Row],[DateOpened]],TODAY()))-1,ABS(NETWORKDAYS(Proc[[#This Row],[DateOpened]],Proc[[#This Row],[DateClosed]]))-1)</f>
        <v>7</v>
      </c>
      <c r="R6145" s="178" t="s">
        <v>489</v>
      </c>
      <c r="S6145" s="183"/>
    </row>
    <row r="6146" spans="1:19" hidden="1">
      <c r="A6146" s="182" t="s">
        <v>8515</v>
      </c>
      <c r="B6146" s="183" t="str">
        <f>IFERROR(VLOOKUP(Proc[[#This Row],[App]],Table2[],3,0),"open")</f>
        <v>ok</v>
      </c>
      <c r="C6146" s="182" t="s">
        <v>369</v>
      </c>
      <c r="D6146" t="s">
        <v>8513</v>
      </c>
      <c r="E6146" t="s">
        <v>2410</v>
      </c>
      <c r="F6146" s="183" t="s">
        <v>2410</v>
      </c>
      <c r="G6146" s="182" t="s">
        <v>400</v>
      </c>
      <c r="H6146" s="183" t="str">
        <f>IF(Proc[[#This Row],[type]]="LFF (MDG-F)",MID(Proc[[#This Row],[Obj]],13,10),"")</f>
        <v/>
      </c>
      <c r="J6146" s="183" t="b">
        <f>Proc[[#This Row],[Requested]]=Proc[[#This Row],[CurrentParent]]</f>
        <v>1</v>
      </c>
      <c r="K6146" s="183" t="str">
        <f>IF(Proc[[#This Row],[Author]]="Marcela Urrego",VLOOKUP(LEFT(Proc[[#This Row],[Requested]],1),Table3[#All],2,0),VLOOKUP(Proc[[#This Row],[Author]],Table4[],2,0))</f>
        <v>LS</v>
      </c>
      <c r="L6146" s="186" t="s">
        <v>9921</v>
      </c>
      <c r="M6146" s="178">
        <v>46061</v>
      </c>
      <c r="N6146" s="178"/>
      <c r="O6146" s="178"/>
      <c r="P6146" s="178" t="str">
        <f ca="1">IF(Proc[[#This Row],[DaysAgeing]]&gt;5,"yep","on track")</f>
        <v>yep</v>
      </c>
      <c r="Q6146" s="3">
        <f ca="1">IF(Proc[[#This Row],[DateClosed]]="",ABS(NETWORKDAYS(Proc[[#This Row],[DateOpened]],TODAY()))-1,ABS(NETWORKDAYS(Proc[[#This Row],[DateOpened]],Proc[[#This Row],[DateClosed]]))-1)</f>
        <v>7</v>
      </c>
      <c r="R6146" s="178" t="s">
        <v>489</v>
      </c>
      <c r="S6146" s="183"/>
    </row>
    <row r="6147" spans="1:19" hidden="1">
      <c r="A6147" t="s">
        <v>8518</v>
      </c>
      <c r="B6147" s="183" t="str">
        <f>IFERROR(VLOOKUP(Proc[[#This Row],[App]],Table2[],3,0),"open")</f>
        <v>ok</v>
      </c>
      <c r="C6147" s="182" t="s">
        <v>370</v>
      </c>
      <c r="D6147" t="s">
        <v>8516</v>
      </c>
      <c r="E6147" t="s">
        <v>7992</v>
      </c>
      <c r="F6147" s="183" t="s">
        <v>8545</v>
      </c>
      <c r="G6147" s="182" t="s">
        <v>400</v>
      </c>
      <c r="H6147" s="183" t="str">
        <f>IF(Proc[[#This Row],[type]]="LFF (MDG-F)",MID(Proc[[#This Row],[Obj]],13,10),"")</f>
        <v/>
      </c>
      <c r="J6147" s="183" t="b">
        <f>Proc[[#This Row],[Requested]]=Proc[[#This Row],[CurrentParent]]</f>
        <v>0</v>
      </c>
      <c r="K6147" s="183" t="str">
        <f>IF(Proc[[#This Row],[Author]]="Marcela Urrego",VLOOKUP(LEFT(Proc[[#This Row],[Requested]],1),Table3[#All],2,0),VLOOKUP(Proc[[#This Row],[Author]],Table4[],2,0))</f>
        <v>HC</v>
      </c>
      <c r="L6147" s="186" t="s">
        <v>9921</v>
      </c>
      <c r="M6147" s="178">
        <v>46061</v>
      </c>
      <c r="N6147" s="178"/>
      <c r="O6147" s="178"/>
      <c r="P6147" s="178" t="str">
        <f ca="1">IF(Proc[[#This Row],[DaysAgeing]]&gt;5,"yep","on track")</f>
        <v>yep</v>
      </c>
      <c r="Q6147" s="3">
        <f ca="1">IF(Proc[[#This Row],[DateClosed]]="",ABS(NETWORKDAYS(Proc[[#This Row],[DateOpened]],TODAY()))-1,ABS(NETWORKDAYS(Proc[[#This Row],[DateOpened]],Proc[[#This Row],[DateClosed]]))-1)</f>
        <v>7</v>
      </c>
      <c r="R6147" s="178" t="s">
        <v>1013</v>
      </c>
      <c r="S6147" s="183"/>
    </row>
    <row r="6148" spans="1:19" hidden="1">
      <c r="A6148" s="182" t="s">
        <v>8518</v>
      </c>
      <c r="B6148" s="183" t="str">
        <f>IFERROR(VLOOKUP(Proc[[#This Row],[App]],Table2[],3,0),"open")</f>
        <v>ok</v>
      </c>
      <c r="C6148" s="182" t="s">
        <v>369</v>
      </c>
      <c r="D6148" t="s">
        <v>8517</v>
      </c>
      <c r="E6148" s="182" t="s">
        <v>7992</v>
      </c>
      <c r="F6148" s="183" t="s">
        <v>7992</v>
      </c>
      <c r="G6148" s="182" t="s">
        <v>406</v>
      </c>
      <c r="H6148" s="183" t="str">
        <f>IF(Proc[[#This Row],[type]]="LFF (MDG-F)",MID(Proc[[#This Row],[Obj]],13,10),"")</f>
        <v>CH65R00014</v>
      </c>
      <c r="J6148" s="183" t="b">
        <f>Proc[[#This Row],[Requested]]=Proc[[#This Row],[CurrentParent]]</f>
        <v>1</v>
      </c>
      <c r="K6148" s="183" t="str">
        <f>IF(Proc[[#This Row],[Author]]="Marcela Urrego",VLOOKUP(LEFT(Proc[[#This Row],[Requested]],1),Table3[#All],2,0),VLOOKUP(Proc[[#This Row],[Author]],Table4[],2,0))</f>
        <v>HC</v>
      </c>
      <c r="L6148" s="186" t="s">
        <v>9921</v>
      </c>
      <c r="M6148" s="178">
        <v>46061</v>
      </c>
      <c r="N6148" s="178"/>
      <c r="O6148" s="178"/>
      <c r="P6148" s="178" t="str">
        <f ca="1">IF(Proc[[#This Row],[DaysAgeing]]&gt;5,"yep","on track")</f>
        <v>yep</v>
      </c>
      <c r="Q6148" s="3">
        <f ca="1">IF(Proc[[#This Row],[DateClosed]]="",ABS(NETWORKDAYS(Proc[[#This Row],[DateOpened]],TODAY()))-1,ABS(NETWORKDAYS(Proc[[#This Row],[DateOpened]],Proc[[#This Row],[DateClosed]]))-1)</f>
        <v>7</v>
      </c>
      <c r="R6148" s="178" t="s">
        <v>1013</v>
      </c>
      <c r="S6148" s="183"/>
    </row>
    <row r="6149" spans="1:19" hidden="1">
      <c r="A6149" t="s">
        <v>8519</v>
      </c>
      <c r="B6149" s="183" t="str">
        <f>IFERROR(VLOOKUP(Proc[[#This Row],[App]],Table2[],3,0),"open")</f>
        <v>ok</v>
      </c>
      <c r="C6149" s="182" t="s">
        <v>369</v>
      </c>
      <c r="D6149" t="s">
        <v>8520</v>
      </c>
      <c r="E6149" t="s">
        <v>735</v>
      </c>
      <c r="F6149" s="183" t="s">
        <v>735</v>
      </c>
      <c r="G6149" s="182" t="s">
        <v>406</v>
      </c>
      <c r="H6149" s="183" t="str">
        <f>IF(Proc[[#This Row],[type]]="LFF (MDG-F)",MID(Proc[[#This Row],[Obj]],13,10),"")</f>
        <v>TW03Z01000</v>
      </c>
      <c r="J6149" s="183" t="b">
        <f>Proc[[#This Row],[Requested]]=Proc[[#This Row],[CurrentParent]]</f>
        <v>1</v>
      </c>
      <c r="K6149" s="183" t="str">
        <f>IF(Proc[[#This Row],[Author]]="Marcela Urrego",VLOOKUP(LEFT(Proc[[#This Row],[Requested]],1),Table3[#All],2,0),VLOOKUP(Proc[[#This Row],[Author]],Table4[],2,0))</f>
        <v>EL</v>
      </c>
      <c r="L6149" s="186" t="s">
        <v>9921</v>
      </c>
      <c r="M6149" s="178">
        <v>46061</v>
      </c>
      <c r="N6149" s="178"/>
      <c r="O6149" s="178"/>
      <c r="P6149" s="178" t="str">
        <f ca="1">IF(Proc[[#This Row],[DaysAgeing]]&gt;5,"yep","on track")</f>
        <v>yep</v>
      </c>
      <c r="Q6149" s="3">
        <f ca="1">IF(Proc[[#This Row],[DateClosed]]="",ABS(NETWORKDAYS(Proc[[#This Row],[DateOpened]],TODAY()))-1,ABS(NETWORKDAYS(Proc[[#This Row],[DateOpened]],Proc[[#This Row],[DateClosed]]))-1)</f>
        <v>7</v>
      </c>
      <c r="R6149" s="178" t="s">
        <v>5708</v>
      </c>
      <c r="S6149" s="183"/>
    </row>
    <row r="6150" spans="1:19" hidden="1">
      <c r="A6150" s="182" t="s">
        <v>8519</v>
      </c>
      <c r="B6150" s="183" t="str">
        <f>IFERROR(VLOOKUP(Proc[[#This Row],[App]],Table2[],3,0),"open")</f>
        <v>ok</v>
      </c>
      <c r="C6150" s="182" t="s">
        <v>369</v>
      </c>
      <c r="D6150" t="s">
        <v>6338</v>
      </c>
      <c r="E6150" s="182" t="s">
        <v>735</v>
      </c>
      <c r="F6150" s="183" t="s">
        <v>735</v>
      </c>
      <c r="G6150" s="182" t="s">
        <v>406</v>
      </c>
      <c r="H6150" s="183" t="str">
        <f>IF(Proc[[#This Row],[type]]="LFF (MDG-F)",MID(Proc[[#This Row],[Obj]],13,10),"")</f>
        <v>CN01Z01000</v>
      </c>
      <c r="J6150" s="183" t="b">
        <f>Proc[[#This Row],[Requested]]=Proc[[#This Row],[CurrentParent]]</f>
        <v>1</v>
      </c>
      <c r="K6150" s="183" t="str">
        <f>IF(Proc[[#This Row],[Author]]="Marcela Urrego",VLOOKUP(LEFT(Proc[[#This Row],[Requested]],1),Table3[#All],2,0),VLOOKUP(Proc[[#This Row],[Author]],Table4[],2,0))</f>
        <v>EL</v>
      </c>
      <c r="L6150" s="186" t="s">
        <v>9921</v>
      </c>
      <c r="M6150" s="178">
        <v>46061</v>
      </c>
      <c r="N6150" s="178"/>
      <c r="O6150" s="178"/>
      <c r="P6150" s="178" t="str">
        <f ca="1">IF(Proc[[#This Row],[DaysAgeing]]&gt;5,"yep","on track")</f>
        <v>yep</v>
      </c>
      <c r="Q6150" s="3">
        <f ca="1">IF(Proc[[#This Row],[DateClosed]]="",ABS(NETWORKDAYS(Proc[[#This Row],[DateOpened]],TODAY()))-1,ABS(NETWORKDAYS(Proc[[#This Row],[DateOpened]],Proc[[#This Row],[DateClosed]]))-1)</f>
        <v>7</v>
      </c>
      <c r="R6150" s="178" t="s">
        <v>5708</v>
      </c>
      <c r="S6150" s="183"/>
    </row>
    <row r="6151" spans="1:19" hidden="1">
      <c r="A6151" s="182" t="s">
        <v>8519</v>
      </c>
      <c r="B6151" s="183" t="str">
        <f>IFERROR(VLOOKUP(Proc[[#This Row],[App]],Table2[],3,0),"open")</f>
        <v>ok</v>
      </c>
      <c r="C6151" s="182" t="s">
        <v>369</v>
      </c>
      <c r="D6151" t="s">
        <v>6335</v>
      </c>
      <c r="E6151" s="182" t="s">
        <v>735</v>
      </c>
      <c r="F6151" s="183" t="s">
        <v>735</v>
      </c>
      <c r="G6151" s="182" t="s">
        <v>406</v>
      </c>
      <c r="H6151" s="183" t="str">
        <f>IF(Proc[[#This Row],[type]]="LFF (MDG-F)",MID(Proc[[#This Row],[Obj]],13,10),"")</f>
        <v>CN03Z01000</v>
      </c>
      <c r="J6151" s="183" t="b">
        <f>Proc[[#This Row],[Requested]]=Proc[[#This Row],[CurrentParent]]</f>
        <v>1</v>
      </c>
      <c r="K6151" s="183" t="str">
        <f>IF(Proc[[#This Row],[Author]]="Marcela Urrego",VLOOKUP(LEFT(Proc[[#This Row],[Requested]],1),Table3[#All],2,0),VLOOKUP(Proc[[#This Row],[Author]],Table4[],2,0))</f>
        <v>EL</v>
      </c>
      <c r="L6151" s="186" t="s">
        <v>9921</v>
      </c>
      <c r="M6151" s="178">
        <v>46061</v>
      </c>
      <c r="N6151" s="178"/>
      <c r="O6151" s="178"/>
      <c r="P6151" s="178" t="str">
        <f ca="1">IF(Proc[[#This Row],[DaysAgeing]]&gt;5,"yep","on track")</f>
        <v>yep</v>
      </c>
      <c r="Q6151" s="3">
        <f ca="1">IF(Proc[[#This Row],[DateClosed]]="",ABS(NETWORKDAYS(Proc[[#This Row],[DateOpened]],TODAY()))-1,ABS(NETWORKDAYS(Proc[[#This Row],[DateOpened]],Proc[[#This Row],[DateClosed]]))-1)</f>
        <v>7</v>
      </c>
      <c r="R6151" s="178" t="s">
        <v>5708</v>
      </c>
      <c r="S6151" s="183"/>
    </row>
    <row r="6152" spans="1:19" hidden="1">
      <c r="A6152" s="182" t="s">
        <v>8519</v>
      </c>
      <c r="B6152" s="183" t="str">
        <f>IFERROR(VLOOKUP(Proc[[#This Row],[App]],Table2[],3,0),"open")</f>
        <v>ok</v>
      </c>
      <c r="C6152" s="182" t="s">
        <v>369</v>
      </c>
      <c r="D6152" t="s">
        <v>6334</v>
      </c>
      <c r="E6152" s="182" t="s">
        <v>735</v>
      </c>
      <c r="F6152" s="183" t="s">
        <v>735</v>
      </c>
      <c r="G6152" s="182" t="s">
        <v>406</v>
      </c>
      <c r="H6152" s="183" t="str">
        <f>IF(Proc[[#This Row],[type]]="LFF (MDG-F)",MID(Proc[[#This Row],[Obj]],13,10),"")</f>
        <v>ES50Z01000</v>
      </c>
      <c r="J6152" s="183" t="b">
        <f>Proc[[#This Row],[Requested]]=Proc[[#This Row],[CurrentParent]]</f>
        <v>1</v>
      </c>
      <c r="K6152" s="183" t="str">
        <f>IF(Proc[[#This Row],[Author]]="Marcela Urrego",VLOOKUP(LEFT(Proc[[#This Row],[Requested]],1),Table3[#All],2,0),VLOOKUP(Proc[[#This Row],[Author]],Table4[],2,0))</f>
        <v>EL</v>
      </c>
      <c r="L6152" s="186" t="s">
        <v>9921</v>
      </c>
      <c r="M6152" s="178">
        <v>46061</v>
      </c>
      <c r="N6152" s="178"/>
      <c r="O6152" s="178"/>
      <c r="P6152" s="178" t="str">
        <f ca="1">IF(Proc[[#This Row],[DaysAgeing]]&gt;5,"yep","on track")</f>
        <v>yep</v>
      </c>
      <c r="Q6152" s="3">
        <f ca="1">IF(Proc[[#This Row],[DateClosed]]="",ABS(NETWORKDAYS(Proc[[#This Row],[DateOpened]],TODAY()))-1,ABS(NETWORKDAYS(Proc[[#This Row],[DateOpened]],Proc[[#This Row],[DateClosed]]))-1)</f>
        <v>7</v>
      </c>
      <c r="R6152" s="178" t="s">
        <v>5708</v>
      </c>
      <c r="S6152" s="183"/>
    </row>
    <row r="6153" spans="1:19" hidden="1">
      <c r="A6153" s="182" t="s">
        <v>8519</v>
      </c>
      <c r="B6153" s="183" t="str">
        <f>IFERROR(VLOOKUP(Proc[[#This Row],[App]],Table2[],3,0),"open")</f>
        <v>ok</v>
      </c>
      <c r="C6153" s="182" t="s">
        <v>369</v>
      </c>
      <c r="D6153" t="s">
        <v>6336</v>
      </c>
      <c r="E6153" s="182" t="s">
        <v>735</v>
      </c>
      <c r="F6153" s="183" t="s">
        <v>735</v>
      </c>
      <c r="G6153" s="182" t="s">
        <v>406</v>
      </c>
      <c r="H6153" s="183" t="str">
        <f>IF(Proc[[#This Row],[type]]="LFF (MDG-F)",MID(Proc[[#This Row],[Obj]],13,10),"")</f>
        <v>IN01Z01000</v>
      </c>
      <c r="J6153" s="183" t="b">
        <f>Proc[[#This Row],[Requested]]=Proc[[#This Row],[CurrentParent]]</f>
        <v>1</v>
      </c>
      <c r="K6153" s="183" t="str">
        <f>IF(Proc[[#This Row],[Author]]="Marcela Urrego",VLOOKUP(LEFT(Proc[[#This Row],[Requested]],1),Table3[#All],2,0),VLOOKUP(Proc[[#This Row],[Author]],Table4[],2,0))</f>
        <v>EL</v>
      </c>
      <c r="L6153" s="186" t="s">
        <v>9921</v>
      </c>
      <c r="M6153" s="178">
        <v>46061</v>
      </c>
      <c r="N6153" s="178"/>
      <c r="O6153" s="178"/>
      <c r="P6153" s="178" t="str">
        <f ca="1">IF(Proc[[#This Row],[DaysAgeing]]&gt;5,"yep","on track")</f>
        <v>yep</v>
      </c>
      <c r="Q6153" s="3">
        <f ca="1">IF(Proc[[#This Row],[DateClosed]]="",ABS(NETWORKDAYS(Proc[[#This Row],[DateOpened]],TODAY()))-1,ABS(NETWORKDAYS(Proc[[#This Row],[DateOpened]],Proc[[#This Row],[DateClosed]]))-1)</f>
        <v>7</v>
      </c>
      <c r="R6153" s="178" t="s">
        <v>5708</v>
      </c>
      <c r="S6153" s="183"/>
    </row>
    <row r="6154" spans="1:19" hidden="1">
      <c r="A6154" s="182" t="s">
        <v>8519</v>
      </c>
      <c r="B6154" s="183" t="str">
        <f>IFERROR(VLOOKUP(Proc[[#This Row],[App]],Table2[],3,0),"open")</f>
        <v>ok</v>
      </c>
      <c r="C6154" s="182" t="s">
        <v>369</v>
      </c>
      <c r="D6154" t="s">
        <v>6337</v>
      </c>
      <c r="E6154" s="182" t="s">
        <v>735</v>
      </c>
      <c r="F6154" s="183" t="s">
        <v>735</v>
      </c>
      <c r="G6154" s="182" t="s">
        <v>406</v>
      </c>
      <c r="H6154" s="183" t="str">
        <f>IF(Proc[[#This Row],[type]]="LFF (MDG-F)",MID(Proc[[#This Row],[Obj]],13,10),"")</f>
        <v>SG09Z01000</v>
      </c>
      <c r="J6154" s="183" t="b">
        <f>Proc[[#This Row],[Requested]]=Proc[[#This Row],[CurrentParent]]</f>
        <v>1</v>
      </c>
      <c r="K6154" s="183" t="str">
        <f>IF(Proc[[#This Row],[Author]]="Marcela Urrego",VLOOKUP(LEFT(Proc[[#This Row],[Requested]],1),Table3[#All],2,0),VLOOKUP(Proc[[#This Row],[Author]],Table4[],2,0))</f>
        <v>EL</v>
      </c>
      <c r="L6154" s="186" t="s">
        <v>9921</v>
      </c>
      <c r="M6154" s="178">
        <v>46061</v>
      </c>
      <c r="N6154" s="178"/>
      <c r="O6154" s="178"/>
      <c r="P6154" s="178" t="str">
        <f ca="1">IF(Proc[[#This Row],[DaysAgeing]]&gt;5,"yep","on track")</f>
        <v>yep</v>
      </c>
      <c r="Q6154" s="3">
        <f ca="1">IF(Proc[[#This Row],[DateClosed]]="",ABS(NETWORKDAYS(Proc[[#This Row],[DateOpened]],TODAY()))-1,ABS(NETWORKDAYS(Proc[[#This Row],[DateOpened]],Proc[[#This Row],[DateClosed]]))-1)</f>
        <v>7</v>
      </c>
      <c r="R6154" s="178" t="s">
        <v>5708</v>
      </c>
      <c r="S6154" s="183"/>
    </row>
    <row r="6155" spans="1:19" hidden="1">
      <c r="A6155" s="182" t="s">
        <v>8519</v>
      </c>
      <c r="B6155" s="183" t="str">
        <f>IFERROR(VLOOKUP(Proc[[#This Row],[App]],Table2[],3,0),"open")</f>
        <v>ok</v>
      </c>
      <c r="C6155" s="182" t="s">
        <v>369</v>
      </c>
      <c r="D6155" t="s">
        <v>6342</v>
      </c>
      <c r="E6155" s="182" t="s">
        <v>735</v>
      </c>
      <c r="F6155" s="183" t="s">
        <v>735</v>
      </c>
      <c r="G6155" s="182" t="s">
        <v>406</v>
      </c>
      <c r="H6155" s="183" t="str">
        <f>IF(Proc[[#This Row],[type]]="LFF (MDG-F)",MID(Proc[[#This Row],[Obj]],13,10),"")</f>
        <v>TW02Z01000</v>
      </c>
      <c r="J6155" s="183" t="b">
        <f>Proc[[#This Row],[Requested]]=Proc[[#This Row],[CurrentParent]]</f>
        <v>1</v>
      </c>
      <c r="K6155" s="183" t="str">
        <f>IF(Proc[[#This Row],[Author]]="Marcela Urrego",VLOOKUP(LEFT(Proc[[#This Row],[Requested]],1),Table3[#All],2,0),VLOOKUP(Proc[[#This Row],[Author]],Table4[],2,0))</f>
        <v>EL</v>
      </c>
      <c r="L6155" s="186" t="s">
        <v>9921</v>
      </c>
      <c r="M6155" s="178">
        <v>46061</v>
      </c>
      <c r="N6155" s="178"/>
      <c r="O6155" s="178"/>
      <c r="P6155" s="178" t="str">
        <f ca="1">IF(Proc[[#This Row],[DaysAgeing]]&gt;5,"yep","on track")</f>
        <v>yep</v>
      </c>
      <c r="Q6155" s="3">
        <f ca="1">IF(Proc[[#This Row],[DateClosed]]="",ABS(NETWORKDAYS(Proc[[#This Row],[DateOpened]],TODAY()))-1,ABS(NETWORKDAYS(Proc[[#This Row],[DateOpened]],Proc[[#This Row],[DateClosed]]))-1)</f>
        <v>7</v>
      </c>
      <c r="R6155" s="178" t="s">
        <v>5708</v>
      </c>
      <c r="S6155" s="183"/>
    </row>
    <row r="6156" spans="1:19" hidden="1">
      <c r="A6156" s="182" t="s">
        <v>8519</v>
      </c>
      <c r="B6156" s="183" t="str">
        <f>IFERROR(VLOOKUP(Proc[[#This Row],[App]],Table2[],3,0),"open")</f>
        <v>ok</v>
      </c>
      <c r="C6156" s="184" t="s">
        <v>369</v>
      </c>
      <c r="D6156" t="s">
        <v>8611</v>
      </c>
      <c r="E6156" s="182" t="s">
        <v>735</v>
      </c>
      <c r="F6156" s="183" t="s">
        <v>735</v>
      </c>
      <c r="G6156" s="182" t="s">
        <v>406</v>
      </c>
      <c r="H6156" s="183" t="str">
        <f>IF(Proc[[#This Row],[type]]="LFF (MDG-F)",MID(Proc[[#This Row],[Obj]],13,10),"")</f>
        <v>KR03Z01000</v>
      </c>
      <c r="J6156" s="183" t="b">
        <f>Proc[[#This Row],[Requested]]=Proc[[#This Row],[CurrentParent]]</f>
        <v>1</v>
      </c>
      <c r="K6156" s="183" t="str">
        <f>IF(Proc[[#This Row],[Author]]="Marcela Urrego",VLOOKUP(LEFT(Proc[[#This Row],[Requested]],1),Table3[#All],2,0),VLOOKUP(Proc[[#This Row],[Author]],Table4[],2,0))</f>
        <v>EL</v>
      </c>
      <c r="L6156" s="186" t="s">
        <v>9921</v>
      </c>
      <c r="M6156" s="178">
        <v>46061</v>
      </c>
      <c r="N6156" s="178"/>
      <c r="O6156" s="178"/>
      <c r="P6156" s="178" t="str">
        <f ca="1">IF(Proc[[#This Row],[DaysAgeing]]&gt;5,"yep","on track")</f>
        <v>yep</v>
      </c>
      <c r="Q6156" s="3">
        <f ca="1">IF(Proc[[#This Row],[DateClosed]]="",ABS(NETWORKDAYS(Proc[[#This Row],[DateOpened]],TODAY()))-1,ABS(NETWORKDAYS(Proc[[#This Row],[DateOpened]],Proc[[#This Row],[DateClosed]]))-1)</f>
        <v>7</v>
      </c>
      <c r="R6156" s="178" t="s">
        <v>5708</v>
      </c>
      <c r="S6156" s="183"/>
    </row>
    <row r="6157" spans="1:19" hidden="1">
      <c r="A6157" s="182" t="s">
        <v>8519</v>
      </c>
      <c r="B6157" s="183" t="str">
        <f>IFERROR(VLOOKUP(Proc[[#This Row],[App]],Table2[],3,0),"open")</f>
        <v>ok</v>
      </c>
      <c r="C6157" s="182" t="s">
        <v>369</v>
      </c>
      <c r="D6157" t="s">
        <v>8539</v>
      </c>
      <c r="E6157" s="182" t="s">
        <v>735</v>
      </c>
      <c r="F6157" s="183" t="s">
        <v>735</v>
      </c>
      <c r="G6157" s="182" t="s">
        <v>406</v>
      </c>
      <c r="H6157" s="183" t="str">
        <f>IF(Proc[[#This Row],[type]]="LFF (MDG-F)",MID(Proc[[#This Row],[Obj]],13,10),"")</f>
        <v>DE04Z01000</v>
      </c>
      <c r="J6157" s="183" t="b">
        <f>Proc[[#This Row],[Requested]]=Proc[[#This Row],[CurrentParent]]</f>
        <v>1</v>
      </c>
      <c r="K6157" s="183" t="str">
        <f>IF(Proc[[#This Row],[Author]]="Marcela Urrego",VLOOKUP(LEFT(Proc[[#This Row],[Requested]],1),Table3[#All],2,0),VLOOKUP(Proc[[#This Row],[Author]],Table4[],2,0))</f>
        <v>EL</v>
      </c>
      <c r="L6157" s="186" t="s">
        <v>9921</v>
      </c>
      <c r="M6157" s="178">
        <v>46061</v>
      </c>
      <c r="N6157" s="178"/>
      <c r="O6157" s="178"/>
      <c r="P6157" s="178" t="str">
        <f ca="1">IF(Proc[[#This Row],[DaysAgeing]]&gt;5,"yep","on track")</f>
        <v>yep</v>
      </c>
      <c r="Q6157" s="3">
        <f ca="1">IF(Proc[[#This Row],[DateClosed]]="",ABS(NETWORKDAYS(Proc[[#This Row],[DateOpened]],TODAY()))-1,ABS(NETWORKDAYS(Proc[[#This Row],[DateOpened]],Proc[[#This Row],[DateClosed]]))-1)</f>
        <v>7</v>
      </c>
      <c r="R6157" s="178" t="s">
        <v>5708</v>
      </c>
      <c r="S6157" s="183"/>
    </row>
    <row r="6158" spans="1:19" hidden="1">
      <c r="A6158" s="182" t="s">
        <v>8519</v>
      </c>
      <c r="B6158" s="183" t="str">
        <f>IFERROR(VLOOKUP(Proc[[#This Row],[App]],Table2[],3,0),"open")</f>
        <v>ok</v>
      </c>
      <c r="C6158" s="182" t="s">
        <v>369</v>
      </c>
      <c r="D6158" t="s">
        <v>8540</v>
      </c>
      <c r="E6158" s="182" t="s">
        <v>735</v>
      </c>
      <c r="F6158" s="183" t="s">
        <v>735</v>
      </c>
      <c r="G6158" s="182" t="s">
        <v>406</v>
      </c>
      <c r="H6158" s="183" t="str">
        <f>IF(Proc[[#This Row],[type]]="LFF (MDG-F)",MID(Proc[[#This Row],[Obj]],13,10),"")</f>
        <v>US01Z01000</v>
      </c>
      <c r="J6158" s="183" t="b">
        <f>Proc[[#This Row],[Requested]]=Proc[[#This Row],[CurrentParent]]</f>
        <v>1</v>
      </c>
      <c r="K6158" s="183" t="str">
        <f>IF(Proc[[#This Row],[Author]]="Marcela Urrego",VLOOKUP(LEFT(Proc[[#This Row],[Requested]],1),Table3[#All],2,0),VLOOKUP(Proc[[#This Row],[Author]],Table4[],2,0))</f>
        <v>EL</v>
      </c>
      <c r="L6158" s="186" t="s">
        <v>9921</v>
      </c>
      <c r="M6158" s="178">
        <v>46061</v>
      </c>
      <c r="N6158" s="178"/>
      <c r="O6158" s="178"/>
      <c r="P6158" s="178" t="str">
        <f ca="1">IF(Proc[[#This Row],[DaysAgeing]]&gt;5,"yep","on track")</f>
        <v>yep</v>
      </c>
      <c r="Q6158" s="3">
        <f ca="1">IF(Proc[[#This Row],[DateClosed]]="",ABS(NETWORKDAYS(Proc[[#This Row],[DateOpened]],TODAY()))-1,ABS(NETWORKDAYS(Proc[[#This Row],[DateOpened]],Proc[[#This Row],[DateClosed]]))-1)</f>
        <v>7</v>
      </c>
      <c r="R6158" s="178" t="s">
        <v>5708</v>
      </c>
      <c r="S6158" s="183"/>
    </row>
    <row r="6159" spans="1:19" hidden="1">
      <c r="A6159" s="182" t="s">
        <v>8519</v>
      </c>
      <c r="B6159" s="183" t="str">
        <f>IFERROR(VLOOKUP(Proc[[#This Row],[App]],Table2[],3,0),"open")</f>
        <v>ok</v>
      </c>
      <c r="C6159" s="182" t="s">
        <v>369</v>
      </c>
      <c r="D6159" t="s">
        <v>8521</v>
      </c>
      <c r="E6159" t="s">
        <v>6827</v>
      </c>
      <c r="F6159" s="183" t="s">
        <v>6827</v>
      </c>
      <c r="G6159" s="182" t="s">
        <v>400</v>
      </c>
      <c r="H6159" s="183" t="str">
        <f>IF(Proc[[#This Row],[type]]="LFF (MDG-F)",MID(Proc[[#This Row],[Obj]],13,10),"")</f>
        <v/>
      </c>
      <c r="J6159" s="183" t="b">
        <f>Proc[[#This Row],[Requested]]=Proc[[#This Row],[CurrentParent]]</f>
        <v>1</v>
      </c>
      <c r="K6159" s="183" t="str">
        <f>IF(Proc[[#This Row],[Author]]="Marcela Urrego",VLOOKUP(LEFT(Proc[[#This Row],[Requested]],1),Table3[#All],2,0),VLOOKUP(Proc[[#This Row],[Author]],Table4[],2,0))</f>
        <v>EL</v>
      </c>
      <c r="L6159" s="186" t="s">
        <v>9921</v>
      </c>
      <c r="M6159" s="178">
        <v>46061</v>
      </c>
      <c r="N6159" s="178"/>
      <c r="O6159" s="178"/>
      <c r="P6159" s="178" t="str">
        <f ca="1">IF(Proc[[#This Row],[DaysAgeing]]&gt;5,"yep","on track")</f>
        <v>yep</v>
      </c>
      <c r="Q6159" s="3">
        <f ca="1">IF(Proc[[#This Row],[DateClosed]]="",ABS(NETWORKDAYS(Proc[[#This Row],[DateOpened]],TODAY()))-1,ABS(NETWORKDAYS(Proc[[#This Row],[DateOpened]],Proc[[#This Row],[DateClosed]]))-1)</f>
        <v>7</v>
      </c>
      <c r="R6159" s="178" t="s">
        <v>5708</v>
      </c>
      <c r="S6159" s="183"/>
    </row>
    <row r="6160" spans="1:19" hidden="1">
      <c r="A6160" s="182" t="s">
        <v>8519</v>
      </c>
      <c r="B6160" s="183" t="str">
        <f>IFERROR(VLOOKUP(Proc[[#This Row],[App]],Table2[],3,0),"open")</f>
        <v>ok</v>
      </c>
      <c r="C6160" s="182" t="s">
        <v>369</v>
      </c>
      <c r="D6160" t="s">
        <v>8522</v>
      </c>
      <c r="E6160" t="s">
        <v>7850</v>
      </c>
      <c r="F6160" s="183" t="s">
        <v>7850</v>
      </c>
      <c r="G6160" s="182" t="s">
        <v>400</v>
      </c>
      <c r="H6160" s="183" t="str">
        <f>IF(Proc[[#This Row],[type]]="LFF (MDG-F)",MID(Proc[[#This Row],[Obj]],13,10),"")</f>
        <v/>
      </c>
      <c r="J6160" s="183" t="b">
        <f>Proc[[#This Row],[Requested]]=Proc[[#This Row],[CurrentParent]]</f>
        <v>1</v>
      </c>
      <c r="K6160" s="183" t="str">
        <f>IF(Proc[[#This Row],[Author]]="Marcela Urrego",VLOOKUP(LEFT(Proc[[#This Row],[Requested]],1),Table3[#All],2,0),VLOOKUP(Proc[[#This Row],[Author]],Table4[],2,0))</f>
        <v>EL</v>
      </c>
      <c r="L6160" s="186" t="s">
        <v>9921</v>
      </c>
      <c r="M6160" s="178">
        <v>46061</v>
      </c>
      <c r="N6160" s="178"/>
      <c r="O6160" s="178"/>
      <c r="P6160" s="178" t="str">
        <f ca="1">IF(Proc[[#This Row],[DaysAgeing]]&gt;5,"yep","on track")</f>
        <v>yep</v>
      </c>
      <c r="Q6160" s="3">
        <f ca="1">IF(Proc[[#This Row],[DateClosed]]="",ABS(NETWORKDAYS(Proc[[#This Row],[DateOpened]],TODAY()))-1,ABS(NETWORKDAYS(Proc[[#This Row],[DateOpened]],Proc[[#This Row],[DateClosed]]))-1)</f>
        <v>7</v>
      </c>
      <c r="R6160" s="178" t="s">
        <v>5708</v>
      </c>
      <c r="S6160" s="183"/>
    </row>
    <row r="6161" spans="1:19" hidden="1">
      <c r="A6161" s="182" t="s">
        <v>8519</v>
      </c>
      <c r="B6161" s="183" t="str">
        <f>IFERROR(VLOOKUP(Proc[[#This Row],[App]],Table2[],3,0),"open")</f>
        <v>ok</v>
      </c>
      <c r="C6161" s="182" t="s">
        <v>369</v>
      </c>
      <c r="D6161" t="s">
        <v>8523</v>
      </c>
      <c r="E6161" t="s">
        <v>2430</v>
      </c>
      <c r="F6161" s="183" t="s">
        <v>2430</v>
      </c>
      <c r="G6161" s="182" t="s">
        <v>400</v>
      </c>
      <c r="H6161" s="183" t="str">
        <f>IF(Proc[[#This Row],[type]]="LFF (MDG-F)",MID(Proc[[#This Row],[Obj]],13,10),"")</f>
        <v/>
      </c>
      <c r="J6161" s="183" t="b">
        <f>Proc[[#This Row],[Requested]]=Proc[[#This Row],[CurrentParent]]</f>
        <v>1</v>
      </c>
      <c r="K6161" s="183" t="str">
        <f>IF(Proc[[#This Row],[Author]]="Marcela Urrego",VLOOKUP(LEFT(Proc[[#This Row],[Requested]],1),Table3[#All],2,0),VLOOKUP(Proc[[#This Row],[Author]],Table4[],2,0))</f>
        <v>EL</v>
      </c>
      <c r="L6161" s="186" t="s">
        <v>9921</v>
      </c>
      <c r="M6161" s="178">
        <v>46061</v>
      </c>
      <c r="N6161" s="178"/>
      <c r="O6161" s="178"/>
      <c r="P6161" s="178" t="str">
        <f ca="1">IF(Proc[[#This Row],[DaysAgeing]]&gt;5,"yep","on track")</f>
        <v>yep</v>
      </c>
      <c r="Q6161" s="3">
        <f ca="1">IF(Proc[[#This Row],[DateClosed]]="",ABS(NETWORKDAYS(Proc[[#This Row],[DateOpened]],TODAY()))-1,ABS(NETWORKDAYS(Proc[[#This Row],[DateOpened]],Proc[[#This Row],[DateClosed]]))-1)</f>
        <v>7</v>
      </c>
      <c r="R6161" s="178" t="s">
        <v>5708</v>
      </c>
      <c r="S6161" s="183"/>
    </row>
    <row r="6162" spans="1:19" hidden="1">
      <c r="A6162" s="182" t="s">
        <v>8519</v>
      </c>
      <c r="B6162" s="183" t="str">
        <f>IFERROR(VLOOKUP(Proc[[#This Row],[App]],Table2[],3,0),"open")</f>
        <v>ok</v>
      </c>
      <c r="C6162" s="182" t="s">
        <v>369</v>
      </c>
      <c r="D6162" t="s">
        <v>8524</v>
      </c>
      <c r="E6162" s="182" t="s">
        <v>2430</v>
      </c>
      <c r="F6162" s="183" t="s">
        <v>2430</v>
      </c>
      <c r="G6162" s="182" t="s">
        <v>400</v>
      </c>
      <c r="H6162" s="183" t="str">
        <f>IF(Proc[[#This Row],[type]]="LFF (MDG-F)",MID(Proc[[#This Row],[Obj]],13,10),"")</f>
        <v/>
      </c>
      <c r="J6162" s="183" t="b">
        <f>Proc[[#This Row],[Requested]]=Proc[[#This Row],[CurrentParent]]</f>
        <v>1</v>
      </c>
      <c r="K6162" s="183" t="str">
        <f>IF(Proc[[#This Row],[Author]]="Marcela Urrego",VLOOKUP(LEFT(Proc[[#This Row],[Requested]],1),Table3[#All],2,0),VLOOKUP(Proc[[#This Row],[Author]],Table4[],2,0))</f>
        <v>EL</v>
      </c>
      <c r="L6162" s="186" t="s">
        <v>9921</v>
      </c>
      <c r="M6162" s="178">
        <v>46061</v>
      </c>
      <c r="N6162" s="178"/>
      <c r="O6162" s="178"/>
      <c r="P6162" s="178" t="str">
        <f ca="1">IF(Proc[[#This Row],[DaysAgeing]]&gt;5,"yep","on track")</f>
        <v>yep</v>
      </c>
      <c r="Q6162" s="3">
        <f ca="1">IF(Proc[[#This Row],[DateClosed]]="",ABS(NETWORKDAYS(Proc[[#This Row],[DateOpened]],TODAY()))-1,ABS(NETWORKDAYS(Proc[[#This Row],[DateOpened]],Proc[[#This Row],[DateClosed]]))-1)</f>
        <v>7</v>
      </c>
      <c r="R6162" s="178" t="s">
        <v>5708</v>
      </c>
      <c r="S6162" s="183"/>
    </row>
    <row r="6163" spans="1:19" hidden="1">
      <c r="A6163" s="182" t="s">
        <v>8519</v>
      </c>
      <c r="B6163" s="183" t="str">
        <f>IFERROR(VLOOKUP(Proc[[#This Row],[App]],Table2[],3,0),"open")</f>
        <v>ok</v>
      </c>
      <c r="C6163" s="182" t="s">
        <v>369</v>
      </c>
      <c r="D6163" t="s">
        <v>8525</v>
      </c>
      <c r="E6163" t="s">
        <v>8548</v>
      </c>
      <c r="F6163" s="183" t="s">
        <v>8548</v>
      </c>
      <c r="G6163" s="182" t="s">
        <v>400</v>
      </c>
      <c r="H6163" s="183" t="str">
        <f>IF(Proc[[#This Row],[type]]="LFF (MDG-F)",MID(Proc[[#This Row],[Obj]],13,10),"")</f>
        <v/>
      </c>
      <c r="J6163" s="183" t="b">
        <f>Proc[[#This Row],[Requested]]=Proc[[#This Row],[CurrentParent]]</f>
        <v>1</v>
      </c>
      <c r="K6163" s="183" t="str">
        <f>IF(Proc[[#This Row],[Author]]="Marcela Urrego",VLOOKUP(LEFT(Proc[[#This Row],[Requested]],1),Table3[#All],2,0),VLOOKUP(Proc[[#This Row],[Author]],Table4[],2,0))</f>
        <v>EL</v>
      </c>
      <c r="L6163" s="186" t="s">
        <v>9921</v>
      </c>
      <c r="M6163" s="178">
        <v>46061</v>
      </c>
      <c r="N6163" s="178"/>
      <c r="O6163" s="178"/>
      <c r="P6163" s="178" t="str">
        <f ca="1">IF(Proc[[#This Row],[DaysAgeing]]&gt;5,"yep","on track")</f>
        <v>yep</v>
      </c>
      <c r="Q6163" s="3">
        <f ca="1">IF(Proc[[#This Row],[DateClosed]]="",ABS(NETWORKDAYS(Proc[[#This Row],[DateOpened]],TODAY()))-1,ABS(NETWORKDAYS(Proc[[#This Row],[DateOpened]],Proc[[#This Row],[DateClosed]]))-1)</f>
        <v>7</v>
      </c>
      <c r="R6163" s="178" t="s">
        <v>5708</v>
      </c>
      <c r="S6163" s="183"/>
    </row>
    <row r="6164" spans="1:19" hidden="1">
      <c r="A6164" s="182" t="s">
        <v>8519</v>
      </c>
      <c r="B6164" s="183" t="str">
        <f>IFERROR(VLOOKUP(Proc[[#This Row],[App]],Table2[],3,0),"open")</f>
        <v>ok</v>
      </c>
      <c r="C6164" s="182" t="s">
        <v>369</v>
      </c>
      <c r="D6164" t="s">
        <v>8551</v>
      </c>
      <c r="E6164" t="s">
        <v>2430</v>
      </c>
      <c r="F6164" s="182" t="s">
        <v>2430</v>
      </c>
      <c r="G6164" s="182" t="s">
        <v>400</v>
      </c>
      <c r="H6164" s="183" t="str">
        <f>IF(Proc[[#This Row],[type]]="LFF (MDG-F)",MID(Proc[[#This Row],[Obj]],13,10),"")</f>
        <v/>
      </c>
      <c r="J6164" s="183" t="b">
        <f>Proc[[#This Row],[Requested]]=Proc[[#This Row],[CurrentParent]]</f>
        <v>1</v>
      </c>
      <c r="K6164" s="183" t="str">
        <f>IF(Proc[[#This Row],[Author]]="Marcela Urrego",VLOOKUP(LEFT(Proc[[#This Row],[Requested]],1),Table3[#All],2,0),VLOOKUP(Proc[[#This Row],[Author]],Table4[],2,0))</f>
        <v>EL</v>
      </c>
      <c r="L6164" s="186" t="s">
        <v>9921</v>
      </c>
      <c r="M6164" s="178">
        <v>46061</v>
      </c>
      <c r="N6164" s="178"/>
      <c r="O6164" s="178"/>
      <c r="P6164" s="178" t="str">
        <f ca="1">IF(Proc[[#This Row],[DaysAgeing]]&gt;5,"yep","on track")</f>
        <v>yep</v>
      </c>
      <c r="Q6164" s="3">
        <f ca="1">IF(Proc[[#This Row],[DateClosed]]="",ABS(NETWORKDAYS(Proc[[#This Row],[DateOpened]],TODAY()))-1,ABS(NETWORKDAYS(Proc[[#This Row],[DateOpened]],Proc[[#This Row],[DateClosed]]))-1)</f>
        <v>7</v>
      </c>
      <c r="R6164" s="178" t="s">
        <v>5708</v>
      </c>
      <c r="S6164" s="183"/>
    </row>
    <row r="6165" spans="1:19" hidden="1">
      <c r="A6165" s="182" t="s">
        <v>8519</v>
      </c>
      <c r="B6165" s="183" t="str">
        <f>IFERROR(VLOOKUP(Proc[[#This Row],[App]],Table2[],3,0),"open")</f>
        <v>ok</v>
      </c>
      <c r="C6165" s="182" t="s">
        <v>369</v>
      </c>
      <c r="D6165" t="s">
        <v>8526</v>
      </c>
      <c r="E6165" t="s">
        <v>419</v>
      </c>
      <c r="F6165" s="183" t="s">
        <v>419</v>
      </c>
      <c r="G6165" s="182" t="s">
        <v>400</v>
      </c>
      <c r="H6165" s="183" t="str">
        <f>IF(Proc[[#This Row],[type]]="LFF (MDG-F)",MID(Proc[[#This Row],[Obj]],13,10),"")</f>
        <v/>
      </c>
      <c r="J6165" s="183" t="b">
        <f>Proc[[#This Row],[Requested]]=Proc[[#This Row],[CurrentParent]]</f>
        <v>1</v>
      </c>
      <c r="K6165" s="183" t="str">
        <f>IF(Proc[[#This Row],[Author]]="Marcela Urrego",VLOOKUP(LEFT(Proc[[#This Row],[Requested]],1),Table3[#All],2,0),VLOOKUP(Proc[[#This Row],[Author]],Table4[],2,0))</f>
        <v>EL</v>
      </c>
      <c r="L6165" s="186" t="s">
        <v>9921</v>
      </c>
      <c r="M6165" s="178">
        <v>46061</v>
      </c>
      <c r="N6165" s="178"/>
      <c r="O6165" s="178"/>
      <c r="P6165" s="178" t="str">
        <f ca="1">IF(Proc[[#This Row],[DaysAgeing]]&gt;5,"yep","on track")</f>
        <v>yep</v>
      </c>
      <c r="Q6165" s="3">
        <f ca="1">IF(Proc[[#This Row],[DateClosed]]="",ABS(NETWORKDAYS(Proc[[#This Row],[DateOpened]],TODAY()))-1,ABS(NETWORKDAYS(Proc[[#This Row],[DateOpened]],Proc[[#This Row],[DateClosed]]))-1)</f>
        <v>7</v>
      </c>
      <c r="R6165" s="178" t="s">
        <v>5708</v>
      </c>
      <c r="S6165" s="183"/>
    </row>
    <row r="6166" spans="1:19" hidden="1">
      <c r="A6166" s="182" t="s">
        <v>8519</v>
      </c>
      <c r="B6166" s="183" t="str">
        <f>IFERROR(VLOOKUP(Proc[[#This Row],[App]],Table2[],3,0),"open")</f>
        <v>ok</v>
      </c>
      <c r="C6166" s="182" t="s">
        <v>369</v>
      </c>
      <c r="D6166" t="s">
        <v>8527</v>
      </c>
      <c r="E6166" s="182" t="s">
        <v>2430</v>
      </c>
      <c r="F6166" s="183" t="s">
        <v>2430</v>
      </c>
      <c r="G6166" s="182" t="s">
        <v>400</v>
      </c>
      <c r="H6166" s="183" t="str">
        <f>IF(Proc[[#This Row],[type]]="LFF (MDG-F)",MID(Proc[[#This Row],[Obj]],13,10),"")</f>
        <v/>
      </c>
      <c r="J6166" s="183" t="b">
        <f>Proc[[#This Row],[Requested]]=Proc[[#This Row],[CurrentParent]]</f>
        <v>1</v>
      </c>
      <c r="K6166" s="183" t="str">
        <f>IF(Proc[[#This Row],[Author]]="Marcela Urrego",VLOOKUP(LEFT(Proc[[#This Row],[Requested]],1),Table3[#All],2,0),VLOOKUP(Proc[[#This Row],[Author]],Table4[],2,0))</f>
        <v>EL</v>
      </c>
      <c r="L6166" s="186" t="s">
        <v>9921</v>
      </c>
      <c r="M6166" s="178">
        <v>46061</v>
      </c>
      <c r="N6166" s="178"/>
      <c r="O6166" s="178"/>
      <c r="P6166" s="178" t="str">
        <f ca="1">IF(Proc[[#This Row],[DaysAgeing]]&gt;5,"yep","on track")</f>
        <v>yep</v>
      </c>
      <c r="Q6166" s="3">
        <f ca="1">IF(Proc[[#This Row],[DateClosed]]="",ABS(NETWORKDAYS(Proc[[#This Row],[DateOpened]],TODAY()))-1,ABS(NETWORKDAYS(Proc[[#This Row],[DateOpened]],Proc[[#This Row],[DateClosed]]))-1)</f>
        <v>7</v>
      </c>
      <c r="R6166" s="178" t="s">
        <v>5708</v>
      </c>
      <c r="S6166" s="183"/>
    </row>
    <row r="6167" spans="1:19" hidden="1">
      <c r="A6167" s="182" t="s">
        <v>8519</v>
      </c>
      <c r="B6167" s="183" t="str">
        <f>IFERROR(VLOOKUP(Proc[[#This Row],[App]],Table2[],3,0),"open")</f>
        <v>ok</v>
      </c>
      <c r="C6167" s="182" t="s">
        <v>369</v>
      </c>
      <c r="D6167" t="s">
        <v>8528</v>
      </c>
      <c r="E6167" s="182" t="s">
        <v>8542</v>
      </c>
      <c r="F6167" s="183" t="s">
        <v>8542</v>
      </c>
      <c r="G6167" s="182" t="s">
        <v>406</v>
      </c>
      <c r="H6167" s="183" t="str">
        <f>IF(Proc[[#This Row],[type]]="LFF (MDG-F)",MID(Proc[[#This Row],[Obj]],13,10),"")</f>
        <v>KR07R04002</v>
      </c>
      <c r="J6167" s="183" t="b">
        <f>Proc[[#This Row],[Requested]]=Proc[[#This Row],[CurrentParent]]</f>
        <v>1</v>
      </c>
      <c r="K6167" s="183" t="str">
        <f>IF(Proc[[#This Row],[Author]]="Marcela Urrego",VLOOKUP(LEFT(Proc[[#This Row],[Requested]],1),Table3[#All],2,0),VLOOKUP(Proc[[#This Row],[Author]],Table4[],2,0))</f>
        <v>EL</v>
      </c>
      <c r="L6167" s="186" t="s">
        <v>9921</v>
      </c>
      <c r="M6167" s="178">
        <v>46061</v>
      </c>
      <c r="N6167" s="178"/>
      <c r="O6167" s="178"/>
      <c r="P6167" s="178" t="str">
        <f ca="1">IF(Proc[[#This Row],[DaysAgeing]]&gt;5,"yep","on track")</f>
        <v>yep</v>
      </c>
      <c r="Q6167" s="3">
        <f ca="1">IF(Proc[[#This Row],[DateClosed]]="",ABS(NETWORKDAYS(Proc[[#This Row],[DateOpened]],TODAY()))-1,ABS(NETWORKDAYS(Proc[[#This Row],[DateOpened]],Proc[[#This Row],[DateClosed]]))-1)</f>
        <v>7</v>
      </c>
      <c r="R6167" s="178" t="s">
        <v>5708</v>
      </c>
      <c r="S6167" s="183"/>
    </row>
    <row r="6168" spans="1:19" hidden="1">
      <c r="A6168" s="182" t="s">
        <v>8519</v>
      </c>
      <c r="B6168" s="183" t="str">
        <f>IFERROR(VLOOKUP(Proc[[#This Row],[App]],Table2[],3,0),"open")</f>
        <v>ok</v>
      </c>
      <c r="C6168" s="182" t="s">
        <v>369</v>
      </c>
      <c r="D6168" t="s">
        <v>8529</v>
      </c>
      <c r="E6168" s="182" t="s">
        <v>8542</v>
      </c>
      <c r="F6168" s="183" t="s">
        <v>8542</v>
      </c>
      <c r="G6168" s="182" t="s">
        <v>406</v>
      </c>
      <c r="H6168" s="183" t="str">
        <f>IF(Proc[[#This Row],[type]]="LFF (MDG-F)",MID(Proc[[#This Row],[Obj]],13,10),"")</f>
        <v>KR07R04005</v>
      </c>
      <c r="J6168" s="183" t="b">
        <f>Proc[[#This Row],[Requested]]=Proc[[#This Row],[CurrentParent]]</f>
        <v>1</v>
      </c>
      <c r="K6168" s="183" t="str">
        <f>IF(Proc[[#This Row],[Author]]="Marcela Urrego",VLOOKUP(LEFT(Proc[[#This Row],[Requested]],1),Table3[#All],2,0),VLOOKUP(Proc[[#This Row],[Author]],Table4[],2,0))</f>
        <v>EL</v>
      </c>
      <c r="L6168" s="186" t="s">
        <v>9921</v>
      </c>
      <c r="M6168" s="178">
        <v>46061</v>
      </c>
      <c r="N6168" s="178"/>
      <c r="O6168" s="178"/>
      <c r="P6168" s="178" t="str">
        <f ca="1">IF(Proc[[#This Row],[DaysAgeing]]&gt;5,"yep","on track")</f>
        <v>yep</v>
      </c>
      <c r="Q6168" s="3">
        <f ca="1">IF(Proc[[#This Row],[DateClosed]]="",ABS(NETWORKDAYS(Proc[[#This Row],[DateOpened]],TODAY()))-1,ABS(NETWORKDAYS(Proc[[#This Row],[DateOpened]],Proc[[#This Row],[DateClosed]]))-1)</f>
        <v>7</v>
      </c>
      <c r="R6168" s="178" t="s">
        <v>5708</v>
      </c>
      <c r="S6168" s="183"/>
    </row>
    <row r="6169" spans="1:19" hidden="1">
      <c r="A6169" s="182" t="s">
        <v>8519</v>
      </c>
      <c r="B6169" s="183" t="str">
        <f>IFERROR(VLOOKUP(Proc[[#This Row],[App]],Table2[],3,0),"open")</f>
        <v>ok</v>
      </c>
      <c r="C6169" s="182" t="s">
        <v>369</v>
      </c>
      <c r="D6169" t="s">
        <v>8530</v>
      </c>
      <c r="E6169" s="182" t="s">
        <v>8542</v>
      </c>
      <c r="F6169" s="183" t="s">
        <v>8542</v>
      </c>
      <c r="G6169" s="182" t="s">
        <v>406</v>
      </c>
      <c r="H6169" s="183" t="str">
        <f>IF(Proc[[#This Row],[type]]="LFF (MDG-F)",MID(Proc[[#This Row],[Obj]],13,10),"")</f>
        <v>US10R04003</v>
      </c>
      <c r="J6169" s="183" t="b">
        <f>Proc[[#This Row],[Requested]]=Proc[[#This Row],[CurrentParent]]</f>
        <v>1</v>
      </c>
      <c r="K6169" s="183" t="str">
        <f>IF(Proc[[#This Row],[Author]]="Marcela Urrego",VLOOKUP(LEFT(Proc[[#This Row],[Requested]],1),Table3[#All],2,0),VLOOKUP(Proc[[#This Row],[Author]],Table4[],2,0))</f>
        <v>EL</v>
      </c>
      <c r="L6169" s="186" t="s">
        <v>9921</v>
      </c>
      <c r="M6169" s="178">
        <v>46061</v>
      </c>
      <c r="N6169" s="178"/>
      <c r="O6169" s="178"/>
      <c r="P6169" s="178" t="str">
        <f ca="1">IF(Proc[[#This Row],[DaysAgeing]]&gt;5,"yep","on track")</f>
        <v>yep</v>
      </c>
      <c r="Q6169" s="3">
        <f ca="1">IF(Proc[[#This Row],[DateClosed]]="",ABS(NETWORKDAYS(Proc[[#This Row],[DateOpened]],TODAY()))-1,ABS(NETWORKDAYS(Proc[[#This Row],[DateOpened]],Proc[[#This Row],[DateClosed]]))-1)</f>
        <v>7</v>
      </c>
      <c r="R6169" s="178" t="s">
        <v>5708</v>
      </c>
      <c r="S6169" s="183"/>
    </row>
    <row r="6170" spans="1:19" hidden="1">
      <c r="A6170" s="182" t="s">
        <v>8519</v>
      </c>
      <c r="B6170" s="183" t="str">
        <f>IFERROR(VLOOKUP(Proc[[#This Row],[App]],Table2[],3,0),"open")</f>
        <v>ok</v>
      </c>
      <c r="C6170" s="182" t="s">
        <v>369</v>
      </c>
      <c r="D6170" t="s">
        <v>8531</v>
      </c>
      <c r="E6170" s="182" t="s">
        <v>8542</v>
      </c>
      <c r="F6170" s="183" t="s">
        <v>8542</v>
      </c>
      <c r="G6170" s="182" t="s">
        <v>406</v>
      </c>
      <c r="H6170" s="183" t="str">
        <f>IF(Proc[[#This Row],[type]]="LFF (MDG-F)",MID(Proc[[#This Row],[Obj]],13,10),"")</f>
        <v>US10R04005</v>
      </c>
      <c r="J6170" s="183" t="b">
        <f>Proc[[#This Row],[Requested]]=Proc[[#This Row],[CurrentParent]]</f>
        <v>1</v>
      </c>
      <c r="K6170" s="183" t="str">
        <f>IF(Proc[[#This Row],[Author]]="Marcela Urrego",VLOOKUP(LEFT(Proc[[#This Row],[Requested]],1),Table3[#All],2,0),VLOOKUP(Proc[[#This Row],[Author]],Table4[],2,0))</f>
        <v>EL</v>
      </c>
      <c r="L6170" s="186" t="s">
        <v>9921</v>
      </c>
      <c r="M6170" s="178">
        <v>46061</v>
      </c>
      <c r="N6170" s="178"/>
      <c r="O6170" s="178"/>
      <c r="P6170" s="178" t="str">
        <f ca="1">IF(Proc[[#This Row],[DaysAgeing]]&gt;5,"yep","on track")</f>
        <v>yep</v>
      </c>
      <c r="Q6170" s="3">
        <f ca="1">IF(Proc[[#This Row],[DateClosed]]="",ABS(NETWORKDAYS(Proc[[#This Row],[DateOpened]],TODAY()))-1,ABS(NETWORKDAYS(Proc[[#This Row],[DateOpened]],Proc[[#This Row],[DateClosed]]))-1)</f>
        <v>7</v>
      </c>
      <c r="R6170" s="178" t="s">
        <v>5708</v>
      </c>
      <c r="S6170" s="183"/>
    </row>
    <row r="6171" spans="1:19" hidden="1">
      <c r="A6171" s="182" t="s">
        <v>8519</v>
      </c>
      <c r="B6171" s="183" t="str">
        <f>IFERROR(VLOOKUP(Proc[[#This Row],[App]],Table2[],3,0),"open")</f>
        <v>ok</v>
      </c>
      <c r="C6171" s="182" t="s">
        <v>369</v>
      </c>
      <c r="D6171" t="s">
        <v>8532</v>
      </c>
      <c r="E6171" s="182" t="s">
        <v>8542</v>
      </c>
      <c r="F6171" s="183" t="s">
        <v>8542</v>
      </c>
      <c r="G6171" s="182" t="s">
        <v>406</v>
      </c>
      <c r="H6171" s="183" t="str">
        <f>IF(Proc[[#This Row],[type]]="LFF (MDG-F)",MID(Proc[[#This Row],[Obj]],13,10),"")</f>
        <v>US10R04021</v>
      </c>
      <c r="J6171" s="183" t="b">
        <f>Proc[[#This Row],[Requested]]=Proc[[#This Row],[CurrentParent]]</f>
        <v>1</v>
      </c>
      <c r="K6171" s="183" t="str">
        <f>IF(Proc[[#This Row],[Author]]="Marcela Urrego",VLOOKUP(LEFT(Proc[[#This Row],[Requested]],1),Table3[#All],2,0),VLOOKUP(Proc[[#This Row],[Author]],Table4[],2,0))</f>
        <v>EL</v>
      </c>
      <c r="L6171" s="186" t="s">
        <v>9921</v>
      </c>
      <c r="M6171" s="178">
        <v>46061</v>
      </c>
      <c r="N6171" s="178"/>
      <c r="O6171" s="178"/>
      <c r="P6171" s="178" t="str">
        <f ca="1">IF(Proc[[#This Row],[DaysAgeing]]&gt;5,"yep","on track")</f>
        <v>yep</v>
      </c>
      <c r="Q6171" s="3">
        <f ca="1">IF(Proc[[#This Row],[DateClosed]]="",ABS(NETWORKDAYS(Proc[[#This Row],[DateOpened]],TODAY()))-1,ABS(NETWORKDAYS(Proc[[#This Row],[DateOpened]],Proc[[#This Row],[DateClosed]]))-1)</f>
        <v>7</v>
      </c>
      <c r="R6171" s="178" t="s">
        <v>5708</v>
      </c>
      <c r="S6171" s="183"/>
    </row>
    <row r="6172" spans="1:19" hidden="1">
      <c r="A6172" s="182" t="s">
        <v>8519</v>
      </c>
      <c r="B6172" s="183" t="str">
        <f>IFERROR(VLOOKUP(Proc[[#This Row],[App]],Table2[],3,0),"open")</f>
        <v>ok</v>
      </c>
      <c r="C6172" s="182" t="s">
        <v>369</v>
      </c>
      <c r="D6172" t="s">
        <v>8533</v>
      </c>
      <c r="E6172" t="s">
        <v>8543</v>
      </c>
      <c r="F6172" s="183" t="s">
        <v>8543</v>
      </c>
      <c r="G6172" s="182" t="s">
        <v>406</v>
      </c>
      <c r="H6172" s="183" t="str">
        <f>IF(Proc[[#This Row],[type]]="LFF (MDG-F)",MID(Proc[[#This Row],[Obj]],13,10),"")</f>
        <v>US10R04004</v>
      </c>
      <c r="J6172" s="183" t="b">
        <f>Proc[[#This Row],[Requested]]=Proc[[#This Row],[CurrentParent]]</f>
        <v>1</v>
      </c>
      <c r="K6172" s="183" t="str">
        <f>IF(Proc[[#This Row],[Author]]="Marcela Urrego",VLOOKUP(LEFT(Proc[[#This Row],[Requested]],1),Table3[#All],2,0),VLOOKUP(Proc[[#This Row],[Author]],Table4[],2,0))</f>
        <v>EL</v>
      </c>
      <c r="L6172" s="186" t="s">
        <v>9921</v>
      </c>
      <c r="M6172" s="178">
        <v>46061</v>
      </c>
      <c r="N6172" s="178"/>
      <c r="O6172" s="178"/>
      <c r="P6172" s="178" t="str">
        <f ca="1">IF(Proc[[#This Row],[DaysAgeing]]&gt;5,"yep","on track")</f>
        <v>yep</v>
      </c>
      <c r="Q6172" s="3">
        <f ca="1">IF(Proc[[#This Row],[DateClosed]]="",ABS(NETWORKDAYS(Proc[[#This Row],[DateOpened]],TODAY()))-1,ABS(NETWORKDAYS(Proc[[#This Row],[DateOpened]],Proc[[#This Row],[DateClosed]]))-1)</f>
        <v>7</v>
      </c>
      <c r="R6172" s="178" t="s">
        <v>5708</v>
      </c>
      <c r="S6172" s="183"/>
    </row>
    <row r="6173" spans="1:19" hidden="1">
      <c r="A6173" s="182" t="s">
        <v>8519</v>
      </c>
      <c r="B6173" s="183" t="str">
        <f>IFERROR(VLOOKUP(Proc[[#This Row],[App]],Table2[],3,0),"open")</f>
        <v>ok</v>
      </c>
      <c r="C6173" s="182" t="s">
        <v>369</v>
      </c>
      <c r="D6173" t="s">
        <v>8534</v>
      </c>
      <c r="E6173" t="s">
        <v>8544</v>
      </c>
      <c r="F6173" s="183" t="s">
        <v>8544</v>
      </c>
      <c r="G6173" s="182" t="s">
        <v>406</v>
      </c>
      <c r="H6173" s="183" t="str">
        <f>IF(Proc[[#This Row],[type]]="LFF (MDG-F)",MID(Proc[[#This Row],[Obj]],13,10),"")</f>
        <v>TW91R04002</v>
      </c>
      <c r="J6173" s="183" t="b">
        <f>Proc[[#This Row],[Requested]]=Proc[[#This Row],[CurrentParent]]</f>
        <v>1</v>
      </c>
      <c r="K6173" s="183" t="str">
        <f>IF(Proc[[#This Row],[Author]]="Marcela Urrego",VLOOKUP(LEFT(Proc[[#This Row],[Requested]],1),Table3[#All],2,0),VLOOKUP(Proc[[#This Row],[Author]],Table4[],2,0))</f>
        <v>EL</v>
      </c>
      <c r="L6173" s="186" t="s">
        <v>9921</v>
      </c>
      <c r="M6173" s="178">
        <v>46061</v>
      </c>
      <c r="N6173" s="178"/>
      <c r="O6173" s="178"/>
      <c r="P6173" s="178" t="str">
        <f ca="1">IF(Proc[[#This Row],[DaysAgeing]]&gt;5,"yep","on track")</f>
        <v>yep</v>
      </c>
      <c r="Q6173" s="3">
        <f ca="1">IF(Proc[[#This Row],[DateClosed]]="",ABS(NETWORKDAYS(Proc[[#This Row],[DateOpened]],TODAY()))-1,ABS(NETWORKDAYS(Proc[[#This Row],[DateOpened]],Proc[[#This Row],[DateClosed]]))-1)</f>
        <v>7</v>
      </c>
      <c r="R6173" s="178" t="s">
        <v>5708</v>
      </c>
      <c r="S6173" s="183"/>
    </row>
    <row r="6174" spans="1:19" hidden="1">
      <c r="A6174" s="182" t="s">
        <v>8519</v>
      </c>
      <c r="B6174" s="183" t="str">
        <f>IFERROR(VLOOKUP(Proc[[#This Row],[App]],Table2[],3,0),"open")</f>
        <v>ok</v>
      </c>
      <c r="C6174" s="182" t="s">
        <v>369</v>
      </c>
      <c r="D6174" t="s">
        <v>8535</v>
      </c>
      <c r="E6174" t="s">
        <v>8544</v>
      </c>
      <c r="F6174" s="183" t="s">
        <v>8544</v>
      </c>
      <c r="G6174" s="182" t="s">
        <v>406</v>
      </c>
      <c r="H6174" s="183" t="str">
        <f>IF(Proc[[#This Row],[type]]="LFF (MDG-F)",MID(Proc[[#This Row],[Obj]],13,10),"")</f>
        <v>US10R04006</v>
      </c>
      <c r="J6174" s="183" t="b">
        <f>Proc[[#This Row],[Requested]]=Proc[[#This Row],[CurrentParent]]</f>
        <v>1</v>
      </c>
      <c r="K6174" s="183" t="str">
        <f>IF(Proc[[#This Row],[Author]]="Marcela Urrego",VLOOKUP(LEFT(Proc[[#This Row],[Requested]],1),Table3[#All],2,0),VLOOKUP(Proc[[#This Row],[Author]],Table4[],2,0))</f>
        <v>EL</v>
      </c>
      <c r="L6174" s="186" t="s">
        <v>9921</v>
      </c>
      <c r="M6174" s="178">
        <v>46061</v>
      </c>
      <c r="N6174" s="178"/>
      <c r="O6174" s="178"/>
      <c r="P6174" s="178" t="str">
        <f ca="1">IF(Proc[[#This Row],[DaysAgeing]]&gt;5,"yep","on track")</f>
        <v>yep</v>
      </c>
      <c r="Q6174" s="3">
        <f ca="1">IF(Proc[[#This Row],[DateClosed]]="",ABS(NETWORKDAYS(Proc[[#This Row],[DateOpened]],TODAY()))-1,ABS(NETWORKDAYS(Proc[[#This Row],[DateOpened]],Proc[[#This Row],[DateClosed]]))-1)</f>
        <v>7</v>
      </c>
      <c r="R6174" s="178" t="s">
        <v>5708</v>
      </c>
      <c r="S6174" s="183"/>
    </row>
    <row r="6175" spans="1:19" hidden="1">
      <c r="A6175" s="182" t="s">
        <v>8519</v>
      </c>
      <c r="B6175" s="183" t="str">
        <f>IFERROR(VLOOKUP(Proc[[#This Row],[App]],Table2[],3,0),"open")</f>
        <v>ok</v>
      </c>
      <c r="C6175" s="182" t="s">
        <v>369</v>
      </c>
      <c r="D6175" t="s">
        <v>8536</v>
      </c>
      <c r="E6175" t="s">
        <v>2543</v>
      </c>
      <c r="F6175" s="183" t="s">
        <v>2543</v>
      </c>
      <c r="G6175" s="182" t="s">
        <v>406</v>
      </c>
      <c r="H6175" s="183" t="str">
        <f>IF(Proc[[#This Row],[type]]="LFF (MDG-F)",MID(Proc[[#This Row],[Obj]],13,10),"")</f>
        <v>CN09R00402</v>
      </c>
      <c r="J6175" s="183" t="b">
        <f>Proc[[#This Row],[Requested]]=Proc[[#This Row],[CurrentParent]]</f>
        <v>1</v>
      </c>
      <c r="K6175" s="183" t="str">
        <f>IF(Proc[[#This Row],[Author]]="Marcela Urrego",VLOOKUP(LEFT(Proc[[#This Row],[Requested]],1),Table3[#All],2,0),VLOOKUP(Proc[[#This Row],[Author]],Table4[],2,0))</f>
        <v>EL</v>
      </c>
      <c r="L6175" s="186" t="s">
        <v>9921</v>
      </c>
      <c r="M6175" s="178">
        <v>46061</v>
      </c>
      <c r="N6175" s="178"/>
      <c r="O6175" s="178"/>
      <c r="P6175" s="178" t="str">
        <f ca="1">IF(Proc[[#This Row],[DaysAgeing]]&gt;5,"yep","on track")</f>
        <v>yep</v>
      </c>
      <c r="Q6175" s="3">
        <f ca="1">IF(Proc[[#This Row],[DateClosed]]="",ABS(NETWORKDAYS(Proc[[#This Row],[DateOpened]],TODAY()))-1,ABS(NETWORKDAYS(Proc[[#This Row],[DateOpened]],Proc[[#This Row],[DateClosed]]))-1)</f>
        <v>7</v>
      </c>
      <c r="R6175" s="178" t="s">
        <v>5708</v>
      </c>
      <c r="S6175" s="183"/>
    </row>
    <row r="6176" spans="1:19" hidden="1">
      <c r="A6176" s="182" t="s">
        <v>8519</v>
      </c>
      <c r="B6176" s="183" t="str">
        <f>IFERROR(VLOOKUP(Proc[[#This Row],[App]],Table2[],3,0),"open")</f>
        <v>ok</v>
      </c>
      <c r="C6176" s="182" t="s">
        <v>369</v>
      </c>
      <c r="D6176" t="s">
        <v>8537</v>
      </c>
      <c r="E6176" t="s">
        <v>419</v>
      </c>
      <c r="F6176" s="183" t="s">
        <v>419</v>
      </c>
      <c r="G6176" s="182" t="s">
        <v>400</v>
      </c>
      <c r="H6176" s="183" t="str">
        <f>IF(Proc[[#This Row],[type]]="LFF (MDG-F)",MID(Proc[[#This Row],[Obj]],13,10),"")</f>
        <v/>
      </c>
      <c r="J6176" s="183" t="b">
        <f>Proc[[#This Row],[Requested]]=Proc[[#This Row],[CurrentParent]]</f>
        <v>1</v>
      </c>
      <c r="K6176" s="183" t="str">
        <f>IF(Proc[[#This Row],[Author]]="Marcela Urrego",VLOOKUP(LEFT(Proc[[#This Row],[Requested]],1),Table3[#All],2,0),VLOOKUP(Proc[[#This Row],[Author]],Table4[],2,0))</f>
        <v>EL</v>
      </c>
      <c r="L6176" s="186" t="s">
        <v>9921</v>
      </c>
      <c r="M6176" s="178">
        <v>46061</v>
      </c>
      <c r="N6176" s="178"/>
      <c r="O6176" s="178"/>
      <c r="P6176" s="178" t="str">
        <f ca="1">IF(Proc[[#This Row],[DaysAgeing]]&gt;5,"yep","on track")</f>
        <v>yep</v>
      </c>
      <c r="Q6176" s="3">
        <f ca="1">IF(Proc[[#This Row],[DateClosed]]="",ABS(NETWORKDAYS(Proc[[#This Row],[DateOpened]],TODAY()))-1,ABS(NETWORKDAYS(Proc[[#This Row],[DateOpened]],Proc[[#This Row],[DateClosed]]))-1)</f>
        <v>7</v>
      </c>
      <c r="R6176" s="178" t="s">
        <v>5708</v>
      </c>
      <c r="S6176" s="183"/>
    </row>
    <row r="6177" spans="1:19" hidden="1">
      <c r="A6177" s="182" t="s">
        <v>8519</v>
      </c>
      <c r="B6177" s="183" t="str">
        <f>IFERROR(VLOOKUP(Proc[[#This Row],[App]],Table2[],3,0),"open")</f>
        <v>ok</v>
      </c>
      <c r="C6177" s="182" t="s">
        <v>369</v>
      </c>
      <c r="D6177" t="s">
        <v>8538</v>
      </c>
      <c r="E6177" s="182" t="s">
        <v>8542</v>
      </c>
      <c r="F6177" s="183" t="s">
        <v>8542</v>
      </c>
      <c r="G6177" s="182" t="s">
        <v>406</v>
      </c>
      <c r="H6177" s="183" t="str">
        <f>IF(Proc[[#This Row],[type]]="LFF (MDG-F)",MID(Proc[[#This Row],[Obj]],13,10),"")</f>
        <v>KR07R0D002</v>
      </c>
      <c r="J6177" s="183" t="b">
        <f>Proc[[#This Row],[Requested]]=Proc[[#This Row],[CurrentParent]]</f>
        <v>1</v>
      </c>
      <c r="K6177" s="183" t="str">
        <f>IF(Proc[[#This Row],[Author]]="Marcela Urrego",VLOOKUP(LEFT(Proc[[#This Row],[Requested]],1),Table3[#All],2,0),VLOOKUP(Proc[[#This Row],[Author]],Table4[],2,0))</f>
        <v>EL</v>
      </c>
      <c r="L6177" s="186" t="s">
        <v>9921</v>
      </c>
      <c r="M6177" s="178">
        <v>46061</v>
      </c>
      <c r="N6177" s="178"/>
      <c r="O6177" s="178"/>
      <c r="P6177" s="178" t="str">
        <f ca="1">IF(Proc[[#This Row],[DaysAgeing]]&gt;5,"yep","on track")</f>
        <v>yep</v>
      </c>
      <c r="Q6177" s="3">
        <f ca="1">IF(Proc[[#This Row],[DateClosed]]="",ABS(NETWORKDAYS(Proc[[#This Row],[DateOpened]],TODAY()))-1,ABS(NETWORKDAYS(Proc[[#This Row],[DateOpened]],Proc[[#This Row],[DateClosed]]))-1)</f>
        <v>7</v>
      </c>
      <c r="R6177" s="178" t="s">
        <v>5708</v>
      </c>
      <c r="S6177" s="183"/>
    </row>
    <row r="6178" spans="1:19" hidden="1">
      <c r="A6178" t="s">
        <v>8554</v>
      </c>
      <c r="B6178" s="183" t="str">
        <f>IFERROR(VLOOKUP(Proc[[#This Row],[App]],Table2[],3,0),"open")</f>
        <v>ok</v>
      </c>
      <c r="C6178" s="182" t="s">
        <v>369</v>
      </c>
      <c r="D6178" t="s">
        <v>8562</v>
      </c>
      <c r="E6178" t="s">
        <v>8555</v>
      </c>
      <c r="F6178" s="183" t="s">
        <v>8555</v>
      </c>
      <c r="G6178" t="s">
        <v>400</v>
      </c>
      <c r="H6178" s="183" t="str">
        <f>IF(Proc[[#This Row],[type]]="LFF (MDG-F)",MID(Proc[[#This Row],[Obj]],13,10),"")</f>
        <v/>
      </c>
      <c r="J6178" s="183" t="b">
        <f>Proc[[#This Row],[Requested]]=Proc[[#This Row],[CurrentParent]]</f>
        <v>1</v>
      </c>
      <c r="K6178" s="183" t="str">
        <f>IF(Proc[[#This Row],[Author]]="Marcela Urrego",VLOOKUP(LEFT(Proc[[#This Row],[Requested]],1),Table3[#All],2,0),VLOOKUP(Proc[[#This Row],[Author]],Table4[],2,0))</f>
        <v>HC</v>
      </c>
      <c r="L6178" s="186" t="s">
        <v>9921</v>
      </c>
      <c r="M6178" s="178">
        <v>46061</v>
      </c>
      <c r="N6178" s="178"/>
      <c r="O6178" s="178"/>
      <c r="P6178" s="178" t="str">
        <f ca="1">IF(Proc[[#This Row],[DaysAgeing]]&gt;5,"yep","on track")</f>
        <v>yep</v>
      </c>
      <c r="Q6178" s="3">
        <f ca="1">IF(Proc[[#This Row],[DateClosed]]="",ABS(NETWORKDAYS(Proc[[#This Row],[DateOpened]],TODAY()))-1,ABS(NETWORKDAYS(Proc[[#This Row],[DateOpened]],Proc[[#This Row],[DateClosed]]))-1)</f>
        <v>7</v>
      </c>
      <c r="R6178" s="178" t="s">
        <v>8561</v>
      </c>
      <c r="S6178" s="183"/>
    </row>
    <row r="6179" spans="1:19" hidden="1">
      <c r="A6179" s="182" t="s">
        <v>8554</v>
      </c>
      <c r="B6179" s="183" t="str">
        <f>IFERROR(VLOOKUP(Proc[[#This Row],[App]],Table2[],3,0),"open")</f>
        <v>ok</v>
      </c>
      <c r="C6179" s="182" t="s">
        <v>369</v>
      </c>
      <c r="D6179" t="s">
        <v>8563</v>
      </c>
      <c r="E6179" t="s">
        <v>8556</v>
      </c>
      <c r="F6179" s="183" t="s">
        <v>8556</v>
      </c>
      <c r="G6179" s="182" t="s">
        <v>400</v>
      </c>
      <c r="H6179" s="183" t="str">
        <f>IF(Proc[[#This Row],[type]]="LFF (MDG-F)",MID(Proc[[#This Row],[Obj]],13,10),"")</f>
        <v/>
      </c>
      <c r="J6179" s="183" t="b">
        <f>Proc[[#This Row],[Requested]]=Proc[[#This Row],[CurrentParent]]</f>
        <v>1</v>
      </c>
      <c r="K6179" s="183" t="str">
        <f>IF(Proc[[#This Row],[Author]]="Marcela Urrego",VLOOKUP(LEFT(Proc[[#This Row],[Requested]],1),Table3[#All],2,0),VLOOKUP(Proc[[#This Row],[Author]],Table4[],2,0))</f>
        <v>HC</v>
      </c>
      <c r="L6179" s="186" t="s">
        <v>9921</v>
      </c>
      <c r="M6179" s="178">
        <v>46061</v>
      </c>
      <c r="N6179" s="178"/>
      <c r="O6179" s="178"/>
      <c r="P6179" s="178" t="str">
        <f ca="1">IF(Proc[[#This Row],[DaysAgeing]]&gt;5,"yep","on track")</f>
        <v>yep</v>
      </c>
      <c r="Q6179" s="3">
        <f ca="1">IF(Proc[[#This Row],[DateClosed]]="",ABS(NETWORKDAYS(Proc[[#This Row],[DateOpened]],TODAY()))-1,ABS(NETWORKDAYS(Proc[[#This Row],[DateOpened]],Proc[[#This Row],[DateClosed]]))-1)</f>
        <v>7</v>
      </c>
      <c r="R6179" s="178" t="s">
        <v>8561</v>
      </c>
      <c r="S6179" s="183"/>
    </row>
    <row r="6180" spans="1:19" hidden="1">
      <c r="A6180" s="182" t="s">
        <v>8554</v>
      </c>
      <c r="B6180" s="183" t="str">
        <f>IFERROR(VLOOKUP(Proc[[#This Row],[App]],Table2[],3,0),"open")</f>
        <v>ok</v>
      </c>
      <c r="C6180" s="182" t="s">
        <v>369</v>
      </c>
      <c r="D6180" t="s">
        <v>8564</v>
      </c>
      <c r="E6180" t="s">
        <v>2419</v>
      </c>
      <c r="F6180" s="183" t="s">
        <v>2419</v>
      </c>
      <c r="G6180" s="182" t="s">
        <v>400</v>
      </c>
      <c r="H6180" s="183" t="str">
        <f>IF(Proc[[#This Row],[type]]="LFF (MDG-F)",MID(Proc[[#This Row],[Obj]],13,10),"")</f>
        <v/>
      </c>
      <c r="J6180" s="183" t="b">
        <f>Proc[[#This Row],[Requested]]=Proc[[#This Row],[CurrentParent]]</f>
        <v>1</v>
      </c>
      <c r="K6180" s="183" t="str">
        <f>IF(Proc[[#This Row],[Author]]="Marcela Urrego",VLOOKUP(LEFT(Proc[[#This Row],[Requested]],1),Table3[#All],2,0),VLOOKUP(Proc[[#This Row],[Author]],Table4[],2,0))</f>
        <v>HC</v>
      </c>
      <c r="L6180" s="186" t="s">
        <v>9921</v>
      </c>
      <c r="M6180" s="178">
        <v>46061</v>
      </c>
      <c r="N6180" s="178"/>
      <c r="O6180" s="178"/>
      <c r="P6180" s="178" t="str">
        <f ca="1">IF(Proc[[#This Row],[DaysAgeing]]&gt;5,"yep","on track")</f>
        <v>yep</v>
      </c>
      <c r="Q6180" s="3">
        <f ca="1">IF(Proc[[#This Row],[DateClosed]]="",ABS(NETWORKDAYS(Proc[[#This Row],[DateOpened]],TODAY()))-1,ABS(NETWORKDAYS(Proc[[#This Row],[DateOpened]],Proc[[#This Row],[DateClosed]]))-1)</f>
        <v>7</v>
      </c>
      <c r="R6180" s="178" t="s">
        <v>8561</v>
      </c>
      <c r="S6180" s="183"/>
    </row>
    <row r="6181" spans="1:19" hidden="1">
      <c r="A6181" s="182" t="s">
        <v>8554</v>
      </c>
      <c r="B6181" s="183" t="str">
        <f>IFERROR(VLOOKUP(Proc[[#This Row],[App]],Table2[],3,0),"open")</f>
        <v>ok</v>
      </c>
      <c r="C6181" s="182" t="s">
        <v>369</v>
      </c>
      <c r="D6181" t="s">
        <v>8565</v>
      </c>
      <c r="E6181" t="s">
        <v>8557</v>
      </c>
      <c r="F6181" s="183" t="s">
        <v>8557</v>
      </c>
      <c r="G6181" s="182" t="s">
        <v>400</v>
      </c>
      <c r="H6181" s="183" t="str">
        <f>IF(Proc[[#This Row],[type]]="LFF (MDG-F)",MID(Proc[[#This Row],[Obj]],13,10),"")</f>
        <v/>
      </c>
      <c r="J6181" s="183" t="b">
        <f>Proc[[#This Row],[Requested]]=Proc[[#This Row],[CurrentParent]]</f>
        <v>1</v>
      </c>
      <c r="K6181" s="183" t="str">
        <f>IF(Proc[[#This Row],[Author]]="Marcela Urrego",VLOOKUP(LEFT(Proc[[#This Row],[Requested]],1),Table3[#All],2,0),VLOOKUP(Proc[[#This Row],[Author]],Table4[],2,0))</f>
        <v>HC</v>
      </c>
      <c r="L6181" s="186" t="s">
        <v>9921</v>
      </c>
      <c r="M6181" s="178">
        <v>46061</v>
      </c>
      <c r="N6181" s="178"/>
      <c r="O6181" s="178"/>
      <c r="P6181" s="178" t="str">
        <f ca="1">IF(Proc[[#This Row],[DaysAgeing]]&gt;5,"yep","on track")</f>
        <v>yep</v>
      </c>
      <c r="Q6181" s="3">
        <f ca="1">IF(Proc[[#This Row],[DateClosed]]="",ABS(NETWORKDAYS(Proc[[#This Row],[DateOpened]],TODAY()))-1,ABS(NETWORKDAYS(Proc[[#This Row],[DateOpened]],Proc[[#This Row],[DateClosed]]))-1)</f>
        <v>7</v>
      </c>
      <c r="R6181" s="178" t="s">
        <v>8561</v>
      </c>
      <c r="S6181" s="183"/>
    </row>
    <row r="6182" spans="1:19" hidden="1">
      <c r="A6182" s="182" t="s">
        <v>8554</v>
      </c>
      <c r="B6182" s="183" t="str">
        <f>IFERROR(VLOOKUP(Proc[[#This Row],[App]],Table2[],3,0),"open")</f>
        <v>ok</v>
      </c>
      <c r="C6182" s="182" t="s">
        <v>369</v>
      </c>
      <c r="D6182" t="s">
        <v>8566</v>
      </c>
      <c r="E6182" t="s">
        <v>7280</v>
      </c>
      <c r="F6182" s="183" t="s">
        <v>7280</v>
      </c>
      <c r="G6182" s="182" t="s">
        <v>400</v>
      </c>
      <c r="H6182" s="183" t="str">
        <f>IF(Proc[[#This Row],[type]]="LFF (MDG-F)",MID(Proc[[#This Row],[Obj]],13,10),"")</f>
        <v/>
      </c>
      <c r="J6182" s="183" t="b">
        <f>Proc[[#This Row],[Requested]]=Proc[[#This Row],[CurrentParent]]</f>
        <v>1</v>
      </c>
      <c r="K6182" s="183" t="str">
        <f>IF(Proc[[#This Row],[Author]]="Marcela Urrego",VLOOKUP(LEFT(Proc[[#This Row],[Requested]],1),Table3[#All],2,0),VLOOKUP(Proc[[#This Row],[Author]],Table4[],2,0))</f>
        <v>HC</v>
      </c>
      <c r="L6182" s="186" t="s">
        <v>9921</v>
      </c>
      <c r="M6182" s="178">
        <v>46061</v>
      </c>
      <c r="N6182" s="178"/>
      <c r="O6182" s="178"/>
      <c r="P6182" s="178" t="str">
        <f ca="1">IF(Proc[[#This Row],[DaysAgeing]]&gt;5,"yep","on track")</f>
        <v>yep</v>
      </c>
      <c r="Q6182" s="3">
        <f ca="1">IF(Proc[[#This Row],[DateClosed]]="",ABS(NETWORKDAYS(Proc[[#This Row],[DateOpened]],TODAY()))-1,ABS(NETWORKDAYS(Proc[[#This Row],[DateOpened]],Proc[[#This Row],[DateClosed]]))-1)</f>
        <v>7</v>
      </c>
      <c r="R6182" s="178" t="s">
        <v>8561</v>
      </c>
      <c r="S6182" s="183"/>
    </row>
    <row r="6183" spans="1:19" hidden="1">
      <c r="A6183" s="182" t="s">
        <v>8554</v>
      </c>
      <c r="B6183" s="183" t="str">
        <f>IFERROR(VLOOKUP(Proc[[#This Row],[App]],Table2[],3,0),"open")</f>
        <v>ok</v>
      </c>
      <c r="C6183" s="182" t="s">
        <v>369</v>
      </c>
      <c r="D6183" t="s">
        <v>8567</v>
      </c>
      <c r="E6183" t="s">
        <v>7297</v>
      </c>
      <c r="F6183" s="183" t="s">
        <v>7297</v>
      </c>
      <c r="G6183" s="182" t="s">
        <v>400</v>
      </c>
      <c r="H6183" s="183" t="str">
        <f>IF(Proc[[#This Row],[type]]="LFF (MDG-F)",MID(Proc[[#This Row],[Obj]],13,10),"")</f>
        <v/>
      </c>
      <c r="J6183" s="183" t="b">
        <f>Proc[[#This Row],[Requested]]=Proc[[#This Row],[CurrentParent]]</f>
        <v>1</v>
      </c>
      <c r="K6183" s="183" t="str">
        <f>IF(Proc[[#This Row],[Author]]="Marcela Urrego",VLOOKUP(LEFT(Proc[[#This Row],[Requested]],1),Table3[#All],2,0),VLOOKUP(Proc[[#This Row],[Author]],Table4[],2,0))</f>
        <v>HC</v>
      </c>
      <c r="L6183" s="186" t="s">
        <v>9921</v>
      </c>
      <c r="M6183" s="178">
        <v>46061</v>
      </c>
      <c r="N6183" s="178"/>
      <c r="O6183" s="178"/>
      <c r="P6183" s="178" t="str">
        <f ca="1">IF(Proc[[#This Row],[DaysAgeing]]&gt;5,"yep","on track")</f>
        <v>yep</v>
      </c>
      <c r="Q6183" s="3">
        <f ca="1">IF(Proc[[#This Row],[DateClosed]]="",ABS(NETWORKDAYS(Proc[[#This Row],[DateOpened]],TODAY()))-1,ABS(NETWORKDAYS(Proc[[#This Row],[DateOpened]],Proc[[#This Row],[DateClosed]]))-1)</f>
        <v>7</v>
      </c>
      <c r="R6183" s="178" t="s">
        <v>8561</v>
      </c>
      <c r="S6183" s="183"/>
    </row>
    <row r="6184" spans="1:19" hidden="1">
      <c r="A6184" s="182" t="s">
        <v>8554</v>
      </c>
      <c r="B6184" s="183" t="str">
        <f>IFERROR(VLOOKUP(Proc[[#This Row],[App]],Table2[],3,0),"open")</f>
        <v>ok</v>
      </c>
      <c r="C6184" s="182" t="s">
        <v>369</v>
      </c>
      <c r="D6184" t="s">
        <v>8568</v>
      </c>
      <c r="E6184" t="s">
        <v>8558</v>
      </c>
      <c r="F6184" s="183" t="s">
        <v>8558</v>
      </c>
      <c r="G6184" s="182" t="s">
        <v>400</v>
      </c>
      <c r="H6184" s="183" t="str">
        <f>IF(Proc[[#This Row],[type]]="LFF (MDG-F)",MID(Proc[[#This Row],[Obj]],13,10),"")</f>
        <v/>
      </c>
      <c r="J6184" s="183" t="b">
        <f>Proc[[#This Row],[Requested]]=Proc[[#This Row],[CurrentParent]]</f>
        <v>1</v>
      </c>
      <c r="K6184" s="183" t="str">
        <f>IF(Proc[[#This Row],[Author]]="Marcela Urrego",VLOOKUP(LEFT(Proc[[#This Row],[Requested]],1),Table3[#All],2,0),VLOOKUP(Proc[[#This Row],[Author]],Table4[],2,0))</f>
        <v>HC</v>
      </c>
      <c r="L6184" s="186" t="s">
        <v>9921</v>
      </c>
      <c r="M6184" s="178">
        <v>46061</v>
      </c>
      <c r="N6184" s="178"/>
      <c r="O6184" s="178"/>
      <c r="P6184" s="178" t="str">
        <f ca="1">IF(Proc[[#This Row],[DaysAgeing]]&gt;5,"yep","on track")</f>
        <v>yep</v>
      </c>
      <c r="Q6184" s="3">
        <f ca="1">IF(Proc[[#This Row],[DateClosed]]="",ABS(NETWORKDAYS(Proc[[#This Row],[DateOpened]],TODAY()))-1,ABS(NETWORKDAYS(Proc[[#This Row],[DateOpened]],Proc[[#This Row],[DateClosed]]))-1)</f>
        <v>7</v>
      </c>
      <c r="R6184" s="178" t="s">
        <v>8561</v>
      </c>
      <c r="S6184" s="183"/>
    </row>
    <row r="6185" spans="1:19" hidden="1">
      <c r="A6185" s="182" t="s">
        <v>8554</v>
      </c>
      <c r="B6185" s="183" t="str">
        <f>IFERROR(VLOOKUP(Proc[[#This Row],[App]],Table2[],3,0),"open")</f>
        <v>ok</v>
      </c>
      <c r="C6185" s="182" t="s">
        <v>369</v>
      </c>
      <c r="D6185" t="s">
        <v>8569</v>
      </c>
      <c r="E6185" t="s">
        <v>8559</v>
      </c>
      <c r="F6185" s="183" t="s">
        <v>8559</v>
      </c>
      <c r="G6185" s="182" t="s">
        <v>400</v>
      </c>
      <c r="H6185" s="183" t="str">
        <f>IF(Proc[[#This Row],[type]]="LFF (MDG-F)",MID(Proc[[#This Row],[Obj]],13,10),"")</f>
        <v/>
      </c>
      <c r="J6185" s="183" t="b">
        <f>Proc[[#This Row],[Requested]]=Proc[[#This Row],[CurrentParent]]</f>
        <v>1</v>
      </c>
      <c r="K6185" s="183" t="str">
        <f>IF(Proc[[#This Row],[Author]]="Marcela Urrego",VLOOKUP(LEFT(Proc[[#This Row],[Requested]],1),Table3[#All],2,0),VLOOKUP(Proc[[#This Row],[Author]],Table4[],2,0))</f>
        <v>HC</v>
      </c>
      <c r="L6185" s="186" t="s">
        <v>9921</v>
      </c>
      <c r="M6185" s="178">
        <v>46061</v>
      </c>
      <c r="N6185" s="178"/>
      <c r="O6185" s="178"/>
      <c r="P6185" s="178" t="str">
        <f ca="1">IF(Proc[[#This Row],[DaysAgeing]]&gt;5,"yep","on track")</f>
        <v>yep</v>
      </c>
      <c r="Q6185" s="3">
        <f ca="1">IF(Proc[[#This Row],[DateClosed]]="",ABS(NETWORKDAYS(Proc[[#This Row],[DateOpened]],TODAY()))-1,ABS(NETWORKDAYS(Proc[[#This Row],[DateOpened]],Proc[[#This Row],[DateClosed]]))-1)</f>
        <v>7</v>
      </c>
      <c r="R6185" s="178" t="s">
        <v>8561</v>
      </c>
      <c r="S6185" s="183"/>
    </row>
    <row r="6186" spans="1:19" hidden="1">
      <c r="A6186" s="182" t="s">
        <v>8554</v>
      </c>
      <c r="B6186" s="183" t="str">
        <f>IFERROR(VLOOKUP(Proc[[#This Row],[App]],Table2[],3,0),"open")</f>
        <v>ok</v>
      </c>
      <c r="C6186" s="182" t="s">
        <v>369</v>
      </c>
      <c r="D6186" t="s">
        <v>8570</v>
      </c>
      <c r="E6186" t="s">
        <v>4300</v>
      </c>
      <c r="F6186" s="183" t="s">
        <v>4300</v>
      </c>
      <c r="G6186" s="182" t="s">
        <v>400</v>
      </c>
      <c r="H6186" s="183" t="str">
        <f>IF(Proc[[#This Row],[type]]="LFF (MDG-F)",MID(Proc[[#This Row],[Obj]],13,10),"")</f>
        <v/>
      </c>
      <c r="J6186" s="183" t="b">
        <f>Proc[[#This Row],[Requested]]=Proc[[#This Row],[CurrentParent]]</f>
        <v>1</v>
      </c>
      <c r="K6186" s="183" t="str">
        <f>IF(Proc[[#This Row],[Author]]="Marcela Urrego",VLOOKUP(LEFT(Proc[[#This Row],[Requested]],1),Table3[#All],2,0),VLOOKUP(Proc[[#This Row],[Author]],Table4[],2,0))</f>
        <v>HC</v>
      </c>
      <c r="L6186" s="186" t="s">
        <v>9921</v>
      </c>
      <c r="M6186" s="178">
        <v>46061</v>
      </c>
      <c r="N6186" s="178"/>
      <c r="O6186" s="178"/>
      <c r="P6186" s="178" t="str">
        <f ca="1">IF(Proc[[#This Row],[DaysAgeing]]&gt;5,"yep","on track")</f>
        <v>yep</v>
      </c>
      <c r="Q6186" s="3">
        <f ca="1">IF(Proc[[#This Row],[DateClosed]]="",ABS(NETWORKDAYS(Proc[[#This Row],[DateOpened]],TODAY()))-1,ABS(NETWORKDAYS(Proc[[#This Row],[DateOpened]],Proc[[#This Row],[DateClosed]]))-1)</f>
        <v>7</v>
      </c>
      <c r="R6186" s="178" t="s">
        <v>8561</v>
      </c>
      <c r="S6186" s="183"/>
    </row>
    <row r="6187" spans="1:19" hidden="1">
      <c r="A6187" s="182" t="s">
        <v>8554</v>
      </c>
      <c r="B6187" s="183" t="str">
        <f>IFERROR(VLOOKUP(Proc[[#This Row],[App]],Table2[],3,0),"open")</f>
        <v>ok</v>
      </c>
      <c r="C6187" s="182" t="s">
        <v>369</v>
      </c>
      <c r="D6187" t="s">
        <v>8571</v>
      </c>
      <c r="E6187" t="s">
        <v>4300</v>
      </c>
      <c r="F6187" s="183" t="s">
        <v>4300</v>
      </c>
      <c r="G6187" s="182" t="s">
        <v>400</v>
      </c>
      <c r="H6187" s="183" t="str">
        <f>IF(Proc[[#This Row],[type]]="LFF (MDG-F)",MID(Proc[[#This Row],[Obj]],13,10),"")</f>
        <v/>
      </c>
      <c r="J6187" s="183" t="b">
        <f>Proc[[#This Row],[Requested]]=Proc[[#This Row],[CurrentParent]]</f>
        <v>1</v>
      </c>
      <c r="K6187" s="183" t="str">
        <f>IF(Proc[[#This Row],[Author]]="Marcela Urrego",VLOOKUP(LEFT(Proc[[#This Row],[Requested]],1),Table3[#All],2,0),VLOOKUP(Proc[[#This Row],[Author]],Table4[],2,0))</f>
        <v>HC</v>
      </c>
      <c r="L6187" s="186" t="s">
        <v>9921</v>
      </c>
      <c r="M6187" s="178">
        <v>46061</v>
      </c>
      <c r="N6187" s="178"/>
      <c r="O6187" s="178"/>
      <c r="P6187" s="178" t="str">
        <f ca="1">IF(Proc[[#This Row],[DaysAgeing]]&gt;5,"yep","on track")</f>
        <v>yep</v>
      </c>
      <c r="Q6187" s="3">
        <f ca="1">IF(Proc[[#This Row],[DateClosed]]="",ABS(NETWORKDAYS(Proc[[#This Row],[DateOpened]],TODAY()))-1,ABS(NETWORKDAYS(Proc[[#This Row],[DateOpened]],Proc[[#This Row],[DateClosed]]))-1)</f>
        <v>7</v>
      </c>
      <c r="R6187" s="178" t="s">
        <v>8561</v>
      </c>
      <c r="S6187" s="183"/>
    </row>
    <row r="6188" spans="1:19" hidden="1">
      <c r="A6188" s="182" t="s">
        <v>8554</v>
      </c>
      <c r="B6188" s="183" t="str">
        <f>IFERROR(VLOOKUP(Proc[[#This Row],[App]],Table2[],3,0),"open")</f>
        <v>ok</v>
      </c>
      <c r="C6188" s="182" t="s">
        <v>369</v>
      </c>
      <c r="D6188" t="s">
        <v>8572</v>
      </c>
      <c r="E6188" t="s">
        <v>4300</v>
      </c>
      <c r="F6188" s="183" t="s">
        <v>4300</v>
      </c>
      <c r="G6188" s="182" t="s">
        <v>400</v>
      </c>
      <c r="H6188" s="183" t="str">
        <f>IF(Proc[[#This Row],[type]]="LFF (MDG-F)",MID(Proc[[#This Row],[Obj]],13,10),"")</f>
        <v/>
      </c>
      <c r="J6188" s="183" t="b">
        <f>Proc[[#This Row],[Requested]]=Proc[[#This Row],[CurrentParent]]</f>
        <v>1</v>
      </c>
      <c r="K6188" s="183" t="str">
        <f>IF(Proc[[#This Row],[Author]]="Marcela Urrego",VLOOKUP(LEFT(Proc[[#This Row],[Requested]],1),Table3[#All],2,0),VLOOKUP(Proc[[#This Row],[Author]],Table4[],2,0))</f>
        <v>HC</v>
      </c>
      <c r="L6188" s="186" t="s">
        <v>9921</v>
      </c>
      <c r="M6188" s="178">
        <v>46061</v>
      </c>
      <c r="N6188" s="178"/>
      <c r="O6188" s="178"/>
      <c r="P6188" s="178" t="str">
        <f ca="1">IF(Proc[[#This Row],[DaysAgeing]]&gt;5,"yep","on track")</f>
        <v>yep</v>
      </c>
      <c r="Q6188" s="3">
        <f ca="1">IF(Proc[[#This Row],[DateClosed]]="",ABS(NETWORKDAYS(Proc[[#This Row],[DateOpened]],TODAY()))-1,ABS(NETWORKDAYS(Proc[[#This Row],[DateOpened]],Proc[[#This Row],[DateClosed]]))-1)</f>
        <v>7</v>
      </c>
      <c r="R6188" s="178" t="s">
        <v>8561</v>
      </c>
      <c r="S6188" s="183"/>
    </row>
    <row r="6189" spans="1:19" hidden="1">
      <c r="A6189" s="182" t="s">
        <v>8554</v>
      </c>
      <c r="B6189" s="183" t="str">
        <f>IFERROR(VLOOKUP(Proc[[#This Row],[App]],Table2[],3,0),"open")</f>
        <v>ok</v>
      </c>
      <c r="C6189" s="182" t="s">
        <v>369</v>
      </c>
      <c r="D6189" t="s">
        <v>8573</v>
      </c>
      <c r="E6189" t="s">
        <v>8557</v>
      </c>
      <c r="F6189" s="183" t="s">
        <v>8557</v>
      </c>
      <c r="G6189" s="182" t="s">
        <v>400</v>
      </c>
      <c r="H6189" s="183" t="str">
        <f>IF(Proc[[#This Row],[type]]="LFF (MDG-F)",MID(Proc[[#This Row],[Obj]],13,10),"")</f>
        <v/>
      </c>
      <c r="J6189" s="183" t="b">
        <f>Proc[[#This Row],[Requested]]=Proc[[#This Row],[CurrentParent]]</f>
        <v>1</v>
      </c>
      <c r="K6189" s="183" t="str">
        <f>IF(Proc[[#This Row],[Author]]="Marcela Urrego",VLOOKUP(LEFT(Proc[[#This Row],[Requested]],1),Table3[#All],2,0),VLOOKUP(Proc[[#This Row],[Author]],Table4[],2,0))</f>
        <v>HC</v>
      </c>
      <c r="L6189" s="186" t="s">
        <v>9921</v>
      </c>
      <c r="M6189" s="178">
        <v>46061</v>
      </c>
      <c r="N6189" s="178"/>
      <c r="O6189" s="178"/>
      <c r="P6189" s="178" t="str">
        <f ca="1">IF(Proc[[#This Row],[DaysAgeing]]&gt;5,"yep","on track")</f>
        <v>yep</v>
      </c>
      <c r="Q6189" s="3">
        <f ca="1">IF(Proc[[#This Row],[DateClosed]]="",ABS(NETWORKDAYS(Proc[[#This Row],[DateOpened]],TODAY()))-1,ABS(NETWORKDAYS(Proc[[#This Row],[DateOpened]],Proc[[#This Row],[DateClosed]]))-1)</f>
        <v>7</v>
      </c>
      <c r="R6189" s="178" t="s">
        <v>8561</v>
      </c>
      <c r="S6189" s="183"/>
    </row>
    <row r="6190" spans="1:19" hidden="1">
      <c r="A6190" s="182" t="s">
        <v>8554</v>
      </c>
      <c r="B6190" s="183" t="str">
        <f>IFERROR(VLOOKUP(Proc[[#This Row],[App]],Table2[],3,0),"open")</f>
        <v>ok</v>
      </c>
      <c r="C6190" s="182" t="s">
        <v>369</v>
      </c>
      <c r="D6190" t="s">
        <v>8574</v>
      </c>
      <c r="E6190" t="s">
        <v>4300</v>
      </c>
      <c r="F6190" s="183" t="s">
        <v>4300</v>
      </c>
      <c r="G6190" s="182" t="s">
        <v>400</v>
      </c>
      <c r="H6190" s="183" t="str">
        <f>IF(Proc[[#This Row],[type]]="LFF (MDG-F)",MID(Proc[[#This Row],[Obj]],13,10),"")</f>
        <v/>
      </c>
      <c r="J6190" s="183" t="b">
        <f>Proc[[#This Row],[Requested]]=Proc[[#This Row],[CurrentParent]]</f>
        <v>1</v>
      </c>
      <c r="K6190" s="183" t="str">
        <f>IF(Proc[[#This Row],[Author]]="Marcela Urrego",VLOOKUP(LEFT(Proc[[#This Row],[Requested]],1),Table3[#All],2,0),VLOOKUP(Proc[[#This Row],[Author]],Table4[],2,0))</f>
        <v>HC</v>
      </c>
      <c r="L6190" s="186" t="s">
        <v>9921</v>
      </c>
      <c r="M6190" s="178">
        <v>46061</v>
      </c>
      <c r="N6190" s="178"/>
      <c r="O6190" s="178"/>
      <c r="P6190" s="178" t="str">
        <f ca="1">IF(Proc[[#This Row],[DaysAgeing]]&gt;5,"yep","on track")</f>
        <v>yep</v>
      </c>
      <c r="Q6190" s="3">
        <f ca="1">IF(Proc[[#This Row],[DateClosed]]="",ABS(NETWORKDAYS(Proc[[#This Row],[DateOpened]],TODAY()))-1,ABS(NETWORKDAYS(Proc[[#This Row],[DateOpened]],Proc[[#This Row],[DateClosed]]))-1)</f>
        <v>7</v>
      </c>
      <c r="R6190" s="178" t="s">
        <v>8561</v>
      </c>
      <c r="S6190" s="183"/>
    </row>
    <row r="6191" spans="1:19" hidden="1">
      <c r="A6191" s="182" t="s">
        <v>8554</v>
      </c>
      <c r="B6191" s="183" t="str">
        <f>IFERROR(VLOOKUP(Proc[[#This Row],[App]],Table2[],3,0),"open")</f>
        <v>ok</v>
      </c>
      <c r="C6191" s="182" t="s">
        <v>369</v>
      </c>
      <c r="D6191" t="s">
        <v>8575</v>
      </c>
      <c r="E6191" t="s">
        <v>8560</v>
      </c>
      <c r="F6191" s="183" t="s">
        <v>8560</v>
      </c>
      <c r="G6191" s="182" t="s">
        <v>400</v>
      </c>
      <c r="H6191" s="183" t="str">
        <f>IF(Proc[[#This Row],[type]]="LFF (MDG-F)",MID(Proc[[#This Row],[Obj]],13,10),"")</f>
        <v/>
      </c>
      <c r="J6191" s="183" t="b">
        <f>Proc[[#This Row],[Requested]]=Proc[[#This Row],[CurrentParent]]</f>
        <v>1</v>
      </c>
      <c r="K6191" s="183" t="str">
        <f>IF(Proc[[#This Row],[Author]]="Marcela Urrego",VLOOKUP(LEFT(Proc[[#This Row],[Requested]],1),Table3[#All],2,0),VLOOKUP(Proc[[#This Row],[Author]],Table4[],2,0))</f>
        <v>HC</v>
      </c>
      <c r="L6191" s="186" t="s">
        <v>9921</v>
      </c>
      <c r="M6191" s="178">
        <v>46061</v>
      </c>
      <c r="N6191" s="178"/>
      <c r="O6191" s="178"/>
      <c r="P6191" s="178" t="str">
        <f ca="1">IF(Proc[[#This Row],[DaysAgeing]]&gt;5,"yep","on track")</f>
        <v>yep</v>
      </c>
      <c r="Q6191" s="3">
        <f ca="1">IF(Proc[[#This Row],[DateClosed]]="",ABS(NETWORKDAYS(Proc[[#This Row],[DateOpened]],TODAY()))-1,ABS(NETWORKDAYS(Proc[[#This Row],[DateOpened]],Proc[[#This Row],[DateClosed]]))-1)</f>
        <v>7</v>
      </c>
      <c r="R6191" s="178" t="s">
        <v>8561</v>
      </c>
      <c r="S6191" s="183"/>
    </row>
    <row r="6192" spans="1:19" hidden="1">
      <c r="A6192" s="182" t="s">
        <v>8554</v>
      </c>
      <c r="B6192" s="183" t="str">
        <f>IFERROR(VLOOKUP(Proc[[#This Row],[App]],Table2[],3,0),"open")</f>
        <v>ok</v>
      </c>
      <c r="C6192" s="182" t="s">
        <v>369</v>
      </c>
      <c r="D6192" t="s">
        <v>8576</v>
      </c>
      <c r="E6192" t="s">
        <v>8556</v>
      </c>
      <c r="F6192" s="183" t="s">
        <v>8556</v>
      </c>
      <c r="G6192" s="182" t="s">
        <v>400</v>
      </c>
      <c r="H6192" s="183" t="str">
        <f>IF(Proc[[#This Row],[type]]="LFF (MDG-F)",MID(Proc[[#This Row],[Obj]],13,10),"")</f>
        <v/>
      </c>
      <c r="J6192" s="183" t="b">
        <f>Proc[[#This Row],[Requested]]=Proc[[#This Row],[CurrentParent]]</f>
        <v>1</v>
      </c>
      <c r="K6192" s="183" t="str">
        <f>IF(Proc[[#This Row],[Author]]="Marcela Urrego",VLOOKUP(LEFT(Proc[[#This Row],[Requested]],1),Table3[#All],2,0),VLOOKUP(Proc[[#This Row],[Author]],Table4[],2,0))</f>
        <v>HC</v>
      </c>
      <c r="L6192" s="186" t="s">
        <v>9921</v>
      </c>
      <c r="M6192" s="178">
        <v>46061</v>
      </c>
      <c r="N6192" s="178"/>
      <c r="O6192" s="178"/>
      <c r="P6192" s="178" t="str">
        <f ca="1">IF(Proc[[#This Row],[DaysAgeing]]&gt;5,"yep","on track")</f>
        <v>yep</v>
      </c>
      <c r="Q6192" s="3">
        <f ca="1">IF(Proc[[#This Row],[DateClosed]]="",ABS(NETWORKDAYS(Proc[[#This Row],[DateOpened]],TODAY()))-1,ABS(NETWORKDAYS(Proc[[#This Row],[DateOpened]],Proc[[#This Row],[DateClosed]]))-1)</f>
        <v>7</v>
      </c>
      <c r="R6192" s="178" t="s">
        <v>8561</v>
      </c>
      <c r="S6192" s="183"/>
    </row>
    <row r="6193" spans="1:19">
      <c r="A6193" t="s">
        <v>8577</v>
      </c>
      <c r="B6193" s="183" t="str">
        <f>IFERROR(VLOOKUP(Proc[[#This Row],[App]],Table2[],3,0),"open")</f>
        <v>open</v>
      </c>
      <c r="C6193" s="185" t="s">
        <v>370</v>
      </c>
      <c r="D6193" t="s">
        <v>9935</v>
      </c>
      <c r="E6193" t="s">
        <v>8578</v>
      </c>
      <c r="F6193" s="183" t="s">
        <v>9967</v>
      </c>
      <c r="G6193" s="182" t="s">
        <v>400</v>
      </c>
      <c r="H6193" s="183" t="str">
        <f>IF(Proc[[#This Row],[type]]="LFF (MDG-F)",MID(Proc[[#This Row],[Obj]],13,10),"")</f>
        <v/>
      </c>
      <c r="J6193" s="183" t="b">
        <f>Proc[[#This Row],[Requested]]=Proc[[#This Row],[CurrentParent]]</f>
        <v>0</v>
      </c>
      <c r="K6193" s="183" t="str">
        <f>IF(Proc[[#This Row],[Author]]="Marcela Urrego",VLOOKUP(LEFT(Proc[[#This Row],[Requested]],1),Table3[#All],2,0),VLOOKUP(Proc[[#This Row],[Author]],Table4[],2,0))</f>
        <v>HC</v>
      </c>
      <c r="L6193" s="186" t="s">
        <v>9921</v>
      </c>
      <c r="M6193" s="178">
        <v>46061</v>
      </c>
      <c r="N6193" s="178"/>
      <c r="O6193" s="178"/>
      <c r="P6193" s="178" t="str">
        <f ca="1">IF(Proc[[#This Row],[DaysAgeing]]&gt;5,"yep","on track")</f>
        <v>yep</v>
      </c>
      <c r="Q6193" s="3">
        <f ca="1">IF(Proc[[#This Row],[DateClosed]]="",ABS(NETWORKDAYS(Proc[[#This Row],[DateOpened]],TODAY()))-1,ABS(NETWORKDAYS(Proc[[#This Row],[DateOpened]],Proc[[#This Row],[DateClosed]]))-1)</f>
        <v>7</v>
      </c>
      <c r="R6193" s="178" t="s">
        <v>8561</v>
      </c>
      <c r="S6193" s="183"/>
    </row>
    <row r="6194" spans="1:19">
      <c r="A6194" s="182" t="s">
        <v>8577</v>
      </c>
      <c r="B6194" s="183" t="str">
        <f>IFERROR(VLOOKUP(Proc[[#This Row],[App]],Table2[],3,0),"open")</f>
        <v>open</v>
      </c>
      <c r="C6194" s="185" t="s">
        <v>370</v>
      </c>
      <c r="D6194" t="s">
        <v>9936</v>
      </c>
      <c r="E6194" t="s">
        <v>8579</v>
      </c>
      <c r="F6194" s="186" t="s">
        <v>9967</v>
      </c>
      <c r="G6194" s="182" t="s">
        <v>400</v>
      </c>
      <c r="H6194" s="183" t="str">
        <f>IF(Proc[[#This Row],[type]]="LFF (MDG-F)",MID(Proc[[#This Row],[Obj]],13,10),"")</f>
        <v/>
      </c>
      <c r="J6194" s="183" t="b">
        <f>Proc[[#This Row],[Requested]]=Proc[[#This Row],[CurrentParent]]</f>
        <v>0</v>
      </c>
      <c r="K6194" s="183" t="str">
        <f>IF(Proc[[#This Row],[Author]]="Marcela Urrego",VLOOKUP(LEFT(Proc[[#This Row],[Requested]],1),Table3[#All],2,0),VLOOKUP(Proc[[#This Row],[Author]],Table4[],2,0))</f>
        <v>HC</v>
      </c>
      <c r="L6194" s="186" t="s">
        <v>9921</v>
      </c>
      <c r="M6194" s="178">
        <v>46061</v>
      </c>
      <c r="N6194" s="178"/>
      <c r="O6194" s="178"/>
      <c r="P6194" s="178" t="str">
        <f ca="1">IF(Proc[[#This Row],[DaysAgeing]]&gt;5,"yep","on track")</f>
        <v>yep</v>
      </c>
      <c r="Q6194" s="3">
        <f ca="1">IF(Proc[[#This Row],[DateClosed]]="",ABS(NETWORKDAYS(Proc[[#This Row],[DateOpened]],TODAY()))-1,ABS(NETWORKDAYS(Proc[[#This Row],[DateOpened]],Proc[[#This Row],[DateClosed]]))-1)</f>
        <v>7</v>
      </c>
      <c r="R6194" s="178" t="s">
        <v>8561</v>
      </c>
      <c r="S6194" s="183"/>
    </row>
    <row r="6195" spans="1:19">
      <c r="A6195" s="182" t="s">
        <v>8577</v>
      </c>
      <c r="B6195" s="183" t="str">
        <f>IFERROR(VLOOKUP(Proc[[#This Row],[App]],Table2[],3,0),"open")</f>
        <v>open</v>
      </c>
      <c r="C6195" s="185" t="s">
        <v>370</v>
      </c>
      <c r="D6195" t="s">
        <v>9937</v>
      </c>
      <c r="E6195" t="s">
        <v>8579</v>
      </c>
      <c r="F6195" s="186" t="s">
        <v>9967</v>
      </c>
      <c r="G6195" s="182" t="s">
        <v>400</v>
      </c>
      <c r="H6195" s="183" t="str">
        <f>IF(Proc[[#This Row],[type]]="LFF (MDG-F)",MID(Proc[[#This Row],[Obj]],13,10),"")</f>
        <v/>
      </c>
      <c r="J6195" s="183" t="b">
        <f>Proc[[#This Row],[Requested]]=Proc[[#This Row],[CurrentParent]]</f>
        <v>0</v>
      </c>
      <c r="K6195" s="183" t="str">
        <f>IF(Proc[[#This Row],[Author]]="Marcela Urrego",VLOOKUP(LEFT(Proc[[#This Row],[Requested]],1),Table3[#All],2,0),VLOOKUP(Proc[[#This Row],[Author]],Table4[],2,0))</f>
        <v>HC</v>
      </c>
      <c r="L6195" s="186" t="s">
        <v>9921</v>
      </c>
      <c r="M6195" s="178">
        <v>46061</v>
      </c>
      <c r="N6195" s="178"/>
      <c r="O6195" s="178"/>
      <c r="P6195" s="178" t="str">
        <f ca="1">IF(Proc[[#This Row],[DaysAgeing]]&gt;5,"yep","on track")</f>
        <v>yep</v>
      </c>
      <c r="Q6195" s="3">
        <f ca="1">IF(Proc[[#This Row],[DateClosed]]="",ABS(NETWORKDAYS(Proc[[#This Row],[DateOpened]],TODAY()))-1,ABS(NETWORKDAYS(Proc[[#This Row],[DateOpened]],Proc[[#This Row],[DateClosed]]))-1)</f>
        <v>7</v>
      </c>
      <c r="R6195" s="178" t="s">
        <v>8561</v>
      </c>
      <c r="S6195" s="183"/>
    </row>
    <row r="6196" spans="1:19">
      <c r="A6196" s="182" t="s">
        <v>8577</v>
      </c>
      <c r="B6196" s="183" t="str">
        <f>IFERROR(VLOOKUP(Proc[[#This Row],[App]],Table2[],3,0),"open")</f>
        <v>open</v>
      </c>
      <c r="C6196" s="185" t="s">
        <v>370</v>
      </c>
      <c r="D6196" t="s">
        <v>9938</v>
      </c>
      <c r="E6196" t="s">
        <v>8579</v>
      </c>
      <c r="F6196" s="186" t="s">
        <v>9967</v>
      </c>
      <c r="G6196" s="182" t="s">
        <v>400</v>
      </c>
      <c r="H6196" s="183" t="str">
        <f>IF(Proc[[#This Row],[type]]="LFF (MDG-F)",MID(Proc[[#This Row],[Obj]],13,10),"")</f>
        <v/>
      </c>
      <c r="J6196" s="183" t="b">
        <f>Proc[[#This Row],[Requested]]=Proc[[#This Row],[CurrentParent]]</f>
        <v>0</v>
      </c>
      <c r="K6196" s="183" t="str">
        <f>IF(Proc[[#This Row],[Author]]="Marcela Urrego",VLOOKUP(LEFT(Proc[[#This Row],[Requested]],1),Table3[#All],2,0),VLOOKUP(Proc[[#This Row],[Author]],Table4[],2,0))</f>
        <v>HC</v>
      </c>
      <c r="L6196" s="186" t="s">
        <v>9921</v>
      </c>
      <c r="M6196" s="178">
        <v>46061</v>
      </c>
      <c r="N6196" s="178"/>
      <c r="O6196" s="178"/>
      <c r="P6196" s="178" t="str">
        <f ca="1">IF(Proc[[#This Row],[DaysAgeing]]&gt;5,"yep","on track")</f>
        <v>yep</v>
      </c>
      <c r="Q6196" s="3">
        <f ca="1">IF(Proc[[#This Row],[DateClosed]]="",ABS(NETWORKDAYS(Proc[[#This Row],[DateOpened]],TODAY()))-1,ABS(NETWORKDAYS(Proc[[#This Row],[DateOpened]],Proc[[#This Row],[DateClosed]]))-1)</f>
        <v>7</v>
      </c>
      <c r="R6196" s="178" t="s">
        <v>8561</v>
      </c>
      <c r="S6196" s="183"/>
    </row>
    <row r="6197" spans="1:19">
      <c r="A6197" s="182" t="s">
        <v>8577</v>
      </c>
      <c r="B6197" s="183" t="str">
        <f>IFERROR(VLOOKUP(Proc[[#This Row],[App]],Table2[],3,0),"open")</f>
        <v>open</v>
      </c>
      <c r="C6197" s="185" t="s">
        <v>370</v>
      </c>
      <c r="D6197" t="s">
        <v>9939</v>
      </c>
      <c r="E6197" t="s">
        <v>8579</v>
      </c>
      <c r="F6197" s="186" t="s">
        <v>9967</v>
      </c>
      <c r="G6197" s="182" t="s">
        <v>400</v>
      </c>
      <c r="H6197" s="183" t="str">
        <f>IF(Proc[[#This Row],[type]]="LFF (MDG-F)",MID(Proc[[#This Row],[Obj]],13,10),"")</f>
        <v/>
      </c>
      <c r="J6197" s="183" t="b">
        <f>Proc[[#This Row],[Requested]]=Proc[[#This Row],[CurrentParent]]</f>
        <v>0</v>
      </c>
      <c r="K6197" s="183" t="str">
        <f>IF(Proc[[#This Row],[Author]]="Marcela Urrego",VLOOKUP(LEFT(Proc[[#This Row],[Requested]],1),Table3[#All],2,0),VLOOKUP(Proc[[#This Row],[Author]],Table4[],2,0))</f>
        <v>HC</v>
      </c>
      <c r="L6197" s="186" t="s">
        <v>9921</v>
      </c>
      <c r="M6197" s="178">
        <v>46061</v>
      </c>
      <c r="N6197" s="178"/>
      <c r="O6197" s="178"/>
      <c r="P6197" s="178" t="str">
        <f ca="1">IF(Proc[[#This Row],[DaysAgeing]]&gt;5,"yep","on track")</f>
        <v>yep</v>
      </c>
      <c r="Q6197" s="3">
        <f ca="1">IF(Proc[[#This Row],[DateClosed]]="",ABS(NETWORKDAYS(Proc[[#This Row],[DateOpened]],TODAY()))-1,ABS(NETWORKDAYS(Proc[[#This Row],[DateOpened]],Proc[[#This Row],[DateClosed]]))-1)</f>
        <v>7</v>
      </c>
      <c r="R6197" s="178" t="s">
        <v>8561</v>
      </c>
      <c r="S6197" s="183"/>
    </row>
    <row r="6198" spans="1:19">
      <c r="A6198" s="182" t="s">
        <v>8577</v>
      </c>
      <c r="B6198" s="183" t="str">
        <f>IFERROR(VLOOKUP(Proc[[#This Row],[App]],Table2[],3,0),"open")</f>
        <v>open</v>
      </c>
      <c r="C6198" s="185" t="s">
        <v>370</v>
      </c>
      <c r="D6198" t="s">
        <v>9940</v>
      </c>
      <c r="E6198" t="s">
        <v>8579</v>
      </c>
      <c r="F6198" s="186" t="s">
        <v>9967</v>
      </c>
      <c r="G6198" s="182" t="s">
        <v>400</v>
      </c>
      <c r="H6198" s="183" t="str">
        <f>IF(Proc[[#This Row],[type]]="LFF (MDG-F)",MID(Proc[[#This Row],[Obj]],13,10),"")</f>
        <v/>
      </c>
      <c r="J6198" s="183" t="b">
        <f>Proc[[#This Row],[Requested]]=Proc[[#This Row],[CurrentParent]]</f>
        <v>0</v>
      </c>
      <c r="K6198" s="183" t="str">
        <f>IF(Proc[[#This Row],[Author]]="Marcela Urrego",VLOOKUP(LEFT(Proc[[#This Row],[Requested]],1),Table3[#All],2,0),VLOOKUP(Proc[[#This Row],[Author]],Table4[],2,0))</f>
        <v>HC</v>
      </c>
      <c r="L6198" s="186" t="s">
        <v>9921</v>
      </c>
      <c r="M6198" s="178">
        <v>46061</v>
      </c>
      <c r="N6198" s="178"/>
      <c r="O6198" s="178"/>
      <c r="P6198" s="178" t="str">
        <f ca="1">IF(Proc[[#This Row],[DaysAgeing]]&gt;5,"yep","on track")</f>
        <v>yep</v>
      </c>
      <c r="Q6198" s="3">
        <f ca="1">IF(Proc[[#This Row],[DateClosed]]="",ABS(NETWORKDAYS(Proc[[#This Row],[DateOpened]],TODAY()))-1,ABS(NETWORKDAYS(Proc[[#This Row],[DateOpened]],Proc[[#This Row],[DateClosed]]))-1)</f>
        <v>7</v>
      </c>
      <c r="R6198" s="178" t="s">
        <v>8561</v>
      </c>
      <c r="S6198" s="183"/>
    </row>
    <row r="6199" spans="1:19">
      <c r="A6199" s="182" t="s">
        <v>8577</v>
      </c>
      <c r="B6199" s="183" t="str">
        <f>IFERROR(VLOOKUP(Proc[[#This Row],[App]],Table2[],3,0),"open")</f>
        <v>open</v>
      </c>
      <c r="C6199" s="185" t="s">
        <v>370</v>
      </c>
      <c r="D6199" t="s">
        <v>9941</v>
      </c>
      <c r="E6199" t="s">
        <v>8579</v>
      </c>
      <c r="F6199" s="186" t="s">
        <v>9967</v>
      </c>
      <c r="G6199" s="182" t="s">
        <v>400</v>
      </c>
      <c r="H6199" s="183" t="str">
        <f>IF(Proc[[#This Row],[type]]="LFF (MDG-F)",MID(Proc[[#This Row],[Obj]],13,10),"")</f>
        <v/>
      </c>
      <c r="J6199" s="183" t="b">
        <f>Proc[[#This Row],[Requested]]=Proc[[#This Row],[CurrentParent]]</f>
        <v>0</v>
      </c>
      <c r="K6199" s="183" t="str">
        <f>IF(Proc[[#This Row],[Author]]="Marcela Urrego",VLOOKUP(LEFT(Proc[[#This Row],[Requested]],1),Table3[#All],2,0),VLOOKUP(Proc[[#This Row],[Author]],Table4[],2,0))</f>
        <v>HC</v>
      </c>
      <c r="L6199" s="186" t="s">
        <v>9921</v>
      </c>
      <c r="M6199" s="178">
        <v>46061</v>
      </c>
      <c r="N6199" s="178"/>
      <c r="O6199" s="178"/>
      <c r="P6199" s="178" t="str">
        <f ca="1">IF(Proc[[#This Row],[DaysAgeing]]&gt;5,"yep","on track")</f>
        <v>yep</v>
      </c>
      <c r="Q6199" s="3">
        <f ca="1">IF(Proc[[#This Row],[DateClosed]]="",ABS(NETWORKDAYS(Proc[[#This Row],[DateOpened]],TODAY()))-1,ABS(NETWORKDAYS(Proc[[#This Row],[DateOpened]],Proc[[#This Row],[DateClosed]]))-1)</f>
        <v>7</v>
      </c>
      <c r="R6199" s="178" t="s">
        <v>8561</v>
      </c>
      <c r="S6199" s="183"/>
    </row>
    <row r="6200" spans="1:19">
      <c r="A6200" s="182" t="s">
        <v>8577</v>
      </c>
      <c r="B6200" s="183" t="str">
        <f>IFERROR(VLOOKUP(Proc[[#This Row],[App]],Table2[],3,0),"open")</f>
        <v>open</v>
      </c>
      <c r="C6200" s="185" t="s">
        <v>370</v>
      </c>
      <c r="D6200" t="s">
        <v>9942</v>
      </c>
      <c r="E6200" t="s">
        <v>8579</v>
      </c>
      <c r="F6200" s="186" t="s">
        <v>9967</v>
      </c>
      <c r="G6200" s="182" t="s">
        <v>400</v>
      </c>
      <c r="H6200" s="183" t="str">
        <f>IF(Proc[[#This Row],[type]]="LFF (MDG-F)",MID(Proc[[#This Row],[Obj]],13,10),"")</f>
        <v/>
      </c>
      <c r="J6200" s="183" t="b">
        <f>Proc[[#This Row],[Requested]]=Proc[[#This Row],[CurrentParent]]</f>
        <v>0</v>
      </c>
      <c r="K6200" s="183" t="str">
        <f>IF(Proc[[#This Row],[Author]]="Marcela Urrego",VLOOKUP(LEFT(Proc[[#This Row],[Requested]],1),Table3[#All],2,0),VLOOKUP(Proc[[#This Row],[Author]],Table4[],2,0))</f>
        <v>HC</v>
      </c>
      <c r="L6200" s="186" t="s">
        <v>9921</v>
      </c>
      <c r="M6200" s="178">
        <v>46061</v>
      </c>
      <c r="N6200" s="178"/>
      <c r="O6200" s="178"/>
      <c r="P6200" s="178" t="str">
        <f ca="1">IF(Proc[[#This Row],[DaysAgeing]]&gt;5,"yep","on track")</f>
        <v>yep</v>
      </c>
      <c r="Q6200" s="3">
        <f ca="1">IF(Proc[[#This Row],[DateClosed]]="",ABS(NETWORKDAYS(Proc[[#This Row],[DateOpened]],TODAY()))-1,ABS(NETWORKDAYS(Proc[[#This Row],[DateOpened]],Proc[[#This Row],[DateClosed]]))-1)</f>
        <v>7</v>
      </c>
      <c r="R6200" s="178" t="s">
        <v>8561</v>
      </c>
      <c r="S6200" s="183"/>
    </row>
    <row r="6201" spans="1:19">
      <c r="A6201" s="182" t="s">
        <v>8577</v>
      </c>
      <c r="B6201" s="183" t="str">
        <f>IFERROR(VLOOKUP(Proc[[#This Row],[App]],Table2[],3,0),"open")</f>
        <v>open</v>
      </c>
      <c r="C6201" s="185" t="s">
        <v>370</v>
      </c>
      <c r="D6201" t="s">
        <v>9943</v>
      </c>
      <c r="E6201" t="s">
        <v>8579</v>
      </c>
      <c r="F6201" s="186" t="s">
        <v>9967</v>
      </c>
      <c r="G6201" s="182" t="s">
        <v>400</v>
      </c>
      <c r="H6201" s="183" t="str">
        <f>IF(Proc[[#This Row],[type]]="LFF (MDG-F)",MID(Proc[[#This Row],[Obj]],13,10),"")</f>
        <v/>
      </c>
      <c r="J6201" s="183" t="b">
        <f>Proc[[#This Row],[Requested]]=Proc[[#This Row],[CurrentParent]]</f>
        <v>0</v>
      </c>
      <c r="K6201" s="183" t="str">
        <f>IF(Proc[[#This Row],[Author]]="Marcela Urrego",VLOOKUP(LEFT(Proc[[#This Row],[Requested]],1),Table3[#All],2,0),VLOOKUP(Proc[[#This Row],[Author]],Table4[],2,0))</f>
        <v>HC</v>
      </c>
      <c r="L6201" s="186" t="s">
        <v>9921</v>
      </c>
      <c r="M6201" s="178">
        <v>46061</v>
      </c>
      <c r="N6201" s="178"/>
      <c r="O6201" s="178"/>
      <c r="P6201" s="178" t="str">
        <f ca="1">IF(Proc[[#This Row],[DaysAgeing]]&gt;5,"yep","on track")</f>
        <v>yep</v>
      </c>
      <c r="Q6201" s="3">
        <f ca="1">IF(Proc[[#This Row],[DateClosed]]="",ABS(NETWORKDAYS(Proc[[#This Row],[DateOpened]],TODAY()))-1,ABS(NETWORKDAYS(Proc[[#This Row],[DateOpened]],Proc[[#This Row],[DateClosed]]))-1)</f>
        <v>7</v>
      </c>
      <c r="R6201" s="178" t="s">
        <v>8561</v>
      </c>
      <c r="S6201" s="183"/>
    </row>
    <row r="6202" spans="1:19">
      <c r="A6202" s="182" t="s">
        <v>8577</v>
      </c>
      <c r="B6202" s="183" t="str">
        <f>IFERROR(VLOOKUP(Proc[[#This Row],[App]],Table2[],3,0),"open")</f>
        <v>open</v>
      </c>
      <c r="C6202" s="185" t="s">
        <v>370</v>
      </c>
      <c r="D6202" t="s">
        <v>9944</v>
      </c>
      <c r="E6202" t="s">
        <v>8579</v>
      </c>
      <c r="F6202" s="186" t="s">
        <v>9967</v>
      </c>
      <c r="G6202" s="182" t="s">
        <v>400</v>
      </c>
      <c r="H6202" s="183" t="str">
        <f>IF(Proc[[#This Row],[type]]="LFF (MDG-F)",MID(Proc[[#This Row],[Obj]],13,10),"")</f>
        <v/>
      </c>
      <c r="J6202" s="183" t="b">
        <f>Proc[[#This Row],[Requested]]=Proc[[#This Row],[CurrentParent]]</f>
        <v>0</v>
      </c>
      <c r="K6202" s="183" t="str">
        <f>IF(Proc[[#This Row],[Author]]="Marcela Urrego",VLOOKUP(LEFT(Proc[[#This Row],[Requested]],1),Table3[#All],2,0),VLOOKUP(Proc[[#This Row],[Author]],Table4[],2,0))</f>
        <v>HC</v>
      </c>
      <c r="L6202" s="186" t="s">
        <v>9921</v>
      </c>
      <c r="M6202" s="178">
        <v>46061</v>
      </c>
      <c r="N6202" s="178"/>
      <c r="O6202" s="178"/>
      <c r="P6202" s="178" t="str">
        <f ca="1">IF(Proc[[#This Row],[DaysAgeing]]&gt;5,"yep","on track")</f>
        <v>yep</v>
      </c>
      <c r="Q6202" s="3">
        <f ca="1">IF(Proc[[#This Row],[DateClosed]]="",ABS(NETWORKDAYS(Proc[[#This Row],[DateOpened]],TODAY()))-1,ABS(NETWORKDAYS(Proc[[#This Row],[DateOpened]],Proc[[#This Row],[DateClosed]]))-1)</f>
        <v>7</v>
      </c>
      <c r="R6202" s="178" t="s">
        <v>8561</v>
      </c>
      <c r="S6202" s="183"/>
    </row>
    <row r="6203" spans="1:19">
      <c r="A6203" s="182" t="s">
        <v>8577</v>
      </c>
      <c r="B6203" s="183" t="str">
        <f>IFERROR(VLOOKUP(Proc[[#This Row],[App]],Table2[],3,0),"open")</f>
        <v>open</v>
      </c>
      <c r="C6203" s="185" t="s">
        <v>370</v>
      </c>
      <c r="D6203" t="s">
        <v>9945</v>
      </c>
      <c r="E6203" t="s">
        <v>8580</v>
      </c>
      <c r="F6203" s="186" t="s">
        <v>9967</v>
      </c>
      <c r="G6203" s="182" t="s">
        <v>400</v>
      </c>
      <c r="H6203" s="183" t="str">
        <f>IF(Proc[[#This Row],[type]]="LFF (MDG-F)",MID(Proc[[#This Row],[Obj]],13,10),"")</f>
        <v/>
      </c>
      <c r="J6203" s="183" t="b">
        <f>Proc[[#This Row],[Requested]]=Proc[[#This Row],[CurrentParent]]</f>
        <v>0</v>
      </c>
      <c r="K6203" s="183" t="str">
        <f>IF(Proc[[#This Row],[Author]]="Marcela Urrego",VLOOKUP(LEFT(Proc[[#This Row],[Requested]],1),Table3[#All],2,0),VLOOKUP(Proc[[#This Row],[Author]],Table4[],2,0))</f>
        <v>HC</v>
      </c>
      <c r="L6203" s="186" t="s">
        <v>9921</v>
      </c>
      <c r="M6203" s="178">
        <v>46061</v>
      </c>
      <c r="N6203" s="178"/>
      <c r="O6203" s="178"/>
      <c r="P6203" s="178" t="str">
        <f ca="1">IF(Proc[[#This Row],[DaysAgeing]]&gt;5,"yep","on track")</f>
        <v>yep</v>
      </c>
      <c r="Q6203" s="3">
        <f ca="1">IF(Proc[[#This Row],[DateClosed]]="",ABS(NETWORKDAYS(Proc[[#This Row],[DateOpened]],TODAY()))-1,ABS(NETWORKDAYS(Proc[[#This Row],[DateOpened]],Proc[[#This Row],[DateClosed]]))-1)</f>
        <v>7</v>
      </c>
      <c r="R6203" s="178" t="s">
        <v>8561</v>
      </c>
      <c r="S6203" s="183"/>
    </row>
    <row r="6204" spans="1:19">
      <c r="A6204" s="182" t="s">
        <v>8577</v>
      </c>
      <c r="B6204" s="183" t="str">
        <f>IFERROR(VLOOKUP(Proc[[#This Row],[App]],Table2[],3,0),"open")</f>
        <v>open</v>
      </c>
      <c r="C6204" s="185" t="s">
        <v>370</v>
      </c>
      <c r="D6204" t="s">
        <v>9946</v>
      </c>
      <c r="E6204" t="s">
        <v>8581</v>
      </c>
      <c r="F6204" s="186" t="s">
        <v>9967</v>
      </c>
      <c r="G6204" s="182" t="s">
        <v>400</v>
      </c>
      <c r="H6204" s="183" t="str">
        <f>IF(Proc[[#This Row],[type]]="LFF (MDG-F)",MID(Proc[[#This Row],[Obj]],13,10),"")</f>
        <v/>
      </c>
      <c r="J6204" s="183" t="b">
        <f>Proc[[#This Row],[Requested]]=Proc[[#This Row],[CurrentParent]]</f>
        <v>0</v>
      </c>
      <c r="K6204" s="183" t="str">
        <f>IF(Proc[[#This Row],[Author]]="Marcela Urrego",VLOOKUP(LEFT(Proc[[#This Row],[Requested]],1),Table3[#All],2,0),VLOOKUP(Proc[[#This Row],[Author]],Table4[],2,0))</f>
        <v>HC</v>
      </c>
      <c r="L6204" s="186" t="s">
        <v>9921</v>
      </c>
      <c r="M6204" s="178">
        <v>46061</v>
      </c>
      <c r="N6204" s="178"/>
      <c r="O6204" s="178"/>
      <c r="P6204" s="178" t="str">
        <f ca="1">IF(Proc[[#This Row],[DaysAgeing]]&gt;5,"yep","on track")</f>
        <v>yep</v>
      </c>
      <c r="Q6204" s="3">
        <f ca="1">IF(Proc[[#This Row],[DateClosed]]="",ABS(NETWORKDAYS(Proc[[#This Row],[DateOpened]],TODAY()))-1,ABS(NETWORKDAYS(Proc[[#This Row],[DateOpened]],Proc[[#This Row],[DateClosed]]))-1)</f>
        <v>7</v>
      </c>
      <c r="R6204" s="178" t="s">
        <v>8561</v>
      </c>
      <c r="S6204" s="183"/>
    </row>
    <row r="6205" spans="1:19">
      <c r="A6205" s="182" t="s">
        <v>8577</v>
      </c>
      <c r="B6205" s="183" t="str">
        <f>IFERROR(VLOOKUP(Proc[[#This Row],[App]],Table2[],3,0),"open")</f>
        <v>open</v>
      </c>
      <c r="C6205" s="185" t="s">
        <v>370</v>
      </c>
      <c r="D6205" t="s">
        <v>9947</v>
      </c>
      <c r="E6205" t="s">
        <v>8582</v>
      </c>
      <c r="F6205" s="186" t="s">
        <v>9967</v>
      </c>
      <c r="G6205" s="182" t="s">
        <v>400</v>
      </c>
      <c r="H6205" s="183" t="str">
        <f>IF(Proc[[#This Row],[type]]="LFF (MDG-F)",MID(Proc[[#This Row],[Obj]],13,10),"")</f>
        <v/>
      </c>
      <c r="J6205" s="183" t="b">
        <f>Proc[[#This Row],[Requested]]=Proc[[#This Row],[CurrentParent]]</f>
        <v>0</v>
      </c>
      <c r="K6205" s="183" t="str">
        <f>IF(Proc[[#This Row],[Author]]="Marcela Urrego",VLOOKUP(LEFT(Proc[[#This Row],[Requested]],1),Table3[#All],2,0),VLOOKUP(Proc[[#This Row],[Author]],Table4[],2,0))</f>
        <v>HC</v>
      </c>
      <c r="L6205" s="186" t="s">
        <v>9921</v>
      </c>
      <c r="M6205" s="178">
        <v>46061</v>
      </c>
      <c r="N6205" s="178"/>
      <c r="O6205" s="178"/>
      <c r="P6205" s="178" t="str">
        <f ca="1">IF(Proc[[#This Row],[DaysAgeing]]&gt;5,"yep","on track")</f>
        <v>yep</v>
      </c>
      <c r="Q6205" s="3">
        <f ca="1">IF(Proc[[#This Row],[DateClosed]]="",ABS(NETWORKDAYS(Proc[[#This Row],[DateOpened]],TODAY()))-1,ABS(NETWORKDAYS(Proc[[#This Row],[DateOpened]],Proc[[#This Row],[DateClosed]]))-1)</f>
        <v>7</v>
      </c>
      <c r="R6205" s="178" t="s">
        <v>8561</v>
      </c>
      <c r="S6205" s="183"/>
    </row>
    <row r="6206" spans="1:19">
      <c r="A6206" s="182" t="s">
        <v>8577</v>
      </c>
      <c r="B6206" s="183" t="str">
        <f>IFERROR(VLOOKUP(Proc[[#This Row],[App]],Table2[],3,0),"open")</f>
        <v>open</v>
      </c>
      <c r="C6206" s="185" t="s">
        <v>370</v>
      </c>
      <c r="D6206" t="s">
        <v>9948</v>
      </c>
      <c r="E6206" t="s">
        <v>8583</v>
      </c>
      <c r="F6206" s="186" t="s">
        <v>9967</v>
      </c>
      <c r="G6206" s="182" t="s">
        <v>400</v>
      </c>
      <c r="H6206" s="183" t="str">
        <f>IF(Proc[[#This Row],[type]]="LFF (MDG-F)",MID(Proc[[#This Row],[Obj]],13,10),"")</f>
        <v/>
      </c>
      <c r="J6206" s="183" t="b">
        <f>Proc[[#This Row],[Requested]]=Proc[[#This Row],[CurrentParent]]</f>
        <v>0</v>
      </c>
      <c r="K6206" s="183" t="str">
        <f>IF(Proc[[#This Row],[Author]]="Marcela Urrego",VLOOKUP(LEFT(Proc[[#This Row],[Requested]],1),Table3[#All],2,0),VLOOKUP(Proc[[#This Row],[Author]],Table4[],2,0))</f>
        <v>HC</v>
      </c>
      <c r="L6206" s="186" t="s">
        <v>9921</v>
      </c>
      <c r="M6206" s="178">
        <v>46061</v>
      </c>
      <c r="N6206" s="178"/>
      <c r="O6206" s="178"/>
      <c r="P6206" s="178" t="str">
        <f ca="1">IF(Proc[[#This Row],[DaysAgeing]]&gt;5,"yep","on track")</f>
        <v>yep</v>
      </c>
      <c r="Q6206" s="3">
        <f ca="1">IF(Proc[[#This Row],[DateClosed]]="",ABS(NETWORKDAYS(Proc[[#This Row],[DateOpened]],TODAY()))-1,ABS(NETWORKDAYS(Proc[[#This Row],[DateOpened]],Proc[[#This Row],[DateClosed]]))-1)</f>
        <v>7</v>
      </c>
      <c r="R6206" s="178" t="s">
        <v>8561</v>
      </c>
      <c r="S6206" s="183"/>
    </row>
    <row r="6207" spans="1:19">
      <c r="A6207" s="182" t="s">
        <v>8577</v>
      </c>
      <c r="B6207" s="183" t="str">
        <f>IFERROR(VLOOKUP(Proc[[#This Row],[App]],Table2[],3,0),"open")</f>
        <v>open</v>
      </c>
      <c r="C6207" s="185" t="s">
        <v>370</v>
      </c>
      <c r="D6207" t="s">
        <v>9949</v>
      </c>
      <c r="E6207" t="s">
        <v>8583</v>
      </c>
      <c r="F6207" s="186" t="s">
        <v>9967</v>
      </c>
      <c r="G6207" s="182" t="s">
        <v>400</v>
      </c>
      <c r="H6207" s="183" t="str">
        <f>IF(Proc[[#This Row],[type]]="LFF (MDG-F)",MID(Proc[[#This Row],[Obj]],13,10),"")</f>
        <v/>
      </c>
      <c r="J6207" s="183" t="b">
        <f>Proc[[#This Row],[Requested]]=Proc[[#This Row],[CurrentParent]]</f>
        <v>0</v>
      </c>
      <c r="K6207" s="183" t="str">
        <f>IF(Proc[[#This Row],[Author]]="Marcela Urrego",VLOOKUP(LEFT(Proc[[#This Row],[Requested]],1),Table3[#All],2,0),VLOOKUP(Proc[[#This Row],[Author]],Table4[],2,0))</f>
        <v>HC</v>
      </c>
      <c r="L6207" s="186" t="s">
        <v>9921</v>
      </c>
      <c r="M6207" s="178">
        <v>46061</v>
      </c>
      <c r="N6207" s="178"/>
      <c r="O6207" s="178"/>
      <c r="P6207" s="178" t="str">
        <f ca="1">IF(Proc[[#This Row],[DaysAgeing]]&gt;5,"yep","on track")</f>
        <v>yep</v>
      </c>
      <c r="Q6207" s="3">
        <f ca="1">IF(Proc[[#This Row],[DateClosed]]="",ABS(NETWORKDAYS(Proc[[#This Row],[DateOpened]],TODAY()))-1,ABS(NETWORKDAYS(Proc[[#This Row],[DateOpened]],Proc[[#This Row],[DateClosed]]))-1)</f>
        <v>7</v>
      </c>
      <c r="R6207" s="178" t="s">
        <v>8561</v>
      </c>
      <c r="S6207" s="183"/>
    </row>
    <row r="6208" spans="1:19">
      <c r="A6208" s="182" t="s">
        <v>8577</v>
      </c>
      <c r="B6208" s="183" t="str">
        <f>IFERROR(VLOOKUP(Proc[[#This Row],[App]],Table2[],3,0),"open")</f>
        <v>open</v>
      </c>
      <c r="C6208" s="185" t="s">
        <v>370</v>
      </c>
      <c r="D6208" t="s">
        <v>9950</v>
      </c>
      <c r="E6208" t="s">
        <v>8584</v>
      </c>
      <c r="F6208" s="186" t="s">
        <v>9967</v>
      </c>
      <c r="G6208" s="182" t="s">
        <v>400</v>
      </c>
      <c r="H6208" s="183" t="str">
        <f>IF(Proc[[#This Row],[type]]="LFF (MDG-F)",MID(Proc[[#This Row],[Obj]],13,10),"")</f>
        <v/>
      </c>
      <c r="J6208" s="183" t="b">
        <f>Proc[[#This Row],[Requested]]=Proc[[#This Row],[CurrentParent]]</f>
        <v>0</v>
      </c>
      <c r="K6208" s="183" t="str">
        <f>IF(Proc[[#This Row],[Author]]="Marcela Urrego",VLOOKUP(LEFT(Proc[[#This Row],[Requested]],1),Table3[#All],2,0),VLOOKUP(Proc[[#This Row],[Author]],Table4[],2,0))</f>
        <v>HC</v>
      </c>
      <c r="L6208" s="186" t="s">
        <v>9921</v>
      </c>
      <c r="M6208" s="178">
        <v>46061</v>
      </c>
      <c r="N6208" s="178"/>
      <c r="O6208" s="178"/>
      <c r="P6208" s="178" t="str">
        <f ca="1">IF(Proc[[#This Row],[DaysAgeing]]&gt;5,"yep","on track")</f>
        <v>yep</v>
      </c>
      <c r="Q6208" s="3">
        <f ca="1">IF(Proc[[#This Row],[DateClosed]]="",ABS(NETWORKDAYS(Proc[[#This Row],[DateOpened]],TODAY()))-1,ABS(NETWORKDAYS(Proc[[#This Row],[DateOpened]],Proc[[#This Row],[DateClosed]]))-1)</f>
        <v>7</v>
      </c>
      <c r="R6208" s="178" t="s">
        <v>8561</v>
      </c>
      <c r="S6208" s="183"/>
    </row>
    <row r="6209" spans="1:19">
      <c r="A6209" s="182" t="s">
        <v>8577</v>
      </c>
      <c r="B6209" s="183" t="str">
        <f>IFERROR(VLOOKUP(Proc[[#This Row],[App]],Table2[],3,0),"open")</f>
        <v>open</v>
      </c>
      <c r="C6209" s="185" t="s">
        <v>370</v>
      </c>
      <c r="D6209" t="s">
        <v>9951</v>
      </c>
      <c r="E6209" t="s">
        <v>8584</v>
      </c>
      <c r="F6209" s="186" t="s">
        <v>9967</v>
      </c>
      <c r="G6209" s="182" t="s">
        <v>400</v>
      </c>
      <c r="H6209" s="183" t="str">
        <f>IF(Proc[[#This Row],[type]]="LFF (MDG-F)",MID(Proc[[#This Row],[Obj]],13,10),"")</f>
        <v/>
      </c>
      <c r="J6209" s="183" t="b">
        <f>Proc[[#This Row],[Requested]]=Proc[[#This Row],[CurrentParent]]</f>
        <v>0</v>
      </c>
      <c r="K6209" s="183" t="str">
        <f>IF(Proc[[#This Row],[Author]]="Marcela Urrego",VLOOKUP(LEFT(Proc[[#This Row],[Requested]],1),Table3[#All],2,0),VLOOKUP(Proc[[#This Row],[Author]],Table4[],2,0))</f>
        <v>HC</v>
      </c>
      <c r="L6209" s="186" t="s">
        <v>9921</v>
      </c>
      <c r="M6209" s="178">
        <v>46061</v>
      </c>
      <c r="N6209" s="178"/>
      <c r="O6209" s="178"/>
      <c r="P6209" s="178" t="str">
        <f ca="1">IF(Proc[[#This Row],[DaysAgeing]]&gt;5,"yep","on track")</f>
        <v>yep</v>
      </c>
      <c r="Q6209" s="3">
        <f ca="1">IF(Proc[[#This Row],[DateClosed]]="",ABS(NETWORKDAYS(Proc[[#This Row],[DateOpened]],TODAY()))-1,ABS(NETWORKDAYS(Proc[[#This Row],[DateOpened]],Proc[[#This Row],[DateClosed]]))-1)</f>
        <v>7</v>
      </c>
      <c r="R6209" s="178" t="s">
        <v>8561</v>
      </c>
      <c r="S6209" s="183"/>
    </row>
    <row r="6210" spans="1:19">
      <c r="A6210" s="182" t="s">
        <v>8577</v>
      </c>
      <c r="B6210" s="183" t="str">
        <f>IFERROR(VLOOKUP(Proc[[#This Row],[App]],Table2[],3,0),"open")</f>
        <v>open</v>
      </c>
      <c r="C6210" s="185" t="s">
        <v>370</v>
      </c>
      <c r="D6210" t="s">
        <v>9952</v>
      </c>
      <c r="E6210" t="s">
        <v>8584</v>
      </c>
      <c r="F6210" s="186" t="s">
        <v>9967</v>
      </c>
      <c r="G6210" s="182" t="s">
        <v>400</v>
      </c>
      <c r="H6210" s="183" t="str">
        <f>IF(Proc[[#This Row],[type]]="LFF (MDG-F)",MID(Proc[[#This Row],[Obj]],13,10),"")</f>
        <v/>
      </c>
      <c r="J6210" s="183" t="b">
        <f>Proc[[#This Row],[Requested]]=Proc[[#This Row],[CurrentParent]]</f>
        <v>0</v>
      </c>
      <c r="K6210" s="183" t="str">
        <f>IF(Proc[[#This Row],[Author]]="Marcela Urrego",VLOOKUP(LEFT(Proc[[#This Row],[Requested]],1),Table3[#All],2,0),VLOOKUP(Proc[[#This Row],[Author]],Table4[],2,0))</f>
        <v>HC</v>
      </c>
      <c r="L6210" s="186" t="s">
        <v>9921</v>
      </c>
      <c r="M6210" s="178">
        <v>46061</v>
      </c>
      <c r="N6210" s="178"/>
      <c r="O6210" s="178"/>
      <c r="P6210" s="178" t="str">
        <f ca="1">IF(Proc[[#This Row],[DaysAgeing]]&gt;5,"yep","on track")</f>
        <v>yep</v>
      </c>
      <c r="Q6210" s="3">
        <f ca="1">IF(Proc[[#This Row],[DateClosed]]="",ABS(NETWORKDAYS(Proc[[#This Row],[DateOpened]],TODAY()))-1,ABS(NETWORKDAYS(Proc[[#This Row],[DateOpened]],Proc[[#This Row],[DateClosed]]))-1)</f>
        <v>7</v>
      </c>
      <c r="R6210" s="178" t="s">
        <v>8561</v>
      </c>
      <c r="S6210" s="183"/>
    </row>
    <row r="6211" spans="1:19">
      <c r="A6211" s="182" t="s">
        <v>8577</v>
      </c>
      <c r="B6211" s="183" t="str">
        <f>IFERROR(VLOOKUP(Proc[[#This Row],[App]],Table2[],3,0),"open")</f>
        <v>open</v>
      </c>
      <c r="C6211" s="185" t="s">
        <v>370</v>
      </c>
      <c r="D6211" t="s">
        <v>9953</v>
      </c>
      <c r="E6211" t="s">
        <v>8584</v>
      </c>
      <c r="F6211" s="186" t="s">
        <v>9967</v>
      </c>
      <c r="G6211" s="182" t="s">
        <v>400</v>
      </c>
      <c r="H6211" s="183" t="str">
        <f>IF(Proc[[#This Row],[type]]="LFF (MDG-F)",MID(Proc[[#This Row],[Obj]],13,10),"")</f>
        <v/>
      </c>
      <c r="J6211" s="183" t="b">
        <f>Proc[[#This Row],[Requested]]=Proc[[#This Row],[CurrentParent]]</f>
        <v>0</v>
      </c>
      <c r="K6211" s="183" t="str">
        <f>IF(Proc[[#This Row],[Author]]="Marcela Urrego",VLOOKUP(LEFT(Proc[[#This Row],[Requested]],1),Table3[#All],2,0),VLOOKUP(Proc[[#This Row],[Author]],Table4[],2,0))</f>
        <v>HC</v>
      </c>
      <c r="L6211" s="186" t="s">
        <v>9921</v>
      </c>
      <c r="M6211" s="178">
        <v>46061</v>
      </c>
      <c r="N6211" s="178"/>
      <c r="O6211" s="178"/>
      <c r="P6211" s="178" t="str">
        <f ca="1">IF(Proc[[#This Row],[DaysAgeing]]&gt;5,"yep","on track")</f>
        <v>yep</v>
      </c>
      <c r="Q6211" s="3">
        <f ca="1">IF(Proc[[#This Row],[DateClosed]]="",ABS(NETWORKDAYS(Proc[[#This Row],[DateOpened]],TODAY()))-1,ABS(NETWORKDAYS(Proc[[#This Row],[DateOpened]],Proc[[#This Row],[DateClosed]]))-1)</f>
        <v>7</v>
      </c>
      <c r="R6211" s="178" t="s">
        <v>8561</v>
      </c>
      <c r="S6211" s="183"/>
    </row>
    <row r="6212" spans="1:19">
      <c r="A6212" s="182" t="s">
        <v>8577</v>
      </c>
      <c r="B6212" s="183" t="str">
        <f>IFERROR(VLOOKUP(Proc[[#This Row],[App]],Table2[],3,0),"open")</f>
        <v>open</v>
      </c>
      <c r="C6212" s="185" t="s">
        <v>370</v>
      </c>
      <c r="D6212" t="s">
        <v>9954</v>
      </c>
      <c r="E6212" t="s">
        <v>8584</v>
      </c>
      <c r="F6212" s="186" t="s">
        <v>9967</v>
      </c>
      <c r="G6212" s="182" t="s">
        <v>400</v>
      </c>
      <c r="H6212" s="183" t="str">
        <f>IF(Proc[[#This Row],[type]]="LFF (MDG-F)",MID(Proc[[#This Row],[Obj]],13,10),"")</f>
        <v/>
      </c>
      <c r="J6212" s="183" t="b">
        <f>Proc[[#This Row],[Requested]]=Proc[[#This Row],[CurrentParent]]</f>
        <v>0</v>
      </c>
      <c r="K6212" s="183" t="str">
        <f>IF(Proc[[#This Row],[Author]]="Marcela Urrego",VLOOKUP(LEFT(Proc[[#This Row],[Requested]],1),Table3[#All],2,0),VLOOKUP(Proc[[#This Row],[Author]],Table4[],2,0))</f>
        <v>HC</v>
      </c>
      <c r="L6212" s="186" t="s">
        <v>9921</v>
      </c>
      <c r="M6212" s="178">
        <v>46061</v>
      </c>
      <c r="N6212" s="178"/>
      <c r="O6212" s="178"/>
      <c r="P6212" s="178" t="str">
        <f ca="1">IF(Proc[[#This Row],[DaysAgeing]]&gt;5,"yep","on track")</f>
        <v>yep</v>
      </c>
      <c r="Q6212" s="3">
        <f ca="1">IF(Proc[[#This Row],[DateClosed]]="",ABS(NETWORKDAYS(Proc[[#This Row],[DateOpened]],TODAY()))-1,ABS(NETWORKDAYS(Proc[[#This Row],[DateOpened]],Proc[[#This Row],[DateClosed]]))-1)</f>
        <v>7</v>
      </c>
      <c r="R6212" s="178" t="s">
        <v>8561</v>
      </c>
      <c r="S6212" s="183"/>
    </row>
    <row r="6213" spans="1:19">
      <c r="A6213" s="182" t="s">
        <v>8577</v>
      </c>
      <c r="B6213" s="183" t="str">
        <f>IFERROR(VLOOKUP(Proc[[#This Row],[App]],Table2[],3,0),"open")</f>
        <v>open</v>
      </c>
      <c r="C6213" s="185" t="s">
        <v>370</v>
      </c>
      <c r="D6213" t="s">
        <v>9955</v>
      </c>
      <c r="E6213" t="s">
        <v>8584</v>
      </c>
      <c r="F6213" s="186" t="s">
        <v>9967</v>
      </c>
      <c r="G6213" s="182" t="s">
        <v>400</v>
      </c>
      <c r="H6213" s="183" t="str">
        <f>IF(Proc[[#This Row],[type]]="LFF (MDG-F)",MID(Proc[[#This Row],[Obj]],13,10),"")</f>
        <v/>
      </c>
      <c r="J6213" s="183" t="b">
        <f>Proc[[#This Row],[Requested]]=Proc[[#This Row],[CurrentParent]]</f>
        <v>0</v>
      </c>
      <c r="K6213" s="183" t="str">
        <f>IF(Proc[[#This Row],[Author]]="Marcela Urrego",VLOOKUP(LEFT(Proc[[#This Row],[Requested]],1),Table3[#All],2,0),VLOOKUP(Proc[[#This Row],[Author]],Table4[],2,0))</f>
        <v>HC</v>
      </c>
      <c r="L6213" s="186" t="s">
        <v>9921</v>
      </c>
      <c r="M6213" s="178">
        <v>46061</v>
      </c>
      <c r="N6213" s="178"/>
      <c r="O6213" s="178"/>
      <c r="P6213" s="178" t="str">
        <f ca="1">IF(Proc[[#This Row],[DaysAgeing]]&gt;5,"yep","on track")</f>
        <v>yep</v>
      </c>
      <c r="Q6213" s="3">
        <f ca="1">IF(Proc[[#This Row],[DateClosed]]="",ABS(NETWORKDAYS(Proc[[#This Row],[DateOpened]],TODAY()))-1,ABS(NETWORKDAYS(Proc[[#This Row],[DateOpened]],Proc[[#This Row],[DateClosed]]))-1)</f>
        <v>7</v>
      </c>
      <c r="R6213" s="178" t="s">
        <v>8561</v>
      </c>
      <c r="S6213" s="183"/>
    </row>
    <row r="6214" spans="1:19">
      <c r="A6214" s="182" t="s">
        <v>8577</v>
      </c>
      <c r="B6214" s="183" t="str">
        <f>IFERROR(VLOOKUP(Proc[[#This Row],[App]],Table2[],3,0),"open")</f>
        <v>open</v>
      </c>
      <c r="C6214" s="185" t="s">
        <v>370</v>
      </c>
      <c r="D6214" t="s">
        <v>9956</v>
      </c>
      <c r="E6214" t="s">
        <v>8584</v>
      </c>
      <c r="F6214" s="186" t="s">
        <v>9967</v>
      </c>
      <c r="G6214" s="182" t="s">
        <v>400</v>
      </c>
      <c r="H6214" s="183" t="str">
        <f>IF(Proc[[#This Row],[type]]="LFF (MDG-F)",MID(Proc[[#This Row],[Obj]],13,10),"")</f>
        <v/>
      </c>
      <c r="J6214" s="183" t="b">
        <f>Proc[[#This Row],[Requested]]=Proc[[#This Row],[CurrentParent]]</f>
        <v>0</v>
      </c>
      <c r="K6214" s="183" t="str">
        <f>IF(Proc[[#This Row],[Author]]="Marcela Urrego",VLOOKUP(LEFT(Proc[[#This Row],[Requested]],1),Table3[#All],2,0),VLOOKUP(Proc[[#This Row],[Author]],Table4[],2,0))</f>
        <v>HC</v>
      </c>
      <c r="L6214" s="186" t="s">
        <v>9921</v>
      </c>
      <c r="M6214" s="178">
        <v>46061</v>
      </c>
      <c r="N6214" s="178"/>
      <c r="O6214" s="178"/>
      <c r="P6214" s="178" t="str">
        <f ca="1">IF(Proc[[#This Row],[DaysAgeing]]&gt;5,"yep","on track")</f>
        <v>yep</v>
      </c>
      <c r="Q6214" s="3">
        <f ca="1">IF(Proc[[#This Row],[DateClosed]]="",ABS(NETWORKDAYS(Proc[[#This Row],[DateOpened]],TODAY()))-1,ABS(NETWORKDAYS(Proc[[#This Row],[DateOpened]],Proc[[#This Row],[DateClosed]]))-1)</f>
        <v>7</v>
      </c>
      <c r="R6214" s="178" t="s">
        <v>8561</v>
      </c>
      <c r="S6214" s="183"/>
    </row>
    <row r="6215" spans="1:19">
      <c r="A6215" s="182" t="s">
        <v>8577</v>
      </c>
      <c r="B6215" s="183" t="str">
        <f>IFERROR(VLOOKUP(Proc[[#This Row],[App]],Table2[],3,0),"open")</f>
        <v>open</v>
      </c>
      <c r="C6215" s="185" t="s">
        <v>370</v>
      </c>
      <c r="D6215" t="s">
        <v>9957</v>
      </c>
      <c r="E6215" t="s">
        <v>8584</v>
      </c>
      <c r="F6215" s="186" t="s">
        <v>9967</v>
      </c>
      <c r="G6215" s="182" t="s">
        <v>400</v>
      </c>
      <c r="H6215" s="183" t="str">
        <f>IF(Proc[[#This Row],[type]]="LFF (MDG-F)",MID(Proc[[#This Row],[Obj]],13,10),"")</f>
        <v/>
      </c>
      <c r="J6215" s="183" t="b">
        <f>Proc[[#This Row],[Requested]]=Proc[[#This Row],[CurrentParent]]</f>
        <v>0</v>
      </c>
      <c r="K6215" s="183" t="str">
        <f>IF(Proc[[#This Row],[Author]]="Marcela Urrego",VLOOKUP(LEFT(Proc[[#This Row],[Requested]],1),Table3[#All],2,0),VLOOKUP(Proc[[#This Row],[Author]],Table4[],2,0))</f>
        <v>HC</v>
      </c>
      <c r="L6215" s="186" t="s">
        <v>9921</v>
      </c>
      <c r="M6215" s="178">
        <v>46061</v>
      </c>
      <c r="N6215" s="178"/>
      <c r="O6215" s="178"/>
      <c r="P6215" s="178" t="str">
        <f ca="1">IF(Proc[[#This Row],[DaysAgeing]]&gt;5,"yep","on track")</f>
        <v>yep</v>
      </c>
      <c r="Q6215" s="3">
        <f ca="1">IF(Proc[[#This Row],[DateClosed]]="",ABS(NETWORKDAYS(Proc[[#This Row],[DateOpened]],TODAY()))-1,ABS(NETWORKDAYS(Proc[[#This Row],[DateOpened]],Proc[[#This Row],[DateClosed]]))-1)</f>
        <v>7</v>
      </c>
      <c r="R6215" s="178" t="s">
        <v>8561</v>
      </c>
      <c r="S6215" s="183"/>
    </row>
    <row r="6216" spans="1:19">
      <c r="A6216" s="182" t="s">
        <v>8577</v>
      </c>
      <c r="B6216" s="183" t="str">
        <f>IFERROR(VLOOKUP(Proc[[#This Row],[App]],Table2[],3,0),"open")</f>
        <v>open</v>
      </c>
      <c r="C6216" s="185" t="s">
        <v>370</v>
      </c>
      <c r="D6216" t="s">
        <v>9958</v>
      </c>
      <c r="E6216" t="s">
        <v>8584</v>
      </c>
      <c r="F6216" s="186" t="s">
        <v>9967</v>
      </c>
      <c r="G6216" s="182" t="s">
        <v>400</v>
      </c>
      <c r="H6216" s="183" t="str">
        <f>IF(Proc[[#This Row],[type]]="LFF (MDG-F)",MID(Proc[[#This Row],[Obj]],13,10),"")</f>
        <v/>
      </c>
      <c r="J6216" s="183" t="b">
        <f>Proc[[#This Row],[Requested]]=Proc[[#This Row],[CurrentParent]]</f>
        <v>0</v>
      </c>
      <c r="K6216" s="183" t="str">
        <f>IF(Proc[[#This Row],[Author]]="Marcela Urrego",VLOOKUP(LEFT(Proc[[#This Row],[Requested]],1),Table3[#All],2,0),VLOOKUP(Proc[[#This Row],[Author]],Table4[],2,0))</f>
        <v>HC</v>
      </c>
      <c r="L6216" s="186" t="s">
        <v>9921</v>
      </c>
      <c r="M6216" s="178">
        <v>46061</v>
      </c>
      <c r="N6216" s="178"/>
      <c r="O6216" s="178"/>
      <c r="P6216" s="178" t="str">
        <f ca="1">IF(Proc[[#This Row],[DaysAgeing]]&gt;5,"yep","on track")</f>
        <v>yep</v>
      </c>
      <c r="Q6216" s="3">
        <f ca="1">IF(Proc[[#This Row],[DateClosed]]="",ABS(NETWORKDAYS(Proc[[#This Row],[DateOpened]],TODAY()))-1,ABS(NETWORKDAYS(Proc[[#This Row],[DateOpened]],Proc[[#This Row],[DateClosed]]))-1)</f>
        <v>7</v>
      </c>
      <c r="R6216" s="178" t="s">
        <v>8561</v>
      </c>
      <c r="S6216" s="183"/>
    </row>
    <row r="6217" spans="1:19">
      <c r="A6217" s="182" t="s">
        <v>8577</v>
      </c>
      <c r="B6217" s="183" t="str">
        <f>IFERROR(VLOOKUP(Proc[[#This Row],[App]],Table2[],3,0),"open")</f>
        <v>open</v>
      </c>
      <c r="C6217" s="185" t="s">
        <v>370</v>
      </c>
      <c r="D6217" t="s">
        <v>9959</v>
      </c>
      <c r="E6217" t="s">
        <v>8584</v>
      </c>
      <c r="F6217" s="186" t="s">
        <v>9967</v>
      </c>
      <c r="G6217" s="182" t="s">
        <v>400</v>
      </c>
      <c r="H6217" s="183" t="str">
        <f>IF(Proc[[#This Row],[type]]="LFF (MDG-F)",MID(Proc[[#This Row],[Obj]],13,10),"")</f>
        <v/>
      </c>
      <c r="J6217" s="183" t="b">
        <f>Proc[[#This Row],[Requested]]=Proc[[#This Row],[CurrentParent]]</f>
        <v>0</v>
      </c>
      <c r="K6217" s="183" t="str">
        <f>IF(Proc[[#This Row],[Author]]="Marcela Urrego",VLOOKUP(LEFT(Proc[[#This Row],[Requested]],1),Table3[#All],2,0),VLOOKUP(Proc[[#This Row],[Author]],Table4[],2,0))</f>
        <v>HC</v>
      </c>
      <c r="L6217" s="186" t="s">
        <v>9921</v>
      </c>
      <c r="M6217" s="178">
        <v>46061</v>
      </c>
      <c r="N6217" s="178"/>
      <c r="O6217" s="178"/>
      <c r="P6217" s="178" t="str">
        <f ca="1">IF(Proc[[#This Row],[DaysAgeing]]&gt;5,"yep","on track")</f>
        <v>yep</v>
      </c>
      <c r="Q6217" s="3">
        <f ca="1">IF(Proc[[#This Row],[DateClosed]]="",ABS(NETWORKDAYS(Proc[[#This Row],[DateOpened]],TODAY()))-1,ABS(NETWORKDAYS(Proc[[#This Row],[DateOpened]],Proc[[#This Row],[DateClosed]]))-1)</f>
        <v>7</v>
      </c>
      <c r="R6217" s="178" t="s">
        <v>8561</v>
      </c>
      <c r="S6217" s="183"/>
    </row>
    <row r="6218" spans="1:19">
      <c r="A6218" s="182" t="s">
        <v>8577</v>
      </c>
      <c r="B6218" s="183" t="str">
        <f>IFERROR(VLOOKUP(Proc[[#This Row],[App]],Table2[],3,0),"open")</f>
        <v>open</v>
      </c>
      <c r="C6218" s="185" t="s">
        <v>370</v>
      </c>
      <c r="D6218" t="s">
        <v>9960</v>
      </c>
      <c r="E6218" t="s">
        <v>8584</v>
      </c>
      <c r="F6218" s="186" t="s">
        <v>9967</v>
      </c>
      <c r="G6218" s="182" t="s">
        <v>400</v>
      </c>
      <c r="H6218" s="183" t="str">
        <f>IF(Proc[[#This Row],[type]]="LFF (MDG-F)",MID(Proc[[#This Row],[Obj]],13,10),"")</f>
        <v/>
      </c>
      <c r="J6218" s="183" t="b">
        <f>Proc[[#This Row],[Requested]]=Proc[[#This Row],[CurrentParent]]</f>
        <v>0</v>
      </c>
      <c r="K6218" s="183" t="str">
        <f>IF(Proc[[#This Row],[Author]]="Marcela Urrego",VLOOKUP(LEFT(Proc[[#This Row],[Requested]],1),Table3[#All],2,0),VLOOKUP(Proc[[#This Row],[Author]],Table4[],2,0))</f>
        <v>HC</v>
      </c>
      <c r="L6218" s="186" t="s">
        <v>9921</v>
      </c>
      <c r="M6218" s="178">
        <v>46061</v>
      </c>
      <c r="N6218" s="178"/>
      <c r="O6218" s="178"/>
      <c r="P6218" s="178" t="str">
        <f ca="1">IF(Proc[[#This Row],[DaysAgeing]]&gt;5,"yep","on track")</f>
        <v>yep</v>
      </c>
      <c r="Q6218" s="3">
        <f ca="1">IF(Proc[[#This Row],[DateClosed]]="",ABS(NETWORKDAYS(Proc[[#This Row],[DateOpened]],TODAY()))-1,ABS(NETWORKDAYS(Proc[[#This Row],[DateOpened]],Proc[[#This Row],[DateClosed]]))-1)</f>
        <v>7</v>
      </c>
      <c r="R6218" s="178" t="s">
        <v>8561</v>
      </c>
      <c r="S6218" s="183"/>
    </row>
    <row r="6219" spans="1:19">
      <c r="A6219" s="182" t="s">
        <v>8577</v>
      </c>
      <c r="B6219" s="183" t="str">
        <f>IFERROR(VLOOKUP(Proc[[#This Row],[App]],Table2[],3,0),"open")</f>
        <v>open</v>
      </c>
      <c r="C6219" s="185" t="s">
        <v>370</v>
      </c>
      <c r="D6219" t="s">
        <v>9961</v>
      </c>
      <c r="E6219" t="s">
        <v>8585</v>
      </c>
      <c r="F6219" s="186" t="s">
        <v>9967</v>
      </c>
      <c r="G6219" s="182" t="s">
        <v>400</v>
      </c>
      <c r="H6219" s="183" t="str">
        <f>IF(Proc[[#This Row],[type]]="LFF (MDG-F)",MID(Proc[[#This Row],[Obj]],13,10),"")</f>
        <v/>
      </c>
      <c r="J6219" s="183" t="b">
        <f>Proc[[#This Row],[Requested]]=Proc[[#This Row],[CurrentParent]]</f>
        <v>0</v>
      </c>
      <c r="K6219" s="183" t="str">
        <f>IF(Proc[[#This Row],[Author]]="Marcela Urrego",VLOOKUP(LEFT(Proc[[#This Row],[Requested]],1),Table3[#All],2,0),VLOOKUP(Proc[[#This Row],[Author]],Table4[],2,0))</f>
        <v>HC</v>
      </c>
      <c r="L6219" s="186" t="s">
        <v>9921</v>
      </c>
      <c r="M6219" s="178">
        <v>46061</v>
      </c>
      <c r="N6219" s="178"/>
      <c r="O6219" s="178"/>
      <c r="P6219" s="178" t="str">
        <f ca="1">IF(Proc[[#This Row],[DaysAgeing]]&gt;5,"yep","on track")</f>
        <v>yep</v>
      </c>
      <c r="Q6219" s="3">
        <f ca="1">IF(Proc[[#This Row],[DateClosed]]="",ABS(NETWORKDAYS(Proc[[#This Row],[DateOpened]],TODAY()))-1,ABS(NETWORKDAYS(Proc[[#This Row],[DateOpened]],Proc[[#This Row],[DateClosed]]))-1)</f>
        <v>7</v>
      </c>
      <c r="R6219" s="178" t="s">
        <v>8561</v>
      </c>
      <c r="S6219" s="183"/>
    </row>
    <row r="6220" spans="1:19">
      <c r="A6220" s="182" t="s">
        <v>8577</v>
      </c>
      <c r="B6220" s="183" t="str">
        <f>IFERROR(VLOOKUP(Proc[[#This Row],[App]],Table2[],3,0),"open")</f>
        <v>open</v>
      </c>
      <c r="C6220" s="185" t="s">
        <v>370</v>
      </c>
      <c r="D6220" t="s">
        <v>9962</v>
      </c>
      <c r="E6220" t="s">
        <v>8586</v>
      </c>
      <c r="F6220" s="186" t="s">
        <v>9967</v>
      </c>
      <c r="G6220" s="182" t="s">
        <v>400</v>
      </c>
      <c r="H6220" s="183" t="str">
        <f>IF(Proc[[#This Row],[type]]="LFF (MDG-F)",MID(Proc[[#This Row],[Obj]],13,10),"")</f>
        <v/>
      </c>
      <c r="J6220" s="183" t="b">
        <f>Proc[[#This Row],[Requested]]=Proc[[#This Row],[CurrentParent]]</f>
        <v>0</v>
      </c>
      <c r="K6220" s="183" t="str">
        <f>IF(Proc[[#This Row],[Author]]="Marcela Urrego",VLOOKUP(LEFT(Proc[[#This Row],[Requested]],1),Table3[#All],2,0),VLOOKUP(Proc[[#This Row],[Author]],Table4[],2,0))</f>
        <v>HC</v>
      </c>
      <c r="L6220" s="186" t="s">
        <v>9921</v>
      </c>
      <c r="M6220" s="178">
        <v>46061</v>
      </c>
      <c r="N6220" s="178"/>
      <c r="O6220" s="178"/>
      <c r="P6220" s="178" t="str">
        <f ca="1">IF(Proc[[#This Row],[DaysAgeing]]&gt;5,"yep","on track")</f>
        <v>yep</v>
      </c>
      <c r="Q6220" s="3">
        <f ca="1">IF(Proc[[#This Row],[DateClosed]]="",ABS(NETWORKDAYS(Proc[[#This Row],[DateOpened]],TODAY()))-1,ABS(NETWORKDAYS(Proc[[#This Row],[DateOpened]],Proc[[#This Row],[DateClosed]]))-1)</f>
        <v>7</v>
      </c>
      <c r="R6220" s="178" t="s">
        <v>8561</v>
      </c>
      <c r="S6220" s="183"/>
    </row>
    <row r="6221" spans="1:19">
      <c r="A6221" s="182" t="s">
        <v>8577</v>
      </c>
      <c r="B6221" s="183" t="str">
        <f>IFERROR(VLOOKUP(Proc[[#This Row],[App]],Table2[],3,0),"open")</f>
        <v>open</v>
      </c>
      <c r="C6221" s="185" t="s">
        <v>370</v>
      </c>
      <c r="D6221" t="s">
        <v>9963</v>
      </c>
      <c r="E6221" t="s">
        <v>8587</v>
      </c>
      <c r="F6221" s="186" t="s">
        <v>9967</v>
      </c>
      <c r="G6221" s="182" t="s">
        <v>400</v>
      </c>
      <c r="H6221" s="183" t="str">
        <f>IF(Proc[[#This Row],[type]]="LFF (MDG-F)",MID(Proc[[#This Row],[Obj]],13,10),"")</f>
        <v/>
      </c>
      <c r="J6221" s="183" t="b">
        <f>Proc[[#This Row],[Requested]]=Proc[[#This Row],[CurrentParent]]</f>
        <v>0</v>
      </c>
      <c r="K6221" s="183" t="str">
        <f>IF(Proc[[#This Row],[Author]]="Marcela Urrego",VLOOKUP(LEFT(Proc[[#This Row],[Requested]],1),Table3[#All],2,0),VLOOKUP(Proc[[#This Row],[Author]],Table4[],2,0))</f>
        <v>HC</v>
      </c>
      <c r="L6221" s="186" t="s">
        <v>9921</v>
      </c>
      <c r="M6221" s="178">
        <v>46061</v>
      </c>
      <c r="N6221" s="178"/>
      <c r="O6221" s="178"/>
      <c r="P6221" s="178" t="str">
        <f ca="1">IF(Proc[[#This Row],[DaysAgeing]]&gt;5,"yep","on track")</f>
        <v>yep</v>
      </c>
      <c r="Q6221" s="3">
        <f ca="1">IF(Proc[[#This Row],[DateClosed]]="",ABS(NETWORKDAYS(Proc[[#This Row],[DateOpened]],TODAY()))-1,ABS(NETWORKDAYS(Proc[[#This Row],[DateOpened]],Proc[[#This Row],[DateClosed]]))-1)</f>
        <v>7</v>
      </c>
      <c r="R6221" s="178" t="s">
        <v>8561</v>
      </c>
      <c r="S6221" s="183"/>
    </row>
    <row r="6222" spans="1:19">
      <c r="A6222" s="182" t="s">
        <v>8577</v>
      </c>
      <c r="B6222" s="183" t="str">
        <f>IFERROR(VLOOKUP(Proc[[#This Row],[App]],Table2[],3,0),"open")</f>
        <v>open</v>
      </c>
      <c r="C6222" s="185" t="s">
        <v>370</v>
      </c>
      <c r="D6222" t="s">
        <v>9964</v>
      </c>
      <c r="E6222" t="s">
        <v>8587</v>
      </c>
      <c r="F6222" s="186" t="s">
        <v>9967</v>
      </c>
      <c r="G6222" s="182" t="s">
        <v>400</v>
      </c>
      <c r="H6222" s="183" t="str">
        <f>IF(Proc[[#This Row],[type]]="LFF (MDG-F)",MID(Proc[[#This Row],[Obj]],13,10),"")</f>
        <v/>
      </c>
      <c r="J6222" s="183" t="b">
        <f>Proc[[#This Row],[Requested]]=Proc[[#This Row],[CurrentParent]]</f>
        <v>0</v>
      </c>
      <c r="K6222" s="183" t="str">
        <f>IF(Proc[[#This Row],[Author]]="Marcela Urrego",VLOOKUP(LEFT(Proc[[#This Row],[Requested]],1),Table3[#All],2,0),VLOOKUP(Proc[[#This Row],[Author]],Table4[],2,0))</f>
        <v>HC</v>
      </c>
      <c r="L6222" s="186" t="s">
        <v>9921</v>
      </c>
      <c r="M6222" s="178">
        <v>46061</v>
      </c>
      <c r="N6222" s="178"/>
      <c r="O6222" s="178"/>
      <c r="P6222" s="178" t="str">
        <f ca="1">IF(Proc[[#This Row],[DaysAgeing]]&gt;5,"yep","on track")</f>
        <v>yep</v>
      </c>
      <c r="Q6222" s="3">
        <f ca="1">IF(Proc[[#This Row],[DateClosed]]="",ABS(NETWORKDAYS(Proc[[#This Row],[DateOpened]],TODAY()))-1,ABS(NETWORKDAYS(Proc[[#This Row],[DateOpened]],Proc[[#This Row],[DateClosed]]))-1)</f>
        <v>7</v>
      </c>
      <c r="R6222" s="178" t="s">
        <v>8561</v>
      </c>
      <c r="S6222" s="183"/>
    </row>
    <row r="6223" spans="1:19">
      <c r="A6223" s="182" t="s">
        <v>8577</v>
      </c>
      <c r="B6223" s="183" t="str">
        <f>IFERROR(VLOOKUP(Proc[[#This Row],[App]],Table2[],3,0),"open")</f>
        <v>open</v>
      </c>
      <c r="C6223" s="185" t="s">
        <v>370</v>
      </c>
      <c r="D6223" t="s">
        <v>9965</v>
      </c>
      <c r="E6223" t="s">
        <v>8588</v>
      </c>
      <c r="F6223" s="186" t="s">
        <v>9967</v>
      </c>
      <c r="G6223" s="182" t="s">
        <v>400</v>
      </c>
      <c r="H6223" s="183" t="str">
        <f>IF(Proc[[#This Row],[type]]="LFF (MDG-F)",MID(Proc[[#This Row],[Obj]],13,10),"")</f>
        <v/>
      </c>
      <c r="J6223" s="183" t="b">
        <f>Proc[[#This Row],[Requested]]=Proc[[#This Row],[CurrentParent]]</f>
        <v>0</v>
      </c>
      <c r="K6223" s="183" t="str">
        <f>IF(Proc[[#This Row],[Author]]="Marcela Urrego",VLOOKUP(LEFT(Proc[[#This Row],[Requested]],1),Table3[#All],2,0),VLOOKUP(Proc[[#This Row],[Author]],Table4[],2,0))</f>
        <v>HC</v>
      </c>
      <c r="L6223" s="186" t="s">
        <v>9921</v>
      </c>
      <c r="M6223" s="178">
        <v>46061</v>
      </c>
      <c r="N6223" s="178"/>
      <c r="O6223" s="178"/>
      <c r="P6223" s="178" t="str">
        <f ca="1">IF(Proc[[#This Row],[DaysAgeing]]&gt;5,"yep","on track")</f>
        <v>yep</v>
      </c>
      <c r="Q6223" s="3">
        <f ca="1">IF(Proc[[#This Row],[DateClosed]]="",ABS(NETWORKDAYS(Proc[[#This Row],[DateOpened]],TODAY()))-1,ABS(NETWORKDAYS(Proc[[#This Row],[DateOpened]],Proc[[#This Row],[DateClosed]]))-1)</f>
        <v>7</v>
      </c>
      <c r="R6223" s="178" t="s">
        <v>8561</v>
      </c>
      <c r="S6223" s="183"/>
    </row>
    <row r="6224" spans="1:19">
      <c r="A6224" s="182" t="s">
        <v>8577</v>
      </c>
      <c r="B6224" s="183" t="str">
        <f>IFERROR(VLOOKUP(Proc[[#This Row],[App]],Table2[],3,0),"open")</f>
        <v>open</v>
      </c>
      <c r="C6224" s="185" t="s">
        <v>370</v>
      </c>
      <c r="D6224" t="s">
        <v>9966</v>
      </c>
      <c r="E6224" t="s">
        <v>8589</v>
      </c>
      <c r="F6224" s="186" t="s">
        <v>9967</v>
      </c>
      <c r="G6224" s="182" t="s">
        <v>400</v>
      </c>
      <c r="H6224" s="183" t="str">
        <f>IF(Proc[[#This Row],[type]]="LFF (MDG-F)",MID(Proc[[#This Row],[Obj]],13,10),"")</f>
        <v/>
      </c>
      <c r="J6224" s="183" t="b">
        <f>Proc[[#This Row],[Requested]]=Proc[[#This Row],[CurrentParent]]</f>
        <v>0</v>
      </c>
      <c r="K6224" s="183" t="str">
        <f>IF(Proc[[#This Row],[Author]]="Marcela Urrego",VLOOKUP(LEFT(Proc[[#This Row],[Requested]],1),Table3[#All],2,0),VLOOKUP(Proc[[#This Row],[Author]],Table4[],2,0))</f>
        <v>HC</v>
      </c>
      <c r="L6224" s="186" t="s">
        <v>9921</v>
      </c>
      <c r="M6224" s="178">
        <v>46061</v>
      </c>
      <c r="N6224" s="178"/>
      <c r="O6224" s="178"/>
      <c r="P6224" s="178" t="str">
        <f ca="1">IF(Proc[[#This Row],[DaysAgeing]]&gt;5,"yep","on track")</f>
        <v>yep</v>
      </c>
      <c r="Q6224" s="3">
        <f ca="1">IF(Proc[[#This Row],[DateClosed]]="",ABS(NETWORKDAYS(Proc[[#This Row],[DateOpened]],TODAY()))-1,ABS(NETWORKDAYS(Proc[[#This Row],[DateOpened]],Proc[[#This Row],[DateClosed]]))-1)</f>
        <v>7</v>
      </c>
      <c r="R6224" s="178" t="s">
        <v>8561</v>
      </c>
      <c r="S6224" s="183"/>
    </row>
    <row r="6225" spans="1:19" hidden="1">
      <c r="A6225" t="s">
        <v>8595</v>
      </c>
      <c r="B6225" s="183" t="str">
        <f>IFERROR(VLOOKUP(Proc[[#This Row],[App]],Table2[],3,0),"open")</f>
        <v>ok</v>
      </c>
      <c r="C6225" s="182" t="s">
        <v>369</v>
      </c>
      <c r="D6225" t="s">
        <v>6882</v>
      </c>
      <c r="E6225" t="s">
        <v>6917</v>
      </c>
      <c r="F6225" s="183" t="s">
        <v>6917</v>
      </c>
      <c r="G6225" s="182" t="s">
        <v>400</v>
      </c>
      <c r="H6225" s="183" t="str">
        <f>IF(Proc[[#This Row],[type]]="LFF (MDG-F)",MID(Proc[[#This Row],[Obj]],13,10),"")</f>
        <v/>
      </c>
      <c r="J6225" s="183" t="b">
        <f>Proc[[#This Row],[Requested]]=Proc[[#This Row],[CurrentParent]]</f>
        <v>1</v>
      </c>
      <c r="K6225" s="183" t="str">
        <f>IF(Proc[[#This Row],[Author]]="Marcela Urrego",VLOOKUP(LEFT(Proc[[#This Row],[Requested]],1),Table3[#All],2,0),VLOOKUP(Proc[[#This Row],[Author]],Table4[],2,0))</f>
        <v>HC</v>
      </c>
      <c r="L6225" s="186" t="s">
        <v>9921</v>
      </c>
      <c r="M6225" s="178">
        <v>46064</v>
      </c>
      <c r="N6225" s="178"/>
      <c r="O6225" s="178"/>
      <c r="P6225" s="178" t="str">
        <f ca="1">IF(Proc[[#This Row],[DaysAgeing]]&gt;5,"yep","on track")</f>
        <v>on track</v>
      </c>
      <c r="Q6225" s="3">
        <f ca="1">IF(Proc[[#This Row],[DateClosed]]="",ABS(NETWORKDAYS(Proc[[#This Row],[DateOpened]],TODAY()))-1,ABS(NETWORKDAYS(Proc[[#This Row],[DateOpened]],Proc[[#This Row],[DateClosed]]))-1)</f>
        <v>5</v>
      </c>
      <c r="R6225" s="178" t="s">
        <v>738</v>
      </c>
      <c r="S6225" s="183"/>
    </row>
    <row r="6226" spans="1:19" hidden="1">
      <c r="A6226" s="182" t="s">
        <v>8595</v>
      </c>
      <c r="B6226" s="183" t="str">
        <f>IFERROR(VLOOKUP(Proc[[#This Row],[App]],Table2[],3,0),"open")</f>
        <v>ok</v>
      </c>
      <c r="C6226" s="182" t="s">
        <v>369</v>
      </c>
      <c r="D6226" t="s">
        <v>6873</v>
      </c>
      <c r="E6226" t="s">
        <v>2117</v>
      </c>
      <c r="F6226" s="183" t="s">
        <v>2117</v>
      </c>
      <c r="G6226" s="182" t="s">
        <v>400</v>
      </c>
      <c r="H6226" s="183" t="str">
        <f>IF(Proc[[#This Row],[type]]="LFF (MDG-F)",MID(Proc[[#This Row],[Obj]],13,10),"")</f>
        <v/>
      </c>
      <c r="I6226" s="182"/>
      <c r="J6226" s="183" t="b">
        <f>Proc[[#This Row],[Requested]]=Proc[[#This Row],[CurrentParent]]</f>
        <v>1</v>
      </c>
      <c r="K6226" s="183" t="str">
        <f>IF(Proc[[#This Row],[Author]]="Marcela Urrego",VLOOKUP(LEFT(Proc[[#This Row],[Requested]],1),Table3[#All],2,0),VLOOKUP(Proc[[#This Row],[Author]],Table4[],2,0))</f>
        <v>HC</v>
      </c>
      <c r="L6226" s="186" t="s">
        <v>9921</v>
      </c>
      <c r="M6226" s="178">
        <v>46064</v>
      </c>
      <c r="N6226" s="178"/>
      <c r="O6226" s="178"/>
      <c r="P6226" s="178" t="str">
        <f ca="1">IF(Proc[[#This Row],[DaysAgeing]]&gt;5,"yep","on track")</f>
        <v>on track</v>
      </c>
      <c r="Q6226" s="3">
        <f ca="1">IF(Proc[[#This Row],[DateClosed]]="",ABS(NETWORKDAYS(Proc[[#This Row],[DateOpened]],TODAY()))-1,ABS(NETWORKDAYS(Proc[[#This Row],[DateOpened]],Proc[[#This Row],[DateClosed]]))-1)</f>
        <v>5</v>
      </c>
      <c r="R6226" s="178" t="s">
        <v>738</v>
      </c>
      <c r="S6226" s="183"/>
    </row>
    <row r="6227" spans="1:19" hidden="1">
      <c r="A6227" s="182" t="s">
        <v>8595</v>
      </c>
      <c r="B6227" s="183" t="str">
        <f>IFERROR(VLOOKUP(Proc[[#This Row],[App]],Table2[],3,0),"open")</f>
        <v>ok</v>
      </c>
      <c r="C6227" s="182" t="s">
        <v>369</v>
      </c>
      <c r="D6227" t="s">
        <v>6877</v>
      </c>
      <c r="E6227" t="s">
        <v>2117</v>
      </c>
      <c r="F6227" s="183" t="s">
        <v>2117</v>
      </c>
      <c r="G6227" s="182" t="s">
        <v>400</v>
      </c>
      <c r="H6227" s="183" t="str">
        <f>IF(Proc[[#This Row],[type]]="LFF (MDG-F)",MID(Proc[[#This Row],[Obj]],13,10),"")</f>
        <v/>
      </c>
      <c r="I6227" s="182"/>
      <c r="J6227" s="183" t="b">
        <f>Proc[[#This Row],[Requested]]=Proc[[#This Row],[CurrentParent]]</f>
        <v>1</v>
      </c>
      <c r="K6227" s="183" t="str">
        <f>IF(Proc[[#This Row],[Author]]="Marcela Urrego",VLOOKUP(LEFT(Proc[[#This Row],[Requested]],1),Table3[#All],2,0),VLOOKUP(Proc[[#This Row],[Author]],Table4[],2,0))</f>
        <v>HC</v>
      </c>
      <c r="L6227" s="186" t="s">
        <v>9921</v>
      </c>
      <c r="M6227" s="178">
        <v>46064</v>
      </c>
      <c r="N6227" s="178"/>
      <c r="O6227" s="178"/>
      <c r="P6227" s="178" t="str">
        <f ca="1">IF(Proc[[#This Row],[DaysAgeing]]&gt;5,"yep","on track")</f>
        <v>on track</v>
      </c>
      <c r="Q6227" s="3">
        <f ca="1">IF(Proc[[#This Row],[DateClosed]]="",ABS(NETWORKDAYS(Proc[[#This Row],[DateOpened]],TODAY()))-1,ABS(NETWORKDAYS(Proc[[#This Row],[DateOpened]],Proc[[#This Row],[DateClosed]]))-1)</f>
        <v>5</v>
      </c>
      <c r="R6227" s="178" t="s">
        <v>738</v>
      </c>
      <c r="S6227" s="183"/>
    </row>
    <row r="6228" spans="1:19" hidden="1">
      <c r="A6228" s="182" t="s">
        <v>8595</v>
      </c>
      <c r="B6228" s="183" t="str">
        <f>IFERROR(VLOOKUP(Proc[[#This Row],[App]],Table2[],3,0),"open")</f>
        <v>ok</v>
      </c>
      <c r="C6228" s="182" t="s">
        <v>369</v>
      </c>
      <c r="D6228" t="s">
        <v>6878</v>
      </c>
      <c r="E6228" t="s">
        <v>2117</v>
      </c>
      <c r="F6228" s="183" t="s">
        <v>2117</v>
      </c>
      <c r="G6228" s="182" t="s">
        <v>400</v>
      </c>
      <c r="H6228" s="183" t="str">
        <f>IF(Proc[[#This Row],[type]]="LFF (MDG-F)",MID(Proc[[#This Row],[Obj]],13,10),"")</f>
        <v/>
      </c>
      <c r="I6228" s="182"/>
      <c r="J6228" s="183" t="b">
        <f>Proc[[#This Row],[Requested]]=Proc[[#This Row],[CurrentParent]]</f>
        <v>1</v>
      </c>
      <c r="K6228" s="183" t="str">
        <f>IF(Proc[[#This Row],[Author]]="Marcela Urrego",VLOOKUP(LEFT(Proc[[#This Row],[Requested]],1),Table3[#All],2,0),VLOOKUP(Proc[[#This Row],[Author]],Table4[],2,0))</f>
        <v>HC</v>
      </c>
      <c r="L6228" s="186" t="s">
        <v>9921</v>
      </c>
      <c r="M6228" s="178">
        <v>46064</v>
      </c>
      <c r="N6228" s="178"/>
      <c r="O6228" s="178"/>
      <c r="P6228" s="178" t="str">
        <f ca="1">IF(Proc[[#This Row],[DaysAgeing]]&gt;5,"yep","on track")</f>
        <v>on track</v>
      </c>
      <c r="Q6228" s="3">
        <f ca="1">IF(Proc[[#This Row],[DateClosed]]="",ABS(NETWORKDAYS(Proc[[#This Row],[DateOpened]],TODAY()))-1,ABS(NETWORKDAYS(Proc[[#This Row],[DateOpened]],Proc[[#This Row],[DateClosed]]))-1)</f>
        <v>5</v>
      </c>
      <c r="R6228" s="178" t="s">
        <v>738</v>
      </c>
      <c r="S6228" s="183"/>
    </row>
    <row r="6229" spans="1:19" hidden="1">
      <c r="A6229" s="182" t="s">
        <v>8595</v>
      </c>
      <c r="B6229" s="183" t="str">
        <f>IFERROR(VLOOKUP(Proc[[#This Row],[App]],Table2[],3,0),"open")</f>
        <v>ok</v>
      </c>
      <c r="C6229" s="182" t="s">
        <v>369</v>
      </c>
      <c r="D6229" t="s">
        <v>6879</v>
      </c>
      <c r="E6229" t="s">
        <v>2155</v>
      </c>
      <c r="F6229" s="183" t="s">
        <v>2155</v>
      </c>
      <c r="G6229" s="182" t="s">
        <v>400</v>
      </c>
      <c r="H6229" s="183" t="str">
        <f>IF(Proc[[#This Row],[type]]="LFF (MDG-F)",MID(Proc[[#This Row],[Obj]],13,10),"")</f>
        <v/>
      </c>
      <c r="I6229" s="182"/>
      <c r="J6229" s="183" t="b">
        <f>Proc[[#This Row],[Requested]]=Proc[[#This Row],[CurrentParent]]</f>
        <v>1</v>
      </c>
      <c r="K6229" s="183" t="str">
        <f>IF(Proc[[#This Row],[Author]]="Marcela Urrego",VLOOKUP(LEFT(Proc[[#This Row],[Requested]],1),Table3[#All],2,0),VLOOKUP(Proc[[#This Row],[Author]],Table4[],2,0))</f>
        <v>HC</v>
      </c>
      <c r="L6229" s="186" t="s">
        <v>9921</v>
      </c>
      <c r="M6229" s="178">
        <v>46064</v>
      </c>
      <c r="N6229" s="178"/>
      <c r="O6229" s="178"/>
      <c r="P6229" s="178" t="str">
        <f ca="1">IF(Proc[[#This Row],[DaysAgeing]]&gt;5,"yep","on track")</f>
        <v>on track</v>
      </c>
      <c r="Q6229" s="3">
        <f ca="1">IF(Proc[[#This Row],[DateClosed]]="",ABS(NETWORKDAYS(Proc[[#This Row],[DateOpened]],TODAY()))-1,ABS(NETWORKDAYS(Proc[[#This Row],[DateOpened]],Proc[[#This Row],[DateClosed]]))-1)</f>
        <v>5</v>
      </c>
      <c r="R6229" s="178" t="s">
        <v>738</v>
      </c>
      <c r="S6229" s="183"/>
    </row>
    <row r="6230" spans="1:19" hidden="1">
      <c r="A6230" s="182" t="s">
        <v>8595</v>
      </c>
      <c r="B6230" s="183" t="str">
        <f>IFERROR(VLOOKUP(Proc[[#This Row],[App]],Table2[],3,0),"open")</f>
        <v>ok</v>
      </c>
      <c r="C6230" s="182" t="s">
        <v>369</v>
      </c>
      <c r="D6230" t="s">
        <v>6874</v>
      </c>
      <c r="E6230" t="s">
        <v>2117</v>
      </c>
      <c r="F6230" s="183" t="s">
        <v>2117</v>
      </c>
      <c r="G6230" s="182" t="s">
        <v>400</v>
      </c>
      <c r="H6230" s="183" t="str">
        <f>IF(Proc[[#This Row],[type]]="LFF (MDG-F)",MID(Proc[[#This Row],[Obj]],13,10),"")</f>
        <v/>
      </c>
      <c r="I6230" s="182"/>
      <c r="J6230" s="183" t="b">
        <f>Proc[[#This Row],[Requested]]=Proc[[#This Row],[CurrentParent]]</f>
        <v>1</v>
      </c>
      <c r="K6230" s="183" t="str">
        <f>IF(Proc[[#This Row],[Author]]="Marcela Urrego",VLOOKUP(LEFT(Proc[[#This Row],[Requested]],1),Table3[#All],2,0),VLOOKUP(Proc[[#This Row],[Author]],Table4[],2,0))</f>
        <v>HC</v>
      </c>
      <c r="L6230" s="186" t="s">
        <v>9921</v>
      </c>
      <c r="M6230" s="178">
        <v>46064</v>
      </c>
      <c r="N6230" s="178"/>
      <c r="O6230" s="178"/>
      <c r="P6230" s="178" t="str">
        <f ca="1">IF(Proc[[#This Row],[DaysAgeing]]&gt;5,"yep","on track")</f>
        <v>on track</v>
      </c>
      <c r="Q6230" s="3">
        <f ca="1">IF(Proc[[#This Row],[DateClosed]]="",ABS(NETWORKDAYS(Proc[[#This Row],[DateOpened]],TODAY()))-1,ABS(NETWORKDAYS(Proc[[#This Row],[DateOpened]],Proc[[#This Row],[DateClosed]]))-1)</f>
        <v>5</v>
      </c>
      <c r="R6230" s="178" t="s">
        <v>738</v>
      </c>
      <c r="S6230" s="183"/>
    </row>
    <row r="6231" spans="1:19" hidden="1">
      <c r="A6231" s="182" t="s">
        <v>8595</v>
      </c>
      <c r="B6231" s="183" t="str">
        <f>IFERROR(VLOOKUP(Proc[[#This Row],[App]],Table2[],3,0),"open")</f>
        <v>ok</v>
      </c>
      <c r="C6231" s="182" t="s">
        <v>369</v>
      </c>
      <c r="D6231" t="s">
        <v>6875</v>
      </c>
      <c r="E6231" t="s">
        <v>2117</v>
      </c>
      <c r="F6231" s="183" t="s">
        <v>2117</v>
      </c>
      <c r="G6231" s="182" t="s">
        <v>400</v>
      </c>
      <c r="H6231" s="183" t="str">
        <f>IF(Proc[[#This Row],[type]]="LFF (MDG-F)",MID(Proc[[#This Row],[Obj]],13,10),"")</f>
        <v/>
      </c>
      <c r="I6231" s="182"/>
      <c r="J6231" s="183" t="b">
        <f>Proc[[#This Row],[Requested]]=Proc[[#This Row],[CurrentParent]]</f>
        <v>1</v>
      </c>
      <c r="K6231" s="183" t="str">
        <f>IF(Proc[[#This Row],[Author]]="Marcela Urrego",VLOOKUP(LEFT(Proc[[#This Row],[Requested]],1),Table3[#All],2,0),VLOOKUP(Proc[[#This Row],[Author]],Table4[],2,0))</f>
        <v>HC</v>
      </c>
      <c r="L6231" s="186" t="s">
        <v>9921</v>
      </c>
      <c r="M6231" s="178">
        <v>46064</v>
      </c>
      <c r="N6231" s="178"/>
      <c r="O6231" s="178"/>
      <c r="P6231" s="178" t="str">
        <f ca="1">IF(Proc[[#This Row],[DaysAgeing]]&gt;5,"yep","on track")</f>
        <v>on track</v>
      </c>
      <c r="Q6231" s="3">
        <f ca="1">IF(Proc[[#This Row],[DateClosed]]="",ABS(NETWORKDAYS(Proc[[#This Row],[DateOpened]],TODAY()))-1,ABS(NETWORKDAYS(Proc[[#This Row],[DateOpened]],Proc[[#This Row],[DateClosed]]))-1)</f>
        <v>5</v>
      </c>
      <c r="R6231" s="178" t="s">
        <v>738</v>
      </c>
      <c r="S6231" s="183"/>
    </row>
    <row r="6232" spans="1:19" hidden="1">
      <c r="A6232" s="182" t="s">
        <v>8595</v>
      </c>
      <c r="B6232" s="183" t="str">
        <f>IFERROR(VLOOKUP(Proc[[#This Row],[App]],Table2[],3,0),"open")</f>
        <v>ok</v>
      </c>
      <c r="C6232" s="182" t="s">
        <v>369</v>
      </c>
      <c r="D6232" t="s">
        <v>6876</v>
      </c>
      <c r="E6232" t="s">
        <v>2117</v>
      </c>
      <c r="F6232" s="183" t="s">
        <v>2117</v>
      </c>
      <c r="G6232" s="182" t="s">
        <v>400</v>
      </c>
      <c r="H6232" s="183" t="str">
        <f>IF(Proc[[#This Row],[type]]="LFF (MDG-F)",MID(Proc[[#This Row],[Obj]],13,10),"")</f>
        <v/>
      </c>
      <c r="I6232" s="182"/>
      <c r="J6232" s="183" t="b">
        <f>Proc[[#This Row],[Requested]]=Proc[[#This Row],[CurrentParent]]</f>
        <v>1</v>
      </c>
      <c r="K6232" s="183" t="str">
        <f>IF(Proc[[#This Row],[Author]]="Marcela Urrego",VLOOKUP(LEFT(Proc[[#This Row],[Requested]],1),Table3[#All],2,0),VLOOKUP(Proc[[#This Row],[Author]],Table4[],2,0))</f>
        <v>HC</v>
      </c>
      <c r="L6232" s="186" t="s">
        <v>9921</v>
      </c>
      <c r="M6232" s="178">
        <v>46064</v>
      </c>
      <c r="N6232" s="178"/>
      <c r="O6232" s="178"/>
      <c r="P6232" s="178" t="str">
        <f ca="1">IF(Proc[[#This Row],[DaysAgeing]]&gt;5,"yep","on track")</f>
        <v>on track</v>
      </c>
      <c r="Q6232" s="3">
        <f ca="1">IF(Proc[[#This Row],[DateClosed]]="",ABS(NETWORKDAYS(Proc[[#This Row],[DateOpened]],TODAY()))-1,ABS(NETWORKDAYS(Proc[[#This Row],[DateOpened]],Proc[[#This Row],[DateClosed]]))-1)</f>
        <v>5</v>
      </c>
      <c r="R6232" s="178" t="s">
        <v>738</v>
      </c>
      <c r="S6232" s="183"/>
    </row>
    <row r="6233" spans="1:19" hidden="1">
      <c r="A6233" s="182" t="s">
        <v>8595</v>
      </c>
      <c r="B6233" s="183" t="str">
        <f>IFERROR(VLOOKUP(Proc[[#This Row],[App]],Table2[],3,0),"open")</f>
        <v>ok</v>
      </c>
      <c r="C6233" s="182" t="s">
        <v>369</v>
      </c>
      <c r="D6233" t="s">
        <v>6880</v>
      </c>
      <c r="E6233" t="s">
        <v>2144</v>
      </c>
      <c r="F6233" s="183" t="s">
        <v>2144</v>
      </c>
      <c r="G6233" s="182" t="s">
        <v>400</v>
      </c>
      <c r="H6233" s="183" t="str">
        <f>IF(Proc[[#This Row],[type]]="LFF (MDG-F)",MID(Proc[[#This Row],[Obj]],13,10),"")</f>
        <v/>
      </c>
      <c r="I6233" s="182"/>
      <c r="J6233" s="183" t="b">
        <f>Proc[[#This Row],[Requested]]=Proc[[#This Row],[CurrentParent]]</f>
        <v>1</v>
      </c>
      <c r="K6233" s="183" t="str">
        <f>IF(Proc[[#This Row],[Author]]="Marcela Urrego",VLOOKUP(LEFT(Proc[[#This Row],[Requested]],1),Table3[#All],2,0),VLOOKUP(Proc[[#This Row],[Author]],Table4[],2,0))</f>
        <v>HC</v>
      </c>
      <c r="L6233" s="186" t="s">
        <v>9921</v>
      </c>
      <c r="M6233" s="178">
        <v>46064</v>
      </c>
      <c r="N6233" s="178"/>
      <c r="O6233" s="178"/>
      <c r="P6233" s="178" t="str">
        <f ca="1">IF(Proc[[#This Row],[DaysAgeing]]&gt;5,"yep","on track")</f>
        <v>on track</v>
      </c>
      <c r="Q6233" s="3">
        <f ca="1">IF(Proc[[#This Row],[DateClosed]]="",ABS(NETWORKDAYS(Proc[[#This Row],[DateOpened]],TODAY()))-1,ABS(NETWORKDAYS(Proc[[#This Row],[DateOpened]],Proc[[#This Row],[DateClosed]]))-1)</f>
        <v>5</v>
      </c>
      <c r="R6233" s="178" t="s">
        <v>738</v>
      </c>
      <c r="S6233" s="183"/>
    </row>
    <row r="6234" spans="1:19" hidden="1">
      <c r="A6234" s="182" t="s">
        <v>8595</v>
      </c>
      <c r="B6234" s="183" t="str">
        <f>IFERROR(VLOOKUP(Proc[[#This Row],[App]],Table2[],3,0),"open")</f>
        <v>ok</v>
      </c>
      <c r="C6234" s="182" t="s">
        <v>369</v>
      </c>
      <c r="D6234" t="s">
        <v>8590</v>
      </c>
      <c r="E6234" t="s">
        <v>2117</v>
      </c>
      <c r="F6234" s="183" t="s">
        <v>2117</v>
      </c>
      <c r="G6234" s="182" t="s">
        <v>400</v>
      </c>
      <c r="H6234" s="183" t="str">
        <f>IF(Proc[[#This Row],[type]]="LFF (MDG-F)",MID(Proc[[#This Row],[Obj]],13,10),"")</f>
        <v/>
      </c>
      <c r="I6234" s="182"/>
      <c r="J6234" s="183" t="b">
        <f>Proc[[#This Row],[Requested]]=Proc[[#This Row],[CurrentParent]]</f>
        <v>1</v>
      </c>
      <c r="K6234" s="183" t="str">
        <f>IF(Proc[[#This Row],[Author]]="Marcela Urrego",VLOOKUP(LEFT(Proc[[#This Row],[Requested]],1),Table3[#All],2,0),VLOOKUP(Proc[[#This Row],[Author]],Table4[],2,0))</f>
        <v>HC</v>
      </c>
      <c r="L6234" s="186" t="s">
        <v>9921</v>
      </c>
      <c r="M6234" s="178">
        <v>46064</v>
      </c>
      <c r="N6234" s="178"/>
      <c r="O6234" s="178"/>
      <c r="P6234" s="178" t="str">
        <f ca="1">IF(Proc[[#This Row],[DaysAgeing]]&gt;5,"yep","on track")</f>
        <v>on track</v>
      </c>
      <c r="Q6234" s="3">
        <f ca="1">IF(Proc[[#This Row],[DateClosed]]="",ABS(NETWORKDAYS(Proc[[#This Row],[DateOpened]],TODAY()))-1,ABS(NETWORKDAYS(Proc[[#This Row],[DateOpened]],Proc[[#This Row],[DateClosed]]))-1)</f>
        <v>5</v>
      </c>
      <c r="R6234" s="178" t="s">
        <v>738</v>
      </c>
      <c r="S6234" s="183"/>
    </row>
    <row r="6235" spans="1:19" hidden="1">
      <c r="A6235" s="182" t="s">
        <v>8595</v>
      </c>
      <c r="B6235" s="183" t="str">
        <f>IFERROR(VLOOKUP(Proc[[#This Row],[App]],Table2[],3,0),"open")</f>
        <v>ok</v>
      </c>
      <c r="C6235" s="182" t="s">
        <v>369</v>
      </c>
      <c r="D6235" t="s">
        <v>8591</v>
      </c>
      <c r="E6235" t="s">
        <v>2144</v>
      </c>
      <c r="F6235" s="183" t="s">
        <v>2144</v>
      </c>
      <c r="G6235" s="182" t="s">
        <v>400</v>
      </c>
      <c r="H6235" s="183" t="str">
        <f>IF(Proc[[#This Row],[type]]="LFF (MDG-F)",MID(Proc[[#This Row],[Obj]],13,10),"")</f>
        <v/>
      </c>
      <c r="I6235" s="182"/>
      <c r="J6235" s="183" t="b">
        <f>Proc[[#This Row],[Requested]]=Proc[[#This Row],[CurrentParent]]</f>
        <v>1</v>
      </c>
      <c r="K6235" s="183" t="str">
        <f>IF(Proc[[#This Row],[Author]]="Marcela Urrego",VLOOKUP(LEFT(Proc[[#This Row],[Requested]],1),Table3[#All],2,0),VLOOKUP(Proc[[#This Row],[Author]],Table4[],2,0))</f>
        <v>HC</v>
      </c>
      <c r="L6235" s="186" t="s">
        <v>9921</v>
      </c>
      <c r="M6235" s="178">
        <v>46064</v>
      </c>
      <c r="N6235" s="178"/>
      <c r="O6235" s="178"/>
      <c r="P6235" s="178" t="str">
        <f ca="1">IF(Proc[[#This Row],[DaysAgeing]]&gt;5,"yep","on track")</f>
        <v>on track</v>
      </c>
      <c r="Q6235" s="3">
        <f ca="1">IF(Proc[[#This Row],[DateClosed]]="",ABS(NETWORKDAYS(Proc[[#This Row],[DateOpened]],TODAY()))-1,ABS(NETWORKDAYS(Proc[[#This Row],[DateOpened]],Proc[[#This Row],[DateClosed]]))-1)</f>
        <v>5</v>
      </c>
      <c r="R6235" s="178" t="s">
        <v>738</v>
      </c>
      <c r="S6235" s="183"/>
    </row>
    <row r="6236" spans="1:19" hidden="1">
      <c r="A6236" s="182" t="s">
        <v>8595</v>
      </c>
      <c r="B6236" s="183" t="str">
        <f>IFERROR(VLOOKUP(Proc[[#This Row],[App]],Table2[],3,0),"open")</f>
        <v>ok</v>
      </c>
      <c r="C6236" s="182" t="s">
        <v>369</v>
      </c>
      <c r="D6236" t="s">
        <v>8592</v>
      </c>
      <c r="E6236" t="s">
        <v>2144</v>
      </c>
      <c r="F6236" s="183" t="s">
        <v>2144</v>
      </c>
      <c r="G6236" s="182" t="s">
        <v>400</v>
      </c>
      <c r="H6236" s="183" t="str">
        <f>IF(Proc[[#This Row],[type]]="LFF (MDG-F)",MID(Proc[[#This Row],[Obj]],13,10),"")</f>
        <v/>
      </c>
      <c r="I6236" s="182"/>
      <c r="J6236" s="183" t="b">
        <f>Proc[[#This Row],[Requested]]=Proc[[#This Row],[CurrentParent]]</f>
        <v>1</v>
      </c>
      <c r="K6236" s="183" t="str">
        <f>IF(Proc[[#This Row],[Author]]="Marcela Urrego",VLOOKUP(LEFT(Proc[[#This Row],[Requested]],1),Table3[#All],2,0),VLOOKUP(Proc[[#This Row],[Author]],Table4[],2,0))</f>
        <v>HC</v>
      </c>
      <c r="L6236" s="186" t="s">
        <v>9921</v>
      </c>
      <c r="M6236" s="178">
        <v>46064</v>
      </c>
      <c r="N6236" s="178"/>
      <c r="O6236" s="178"/>
      <c r="P6236" s="178" t="str">
        <f ca="1">IF(Proc[[#This Row],[DaysAgeing]]&gt;5,"yep","on track")</f>
        <v>on track</v>
      </c>
      <c r="Q6236" s="3">
        <f ca="1">IF(Proc[[#This Row],[DateClosed]]="",ABS(NETWORKDAYS(Proc[[#This Row],[DateOpened]],TODAY()))-1,ABS(NETWORKDAYS(Proc[[#This Row],[DateOpened]],Proc[[#This Row],[DateClosed]]))-1)</f>
        <v>5</v>
      </c>
      <c r="R6236" s="178" t="s">
        <v>738</v>
      </c>
      <c r="S6236" s="183"/>
    </row>
    <row r="6237" spans="1:19" hidden="1">
      <c r="A6237" s="182" t="s">
        <v>8595</v>
      </c>
      <c r="B6237" s="183" t="str">
        <f>IFERROR(VLOOKUP(Proc[[#This Row],[App]],Table2[],3,0),"open")</f>
        <v>ok</v>
      </c>
      <c r="C6237" s="182" t="s">
        <v>369</v>
      </c>
      <c r="D6237" t="s">
        <v>8593</v>
      </c>
      <c r="E6237" t="s">
        <v>2144</v>
      </c>
      <c r="F6237" s="183" t="s">
        <v>2144</v>
      </c>
      <c r="G6237" s="182" t="s">
        <v>400</v>
      </c>
      <c r="H6237" s="183" t="str">
        <f>IF(Proc[[#This Row],[type]]="LFF (MDG-F)",MID(Proc[[#This Row],[Obj]],13,10),"")</f>
        <v/>
      </c>
      <c r="I6237" s="182"/>
      <c r="J6237" s="183" t="b">
        <f>Proc[[#This Row],[Requested]]=Proc[[#This Row],[CurrentParent]]</f>
        <v>1</v>
      </c>
      <c r="K6237" s="183" t="str">
        <f>IF(Proc[[#This Row],[Author]]="Marcela Urrego",VLOOKUP(LEFT(Proc[[#This Row],[Requested]],1),Table3[#All],2,0),VLOOKUP(Proc[[#This Row],[Author]],Table4[],2,0))</f>
        <v>HC</v>
      </c>
      <c r="L6237" s="186" t="s">
        <v>9921</v>
      </c>
      <c r="M6237" s="178">
        <v>46064</v>
      </c>
      <c r="N6237" s="178"/>
      <c r="O6237" s="178"/>
      <c r="P6237" s="178" t="str">
        <f ca="1">IF(Proc[[#This Row],[DaysAgeing]]&gt;5,"yep","on track")</f>
        <v>on track</v>
      </c>
      <c r="Q6237" s="3">
        <f ca="1">IF(Proc[[#This Row],[DateClosed]]="",ABS(NETWORKDAYS(Proc[[#This Row],[DateOpened]],TODAY()))-1,ABS(NETWORKDAYS(Proc[[#This Row],[DateOpened]],Proc[[#This Row],[DateClosed]]))-1)</f>
        <v>5</v>
      </c>
      <c r="R6237" s="178" t="s">
        <v>738</v>
      </c>
      <c r="S6237" s="183"/>
    </row>
    <row r="6238" spans="1:19" hidden="1">
      <c r="A6238" s="182" t="s">
        <v>8595</v>
      </c>
      <c r="B6238" s="183" t="str">
        <f>IFERROR(VLOOKUP(Proc[[#This Row],[App]],Table2[],3,0),"open")</f>
        <v>ok</v>
      </c>
      <c r="C6238" s="182" t="s">
        <v>369</v>
      </c>
      <c r="D6238" t="s">
        <v>8594</v>
      </c>
      <c r="E6238" t="s">
        <v>2144</v>
      </c>
      <c r="F6238" s="183" t="s">
        <v>2144</v>
      </c>
      <c r="G6238" s="182" t="s">
        <v>400</v>
      </c>
      <c r="H6238" s="183" t="str">
        <f>IF(Proc[[#This Row],[type]]="LFF (MDG-F)",MID(Proc[[#This Row],[Obj]],13,10),"")</f>
        <v/>
      </c>
      <c r="I6238" s="182"/>
      <c r="J6238" s="183" t="b">
        <f>Proc[[#This Row],[Requested]]=Proc[[#This Row],[CurrentParent]]</f>
        <v>1</v>
      </c>
      <c r="K6238" s="183" t="str">
        <f>IF(Proc[[#This Row],[Author]]="Marcela Urrego",VLOOKUP(LEFT(Proc[[#This Row],[Requested]],1),Table3[#All],2,0),VLOOKUP(Proc[[#This Row],[Author]],Table4[],2,0))</f>
        <v>HC</v>
      </c>
      <c r="L6238" s="186" t="s">
        <v>9921</v>
      </c>
      <c r="M6238" s="178">
        <v>46064</v>
      </c>
      <c r="N6238" s="178"/>
      <c r="O6238" s="178"/>
      <c r="P6238" s="178" t="str">
        <f ca="1">IF(Proc[[#This Row],[DaysAgeing]]&gt;5,"yep","on track")</f>
        <v>on track</v>
      </c>
      <c r="Q6238" s="3">
        <f ca="1">IF(Proc[[#This Row],[DateClosed]]="",ABS(NETWORKDAYS(Proc[[#This Row],[DateOpened]],TODAY()))-1,ABS(NETWORKDAYS(Proc[[#This Row],[DateOpened]],Proc[[#This Row],[DateClosed]]))-1)</f>
        <v>5</v>
      </c>
      <c r="R6238" s="178" t="s">
        <v>738</v>
      </c>
      <c r="S6238" s="183"/>
    </row>
    <row r="6239" spans="1:19" hidden="1">
      <c r="A6239" t="s">
        <v>8597</v>
      </c>
      <c r="B6239" s="183" t="str">
        <f>IFERROR(VLOOKUP(Proc[[#This Row],[App]],Table2[],3,0),"open")</f>
        <v>ok</v>
      </c>
      <c r="C6239" t="s">
        <v>369</v>
      </c>
      <c r="D6239" t="s">
        <v>8598</v>
      </c>
      <c r="E6239" t="s">
        <v>8605</v>
      </c>
      <c r="F6239" s="184" t="s">
        <v>8605</v>
      </c>
      <c r="G6239" t="s">
        <v>400</v>
      </c>
      <c r="H6239" s="183" t="str">
        <f>IF(Proc[[#This Row],[type]]="LFF (MDG-F)",MID(Proc[[#This Row],[Obj]],13,10),"")</f>
        <v/>
      </c>
      <c r="J6239" s="183" t="b">
        <f>Proc[[#This Row],[Requested]]=Proc[[#This Row],[CurrentParent]]</f>
        <v>1</v>
      </c>
      <c r="K6239" s="183" t="str">
        <f>IF(Proc[[#This Row],[Author]]="Marcela Urrego",VLOOKUP(LEFT(Proc[[#This Row],[Requested]],1),Table3[#All],2,0),VLOOKUP(Proc[[#This Row],[Author]],Table4[],2,0))</f>
        <v>MGF</v>
      </c>
      <c r="L6239" s="186" t="s">
        <v>9921</v>
      </c>
      <c r="M6239" s="178">
        <v>46064</v>
      </c>
      <c r="N6239" s="178"/>
      <c r="O6239" s="178"/>
      <c r="P6239" s="178" t="str">
        <f ca="1">IF(Proc[[#This Row],[DaysAgeing]]&gt;5,"yep","on track")</f>
        <v>on track</v>
      </c>
      <c r="Q6239" s="3">
        <f ca="1">IF(Proc[[#This Row],[DateClosed]]="",ABS(NETWORKDAYS(Proc[[#This Row],[DateOpened]],TODAY()))-1,ABS(NETWORKDAYS(Proc[[#This Row],[DateOpened]],Proc[[#This Row],[DateClosed]]))-1)</f>
        <v>5</v>
      </c>
      <c r="R6239" s="178" t="s">
        <v>8610</v>
      </c>
      <c r="S6239" s="183"/>
    </row>
    <row r="6240" spans="1:19" hidden="1">
      <c r="A6240" s="184" t="s">
        <v>8597</v>
      </c>
      <c r="B6240" s="183" t="str">
        <f>IFERROR(VLOOKUP(Proc[[#This Row],[App]],Table2[],3,0),"open")</f>
        <v>ok</v>
      </c>
      <c r="C6240" s="184" t="s">
        <v>369</v>
      </c>
      <c r="D6240" t="s">
        <v>8599</v>
      </c>
      <c r="E6240" t="s">
        <v>8606</v>
      </c>
      <c r="F6240" s="184" t="s">
        <v>8606</v>
      </c>
      <c r="G6240" s="184" t="s">
        <v>400</v>
      </c>
      <c r="H6240" s="183" t="str">
        <f>IF(Proc[[#This Row],[type]]="LFF (MDG-F)",MID(Proc[[#This Row],[Obj]],13,10),"")</f>
        <v/>
      </c>
      <c r="J6240" s="183" t="b">
        <f>Proc[[#This Row],[Requested]]=Proc[[#This Row],[CurrentParent]]</f>
        <v>1</v>
      </c>
      <c r="K6240" s="183" t="str">
        <f>IF(Proc[[#This Row],[Author]]="Marcela Urrego",VLOOKUP(LEFT(Proc[[#This Row],[Requested]],1),Table3[#All],2,0),VLOOKUP(Proc[[#This Row],[Author]],Table4[],2,0))</f>
        <v>MGF</v>
      </c>
      <c r="L6240" s="186" t="s">
        <v>9921</v>
      </c>
      <c r="M6240" s="178">
        <v>46064</v>
      </c>
      <c r="N6240" s="178"/>
      <c r="O6240" s="178"/>
      <c r="P6240" s="178" t="str">
        <f ca="1">IF(Proc[[#This Row],[DaysAgeing]]&gt;5,"yep","on track")</f>
        <v>on track</v>
      </c>
      <c r="Q6240" s="3">
        <f ca="1">IF(Proc[[#This Row],[DateClosed]]="",ABS(NETWORKDAYS(Proc[[#This Row],[DateOpened]],TODAY()))-1,ABS(NETWORKDAYS(Proc[[#This Row],[DateOpened]],Proc[[#This Row],[DateClosed]]))-1)</f>
        <v>5</v>
      </c>
      <c r="R6240" s="178" t="s">
        <v>8610</v>
      </c>
      <c r="S6240" s="183"/>
    </row>
    <row r="6241" spans="1:19" hidden="1">
      <c r="A6241" s="184" t="s">
        <v>8597</v>
      </c>
      <c r="B6241" s="183" t="str">
        <f>IFERROR(VLOOKUP(Proc[[#This Row],[App]],Table2[],3,0),"open")</f>
        <v>ok</v>
      </c>
      <c r="C6241" s="184" t="s">
        <v>369</v>
      </c>
      <c r="D6241" t="s">
        <v>5310</v>
      </c>
      <c r="E6241" t="s">
        <v>5445</v>
      </c>
      <c r="F6241" s="184" t="s">
        <v>5445</v>
      </c>
      <c r="G6241" s="184" t="s">
        <v>400</v>
      </c>
      <c r="H6241" s="183" t="str">
        <f>IF(Proc[[#This Row],[type]]="LFF (MDG-F)",MID(Proc[[#This Row],[Obj]],13,10),"")</f>
        <v/>
      </c>
      <c r="J6241" s="183" t="b">
        <f>Proc[[#This Row],[Requested]]=Proc[[#This Row],[CurrentParent]]</f>
        <v>1</v>
      </c>
      <c r="K6241" s="183" t="str">
        <f>IF(Proc[[#This Row],[Author]]="Marcela Urrego",VLOOKUP(LEFT(Proc[[#This Row],[Requested]],1),Table3[#All],2,0),VLOOKUP(Proc[[#This Row],[Author]],Table4[],2,0))</f>
        <v>MGF</v>
      </c>
      <c r="L6241" s="186" t="s">
        <v>9921</v>
      </c>
      <c r="M6241" s="178">
        <v>46064</v>
      </c>
      <c r="N6241" s="178"/>
      <c r="O6241" s="178"/>
      <c r="P6241" s="178" t="str">
        <f ca="1">IF(Proc[[#This Row],[DaysAgeing]]&gt;5,"yep","on track")</f>
        <v>on track</v>
      </c>
      <c r="Q6241" s="3">
        <f ca="1">IF(Proc[[#This Row],[DateClosed]]="",ABS(NETWORKDAYS(Proc[[#This Row],[DateOpened]],TODAY()))-1,ABS(NETWORKDAYS(Proc[[#This Row],[DateOpened]],Proc[[#This Row],[DateClosed]]))-1)</f>
        <v>5</v>
      </c>
      <c r="R6241" s="178" t="s">
        <v>8610</v>
      </c>
      <c r="S6241" s="183"/>
    </row>
    <row r="6242" spans="1:19" hidden="1">
      <c r="A6242" s="184" t="s">
        <v>8597</v>
      </c>
      <c r="B6242" s="183" t="str">
        <f>IFERROR(VLOOKUP(Proc[[#This Row],[App]],Table2[],3,0),"open")</f>
        <v>ok</v>
      </c>
      <c r="C6242" s="184" t="s">
        <v>369</v>
      </c>
      <c r="D6242" t="s">
        <v>7693</v>
      </c>
      <c r="E6242" t="s">
        <v>424</v>
      </c>
      <c r="F6242" s="183" t="s">
        <v>424</v>
      </c>
      <c r="G6242" t="s">
        <v>406</v>
      </c>
      <c r="H6242" s="183" t="str">
        <f>IF(Proc[[#This Row],[type]]="LFF (MDG-F)",MID(Proc[[#This Row],[Obj]],13,10),"")</f>
        <v>IT50GIT027</v>
      </c>
      <c r="J6242" s="183" t="b">
        <f>Proc[[#This Row],[Requested]]=Proc[[#This Row],[CurrentParent]]</f>
        <v>1</v>
      </c>
      <c r="K6242" s="183" t="str">
        <f>IF(Proc[[#This Row],[Author]]="Marcela Urrego",VLOOKUP(LEFT(Proc[[#This Row],[Requested]],1),Table3[#All],2,0),VLOOKUP(Proc[[#This Row],[Author]],Table4[],2,0))</f>
        <v>MGF</v>
      </c>
      <c r="L6242" s="186" t="s">
        <v>9921</v>
      </c>
      <c r="M6242" s="178">
        <v>46064</v>
      </c>
      <c r="N6242" s="178"/>
      <c r="O6242" s="178"/>
      <c r="P6242" s="178" t="str">
        <f ca="1">IF(Proc[[#This Row],[DaysAgeing]]&gt;5,"yep","on track")</f>
        <v>on track</v>
      </c>
      <c r="Q6242" s="3">
        <f ca="1">IF(Proc[[#This Row],[DateClosed]]="",ABS(NETWORKDAYS(Proc[[#This Row],[DateOpened]],TODAY()))-1,ABS(NETWORKDAYS(Proc[[#This Row],[DateOpened]],Proc[[#This Row],[DateClosed]]))-1)</f>
        <v>5</v>
      </c>
      <c r="R6242" s="178" t="s">
        <v>8610</v>
      </c>
      <c r="S6242" s="183"/>
    </row>
    <row r="6243" spans="1:19" hidden="1">
      <c r="A6243" s="184" t="s">
        <v>8597</v>
      </c>
      <c r="B6243" s="183" t="str">
        <f>IFERROR(VLOOKUP(Proc[[#This Row],[App]],Table2[],3,0),"open")</f>
        <v>ok</v>
      </c>
      <c r="C6243" s="184" t="s">
        <v>369</v>
      </c>
      <c r="D6243" t="s">
        <v>7694</v>
      </c>
      <c r="E6243" t="s">
        <v>5445</v>
      </c>
      <c r="F6243" s="183" t="s">
        <v>5445</v>
      </c>
      <c r="G6243" s="184" t="s">
        <v>406</v>
      </c>
      <c r="H6243" s="183" t="str">
        <f>IF(Proc[[#This Row],[type]]="LFF (MDG-F)",MID(Proc[[#This Row],[Obj]],13,10),"")</f>
        <v>IT50GIT031</v>
      </c>
      <c r="J6243" s="183" t="b">
        <f>Proc[[#This Row],[Requested]]=Proc[[#This Row],[CurrentParent]]</f>
        <v>1</v>
      </c>
      <c r="K6243" s="183" t="str">
        <f>IF(Proc[[#This Row],[Author]]="Marcela Urrego",VLOOKUP(LEFT(Proc[[#This Row],[Requested]],1),Table3[#All],2,0),VLOOKUP(Proc[[#This Row],[Author]],Table4[],2,0))</f>
        <v>MGF</v>
      </c>
      <c r="L6243" s="186" t="s">
        <v>9921</v>
      </c>
      <c r="M6243" s="178">
        <v>46064</v>
      </c>
      <c r="N6243" s="178"/>
      <c r="O6243" s="178"/>
      <c r="P6243" s="178" t="str">
        <f ca="1">IF(Proc[[#This Row],[DaysAgeing]]&gt;5,"yep","on track")</f>
        <v>on track</v>
      </c>
      <c r="Q6243" s="3">
        <f ca="1">IF(Proc[[#This Row],[DateClosed]]="",ABS(NETWORKDAYS(Proc[[#This Row],[DateOpened]],TODAY()))-1,ABS(NETWORKDAYS(Proc[[#This Row],[DateOpened]],Proc[[#This Row],[DateClosed]]))-1)</f>
        <v>5</v>
      </c>
      <c r="R6243" s="178" t="s">
        <v>8610</v>
      </c>
      <c r="S6243" s="183"/>
    </row>
    <row r="6244" spans="1:19" hidden="1">
      <c r="A6244" s="184" t="s">
        <v>8597</v>
      </c>
      <c r="B6244" s="183" t="str">
        <f>IFERROR(VLOOKUP(Proc[[#This Row],[App]],Table2[],3,0),"open")</f>
        <v>ok</v>
      </c>
      <c r="C6244" s="184" t="s">
        <v>369</v>
      </c>
      <c r="D6244" t="s">
        <v>7692</v>
      </c>
      <c r="E6244" t="s">
        <v>424</v>
      </c>
      <c r="F6244" s="183" t="s">
        <v>424</v>
      </c>
      <c r="G6244" s="184" t="s">
        <v>406</v>
      </c>
      <c r="H6244" s="183" t="str">
        <f>IF(Proc[[#This Row],[type]]="LFF (MDG-F)",MID(Proc[[#This Row],[Obj]],13,10),"")</f>
        <v>IT50GIT023</v>
      </c>
      <c r="J6244" s="183" t="b">
        <f>Proc[[#This Row],[Requested]]=Proc[[#This Row],[CurrentParent]]</f>
        <v>1</v>
      </c>
      <c r="K6244" s="183" t="str">
        <f>IF(Proc[[#This Row],[Author]]="Marcela Urrego",VLOOKUP(LEFT(Proc[[#This Row],[Requested]],1),Table3[#All],2,0),VLOOKUP(Proc[[#This Row],[Author]],Table4[],2,0))</f>
        <v>MGF</v>
      </c>
      <c r="L6244" s="186" t="s">
        <v>9921</v>
      </c>
      <c r="M6244" s="178">
        <v>46064</v>
      </c>
      <c r="N6244" s="178"/>
      <c r="O6244" s="178"/>
      <c r="P6244" s="178" t="str">
        <f ca="1">IF(Proc[[#This Row],[DaysAgeing]]&gt;5,"yep","on track")</f>
        <v>on track</v>
      </c>
      <c r="Q6244" s="3">
        <f ca="1">IF(Proc[[#This Row],[DateClosed]]="",ABS(NETWORKDAYS(Proc[[#This Row],[DateOpened]],TODAY()))-1,ABS(NETWORKDAYS(Proc[[#This Row],[DateOpened]],Proc[[#This Row],[DateClosed]]))-1)</f>
        <v>5</v>
      </c>
      <c r="R6244" s="178" t="s">
        <v>8610</v>
      </c>
      <c r="S6244" s="183"/>
    </row>
    <row r="6245" spans="1:19" hidden="1">
      <c r="A6245" s="184" t="s">
        <v>8597</v>
      </c>
      <c r="B6245" s="183" t="str">
        <f>IFERROR(VLOOKUP(Proc[[#This Row],[App]],Table2[],3,0),"open")</f>
        <v>ok</v>
      </c>
      <c r="C6245" s="184" t="s">
        <v>369</v>
      </c>
      <c r="D6245" t="s">
        <v>4085</v>
      </c>
      <c r="E6245" t="s">
        <v>5476</v>
      </c>
      <c r="F6245" s="183" t="s">
        <v>5476</v>
      </c>
      <c r="G6245" s="184" t="s">
        <v>406</v>
      </c>
      <c r="H6245" s="183" t="str">
        <f>IF(Proc[[#This Row],[type]]="LFF (MDG-F)",MID(Proc[[#This Row],[Obj]],13,10),"")</f>
        <v>DE10653700</v>
      </c>
      <c r="J6245" s="183" t="b">
        <f>Proc[[#This Row],[Requested]]=Proc[[#This Row],[CurrentParent]]</f>
        <v>1</v>
      </c>
      <c r="K6245" s="183" t="str">
        <f>IF(Proc[[#This Row],[Author]]="Marcela Urrego",VLOOKUP(LEFT(Proc[[#This Row],[Requested]],1),Table3[#All],2,0),VLOOKUP(Proc[[#This Row],[Author]],Table4[],2,0))</f>
        <v>MGF</v>
      </c>
      <c r="L6245" s="186" t="s">
        <v>9921</v>
      </c>
      <c r="M6245" s="178">
        <v>46064</v>
      </c>
      <c r="N6245" s="178"/>
      <c r="O6245" s="178"/>
      <c r="P6245" s="178" t="str">
        <f ca="1">IF(Proc[[#This Row],[DaysAgeing]]&gt;5,"yep","on track")</f>
        <v>on track</v>
      </c>
      <c r="Q6245" s="3">
        <f ca="1">IF(Proc[[#This Row],[DateClosed]]="",ABS(NETWORKDAYS(Proc[[#This Row],[DateOpened]],TODAY()))-1,ABS(NETWORKDAYS(Proc[[#This Row],[DateOpened]],Proc[[#This Row],[DateClosed]]))-1)</f>
        <v>5</v>
      </c>
      <c r="R6245" s="178" t="s">
        <v>8610</v>
      </c>
      <c r="S6245" s="183"/>
    </row>
    <row r="6246" spans="1:19" hidden="1">
      <c r="A6246" s="184" t="s">
        <v>8597</v>
      </c>
      <c r="B6246" s="183" t="str">
        <f>IFERROR(VLOOKUP(Proc[[#This Row],[App]],Table2[],3,0),"open")</f>
        <v>ok</v>
      </c>
      <c r="C6246" s="184" t="s">
        <v>369</v>
      </c>
      <c r="D6246" t="s">
        <v>8600</v>
      </c>
      <c r="E6246" t="s">
        <v>8607</v>
      </c>
      <c r="F6246" s="183" t="s">
        <v>8607</v>
      </c>
      <c r="G6246" s="184" t="s">
        <v>406</v>
      </c>
      <c r="H6246" s="183" t="str">
        <f>IF(Proc[[#This Row],[type]]="LFF (MDG-F)",MID(Proc[[#This Row],[Obj]],13,10),"")</f>
        <v>DE10643150</v>
      </c>
      <c r="J6246" s="183" t="b">
        <f>Proc[[#This Row],[Requested]]=Proc[[#This Row],[CurrentParent]]</f>
        <v>1</v>
      </c>
      <c r="K6246" s="183" t="str">
        <f>IF(Proc[[#This Row],[Author]]="Marcela Urrego",VLOOKUP(LEFT(Proc[[#This Row],[Requested]],1),Table3[#All],2,0),VLOOKUP(Proc[[#This Row],[Author]],Table4[],2,0))</f>
        <v>MGF</v>
      </c>
      <c r="L6246" s="186" t="s">
        <v>9921</v>
      </c>
      <c r="M6246" s="178">
        <v>46064</v>
      </c>
      <c r="N6246" s="178"/>
      <c r="O6246" s="178"/>
      <c r="P6246" s="178" t="str">
        <f ca="1">IF(Proc[[#This Row],[DaysAgeing]]&gt;5,"yep","on track")</f>
        <v>on track</v>
      </c>
      <c r="Q6246" s="3">
        <f ca="1">IF(Proc[[#This Row],[DateClosed]]="",ABS(NETWORKDAYS(Proc[[#This Row],[DateOpened]],TODAY()))-1,ABS(NETWORKDAYS(Proc[[#This Row],[DateOpened]],Proc[[#This Row],[DateClosed]]))-1)</f>
        <v>5</v>
      </c>
      <c r="R6246" s="178" t="s">
        <v>8610</v>
      </c>
      <c r="S6246" s="183"/>
    </row>
    <row r="6247" spans="1:19" hidden="1">
      <c r="A6247" s="184" t="s">
        <v>8597</v>
      </c>
      <c r="B6247" s="183" t="str">
        <f>IFERROR(VLOOKUP(Proc[[#This Row],[App]],Table2[],3,0),"open")</f>
        <v>ok</v>
      </c>
      <c r="C6247" s="184" t="s">
        <v>369</v>
      </c>
      <c r="D6247" t="s">
        <v>7524</v>
      </c>
      <c r="E6247" t="s">
        <v>8608</v>
      </c>
      <c r="F6247" s="183" t="s">
        <v>8608</v>
      </c>
      <c r="G6247" s="184" t="s">
        <v>406</v>
      </c>
      <c r="H6247" s="183" t="str">
        <f>IF(Proc[[#This Row],[type]]="LFF (MDG-F)",MID(Proc[[#This Row],[Obj]],13,10),"")</f>
        <v>DE10YIT020</v>
      </c>
      <c r="J6247" s="183" t="b">
        <f>Proc[[#This Row],[Requested]]=Proc[[#This Row],[CurrentParent]]</f>
        <v>1</v>
      </c>
      <c r="K6247" s="183" t="str">
        <f>IF(Proc[[#This Row],[Author]]="Marcela Urrego",VLOOKUP(LEFT(Proc[[#This Row],[Requested]],1),Table3[#All],2,0),VLOOKUP(Proc[[#This Row],[Author]],Table4[],2,0))</f>
        <v>MGF</v>
      </c>
      <c r="L6247" s="186" t="s">
        <v>9921</v>
      </c>
      <c r="M6247" s="178">
        <v>46064</v>
      </c>
      <c r="N6247" s="178"/>
      <c r="O6247" s="178"/>
      <c r="P6247" s="178" t="str">
        <f ca="1">IF(Proc[[#This Row],[DaysAgeing]]&gt;5,"yep","on track")</f>
        <v>on track</v>
      </c>
      <c r="Q6247" s="3">
        <f ca="1">IF(Proc[[#This Row],[DateClosed]]="",ABS(NETWORKDAYS(Proc[[#This Row],[DateOpened]],TODAY()))-1,ABS(NETWORKDAYS(Proc[[#This Row],[DateOpened]],Proc[[#This Row],[DateClosed]]))-1)</f>
        <v>5</v>
      </c>
      <c r="R6247" s="178" t="s">
        <v>8610</v>
      </c>
      <c r="S6247" s="183"/>
    </row>
    <row r="6248" spans="1:19" hidden="1">
      <c r="A6248" s="184" t="s">
        <v>8597</v>
      </c>
      <c r="B6248" s="183" t="str">
        <f>IFERROR(VLOOKUP(Proc[[#This Row],[App]],Table2[],3,0),"open")</f>
        <v>ok</v>
      </c>
      <c r="C6248" s="184" t="s">
        <v>369</v>
      </c>
      <c r="D6248" t="s">
        <v>8601</v>
      </c>
      <c r="E6248" t="s">
        <v>5449</v>
      </c>
      <c r="F6248" s="183" t="s">
        <v>5449</v>
      </c>
      <c r="G6248" s="184" t="s">
        <v>406</v>
      </c>
      <c r="H6248" s="183" t="str">
        <f>IF(Proc[[#This Row],[type]]="LFF (MDG-F)",MID(Proc[[#This Row],[Obj]],13,10),"")</f>
        <v>CH65GIT012</v>
      </c>
      <c r="J6248" s="183" t="b">
        <f>Proc[[#This Row],[Requested]]=Proc[[#This Row],[CurrentParent]]</f>
        <v>1</v>
      </c>
      <c r="K6248" s="183" t="str">
        <f>IF(Proc[[#This Row],[Author]]="Marcela Urrego",VLOOKUP(LEFT(Proc[[#This Row],[Requested]],1),Table3[#All],2,0),VLOOKUP(Proc[[#This Row],[Author]],Table4[],2,0))</f>
        <v>MGF</v>
      </c>
      <c r="L6248" s="186" t="s">
        <v>9921</v>
      </c>
      <c r="M6248" s="178">
        <v>46064</v>
      </c>
      <c r="N6248" s="178"/>
      <c r="O6248" s="178"/>
      <c r="P6248" s="178" t="str">
        <f ca="1">IF(Proc[[#This Row],[DaysAgeing]]&gt;5,"yep","on track")</f>
        <v>on track</v>
      </c>
      <c r="Q6248" s="3">
        <f ca="1">IF(Proc[[#This Row],[DateClosed]]="",ABS(NETWORKDAYS(Proc[[#This Row],[DateOpened]],TODAY()))-1,ABS(NETWORKDAYS(Proc[[#This Row],[DateOpened]],Proc[[#This Row],[DateClosed]]))-1)</f>
        <v>5</v>
      </c>
      <c r="R6248" s="178" t="s">
        <v>8610</v>
      </c>
      <c r="S6248" s="183"/>
    </row>
    <row r="6249" spans="1:19" hidden="1">
      <c r="A6249" s="184" t="s">
        <v>8597</v>
      </c>
      <c r="B6249" s="183" t="str">
        <f>IFERROR(VLOOKUP(Proc[[#This Row],[App]],Table2[],3,0),"open")</f>
        <v>ok</v>
      </c>
      <c r="C6249" s="184" t="s">
        <v>369</v>
      </c>
      <c r="D6249" t="s">
        <v>8602</v>
      </c>
      <c r="E6249" t="s">
        <v>8608</v>
      </c>
      <c r="F6249" s="184" t="s">
        <v>8608</v>
      </c>
      <c r="G6249" s="184" t="s">
        <v>400</v>
      </c>
      <c r="H6249" s="183" t="str">
        <f>IF(Proc[[#This Row],[type]]="LFF (MDG-F)",MID(Proc[[#This Row],[Obj]],13,10),"")</f>
        <v/>
      </c>
      <c r="J6249" s="183" t="b">
        <f>Proc[[#This Row],[Requested]]=Proc[[#This Row],[CurrentParent]]</f>
        <v>1</v>
      </c>
      <c r="K6249" s="183" t="str">
        <f>IF(Proc[[#This Row],[Author]]="Marcela Urrego",VLOOKUP(LEFT(Proc[[#This Row],[Requested]],1),Table3[#All],2,0),VLOOKUP(Proc[[#This Row],[Author]],Table4[],2,0))</f>
        <v>MGF</v>
      </c>
      <c r="L6249" s="186" t="s">
        <v>9921</v>
      </c>
      <c r="M6249" s="178">
        <v>46064</v>
      </c>
      <c r="N6249" s="178"/>
      <c r="O6249" s="178"/>
      <c r="P6249" s="178" t="str">
        <f ca="1">IF(Proc[[#This Row],[DaysAgeing]]&gt;5,"yep","on track")</f>
        <v>on track</v>
      </c>
      <c r="Q6249" s="3">
        <f ca="1">IF(Proc[[#This Row],[DateClosed]]="",ABS(NETWORKDAYS(Proc[[#This Row],[DateOpened]],TODAY()))-1,ABS(NETWORKDAYS(Proc[[#This Row],[DateOpened]],Proc[[#This Row],[DateClosed]]))-1)</f>
        <v>5</v>
      </c>
      <c r="R6249" s="178" t="s">
        <v>8610</v>
      </c>
      <c r="S6249" s="183"/>
    </row>
    <row r="6250" spans="1:19" hidden="1">
      <c r="A6250" s="184" t="s">
        <v>8597</v>
      </c>
      <c r="B6250" s="183" t="str">
        <f>IFERROR(VLOOKUP(Proc[[#This Row],[App]],Table2[],3,0),"open")</f>
        <v>ok</v>
      </c>
      <c r="C6250" s="184" t="s">
        <v>369</v>
      </c>
      <c r="D6250" t="s">
        <v>8603</v>
      </c>
      <c r="E6250" t="s">
        <v>8608</v>
      </c>
      <c r="F6250" s="183" t="s">
        <v>8608</v>
      </c>
      <c r="G6250" s="184" t="s">
        <v>406</v>
      </c>
      <c r="H6250" s="183" t="str">
        <f>IF(Proc[[#This Row],[type]]="LFF (MDG-F)",MID(Proc[[#This Row],[Obj]],13,10),"")</f>
        <v>2123YIT012</v>
      </c>
      <c r="J6250" s="183" t="b">
        <f>Proc[[#This Row],[Requested]]=Proc[[#This Row],[CurrentParent]]</f>
        <v>1</v>
      </c>
      <c r="K6250" s="183" t="str">
        <f>IF(Proc[[#This Row],[Author]]="Marcela Urrego",VLOOKUP(LEFT(Proc[[#This Row],[Requested]],1),Table3[#All],2,0),VLOOKUP(Proc[[#This Row],[Author]],Table4[],2,0))</f>
        <v>MGF</v>
      </c>
      <c r="L6250" s="186" t="s">
        <v>9921</v>
      </c>
      <c r="M6250" s="178">
        <v>46064</v>
      </c>
      <c r="N6250" s="178"/>
      <c r="O6250" s="178"/>
      <c r="P6250" s="178" t="str">
        <f ca="1">IF(Proc[[#This Row],[DaysAgeing]]&gt;5,"yep","on track")</f>
        <v>on track</v>
      </c>
      <c r="Q6250" s="3">
        <f ca="1">IF(Proc[[#This Row],[DateClosed]]="",ABS(NETWORKDAYS(Proc[[#This Row],[DateOpened]],TODAY()))-1,ABS(NETWORKDAYS(Proc[[#This Row],[DateOpened]],Proc[[#This Row],[DateClosed]]))-1)</f>
        <v>5</v>
      </c>
      <c r="R6250" s="178" t="s">
        <v>8610</v>
      </c>
      <c r="S6250" s="183"/>
    </row>
    <row r="6251" spans="1:19" hidden="1">
      <c r="A6251" s="184" t="s">
        <v>8597</v>
      </c>
      <c r="B6251" s="183" t="str">
        <f>IFERROR(VLOOKUP(Proc[[#This Row],[App]],Table2[],3,0),"open")</f>
        <v>ok</v>
      </c>
      <c r="C6251" s="184" t="s">
        <v>369</v>
      </c>
      <c r="D6251" t="s">
        <v>5407</v>
      </c>
      <c r="E6251" t="s">
        <v>8609</v>
      </c>
      <c r="F6251" s="183" t="s">
        <v>8609</v>
      </c>
      <c r="G6251" s="184" t="s">
        <v>406</v>
      </c>
      <c r="H6251" s="183" t="str">
        <f>IF(Proc[[#This Row],[type]]="LFF (MDG-F)",MID(Proc[[#This Row],[Obj]],13,10),"")</f>
        <v>2123GMB010</v>
      </c>
      <c r="J6251" s="183" t="b">
        <f>Proc[[#This Row],[Requested]]=Proc[[#This Row],[CurrentParent]]</f>
        <v>1</v>
      </c>
      <c r="K6251" s="183" t="str">
        <f>IF(Proc[[#This Row],[Author]]="Marcela Urrego",VLOOKUP(LEFT(Proc[[#This Row],[Requested]],1),Table3[#All],2,0),VLOOKUP(Proc[[#This Row],[Author]],Table4[],2,0))</f>
        <v>MGF</v>
      </c>
      <c r="L6251" s="186" t="s">
        <v>9921</v>
      </c>
      <c r="M6251" s="178">
        <v>46064</v>
      </c>
      <c r="N6251" s="178"/>
      <c r="O6251" s="178"/>
      <c r="P6251" s="178" t="str">
        <f ca="1">IF(Proc[[#This Row],[DaysAgeing]]&gt;5,"yep","on track")</f>
        <v>on track</v>
      </c>
      <c r="Q6251" s="3">
        <f ca="1">IF(Proc[[#This Row],[DateClosed]]="",ABS(NETWORKDAYS(Proc[[#This Row],[DateOpened]],TODAY()))-1,ABS(NETWORKDAYS(Proc[[#This Row],[DateOpened]],Proc[[#This Row],[DateClosed]]))-1)</f>
        <v>5</v>
      </c>
      <c r="R6251" s="178" t="s">
        <v>8610</v>
      </c>
      <c r="S6251" s="183"/>
    </row>
    <row r="6252" spans="1:19" hidden="1">
      <c r="A6252" s="184" t="s">
        <v>8597</v>
      </c>
      <c r="B6252" s="183" t="str">
        <f>IFERROR(VLOOKUP(Proc[[#This Row],[App]],Table2[],3,0),"open")</f>
        <v>ok</v>
      </c>
      <c r="C6252" s="184" t="s">
        <v>369</v>
      </c>
      <c r="D6252" t="s">
        <v>8604</v>
      </c>
      <c r="E6252" t="s">
        <v>5456</v>
      </c>
      <c r="F6252" s="183" t="s">
        <v>5456</v>
      </c>
      <c r="G6252" s="184" t="s">
        <v>406</v>
      </c>
      <c r="H6252" s="183" t="str">
        <f>IF(Proc[[#This Row],[type]]="LFF (MDG-F)",MID(Proc[[#This Row],[Obj]],13,10),"")</f>
        <v>2123GIT213</v>
      </c>
      <c r="J6252" s="183" t="b">
        <f>Proc[[#This Row],[Requested]]=Proc[[#This Row],[CurrentParent]]</f>
        <v>1</v>
      </c>
      <c r="K6252" s="183" t="str">
        <f>IF(Proc[[#This Row],[Author]]="Marcela Urrego",VLOOKUP(LEFT(Proc[[#This Row],[Requested]],1),Table3[#All],2,0),VLOOKUP(Proc[[#This Row],[Author]],Table4[],2,0))</f>
        <v>MGF</v>
      </c>
      <c r="L6252" s="186" t="s">
        <v>9921</v>
      </c>
      <c r="M6252" s="178">
        <v>46064</v>
      </c>
      <c r="N6252" s="178"/>
      <c r="O6252" s="178"/>
      <c r="P6252" s="178" t="str">
        <f ca="1">IF(Proc[[#This Row],[DaysAgeing]]&gt;5,"yep","on track")</f>
        <v>on track</v>
      </c>
      <c r="Q6252" s="3">
        <f ca="1">IF(Proc[[#This Row],[DateClosed]]="",ABS(NETWORKDAYS(Proc[[#This Row],[DateOpened]],TODAY()))-1,ABS(NETWORKDAYS(Proc[[#This Row],[DateOpened]],Proc[[#This Row],[DateClosed]]))-1)</f>
        <v>5</v>
      </c>
      <c r="R6252" s="178" t="s">
        <v>8610</v>
      </c>
      <c r="S6252" s="183"/>
    </row>
    <row r="6253" spans="1:19">
      <c r="A6253" t="s">
        <v>8577</v>
      </c>
      <c r="B6253" s="183" t="str">
        <f>IFERROR(VLOOKUP(Proc[[#This Row],[App]],Table2[],3,0),"open")</f>
        <v>open</v>
      </c>
      <c r="C6253" s="185" t="s">
        <v>377</v>
      </c>
      <c r="D6253" t="s">
        <v>8612</v>
      </c>
      <c r="E6253" t="s">
        <v>8578</v>
      </c>
      <c r="F6253" s="186"/>
      <c r="G6253" s="184" t="s">
        <v>400</v>
      </c>
      <c r="H6253" s="183" t="str">
        <f>IF(Proc[[#This Row],[type]]="LFF (MDG-F)",MID(Proc[[#This Row],[Obj]],13,10),"")</f>
        <v/>
      </c>
      <c r="J6253" s="183" t="b">
        <f>Proc[[#This Row],[Requested]]=Proc[[#This Row],[CurrentParent]]</f>
        <v>0</v>
      </c>
      <c r="K6253" s="183" t="str">
        <f>IF(Proc[[#This Row],[Author]]="Marcela Urrego",VLOOKUP(LEFT(Proc[[#This Row],[Requested]],1),Table3[#All],2,0),VLOOKUP(Proc[[#This Row],[Author]],Table4[],2,0))</f>
        <v>HC</v>
      </c>
      <c r="L6253" s="186" t="s">
        <v>9921</v>
      </c>
      <c r="M6253" s="178">
        <v>46065</v>
      </c>
      <c r="N6253" s="178"/>
      <c r="O6253" s="178"/>
      <c r="P6253" s="178" t="str">
        <f ca="1">IF(Proc[[#This Row],[DaysAgeing]]&gt;5,"yep","on track")</f>
        <v>on track</v>
      </c>
      <c r="Q6253" s="3">
        <f ca="1">IF(Proc[[#This Row],[DateClosed]]="",ABS(NETWORKDAYS(Proc[[#This Row],[DateOpened]],TODAY()))-1,ABS(NETWORKDAYS(Proc[[#This Row],[DateOpened]],Proc[[#This Row],[DateClosed]]))-1)</f>
        <v>4</v>
      </c>
      <c r="R6253" s="178" t="s">
        <v>8561</v>
      </c>
      <c r="S6253" s="183"/>
    </row>
    <row r="6254" spans="1:19">
      <c r="A6254" s="184" t="s">
        <v>8577</v>
      </c>
      <c r="B6254" s="183" t="str">
        <f>IFERROR(VLOOKUP(Proc[[#This Row],[App]],Table2[],3,0),"open")</f>
        <v>open</v>
      </c>
      <c r="C6254" s="185" t="s">
        <v>377</v>
      </c>
      <c r="D6254" t="s">
        <v>8613</v>
      </c>
      <c r="E6254" t="s">
        <v>8579</v>
      </c>
      <c r="F6254" s="186"/>
      <c r="G6254" s="184" t="s">
        <v>400</v>
      </c>
      <c r="H6254" s="183" t="str">
        <f>IF(Proc[[#This Row],[type]]="LFF (MDG-F)",MID(Proc[[#This Row],[Obj]],13,10),"")</f>
        <v/>
      </c>
      <c r="J6254" s="183" t="b">
        <f>Proc[[#This Row],[Requested]]=Proc[[#This Row],[CurrentParent]]</f>
        <v>0</v>
      </c>
      <c r="K6254" s="183" t="str">
        <f>IF(Proc[[#This Row],[Author]]="Marcela Urrego",VLOOKUP(LEFT(Proc[[#This Row],[Requested]],1),Table3[#All],2,0),VLOOKUP(Proc[[#This Row],[Author]],Table4[],2,0))</f>
        <v>HC</v>
      </c>
      <c r="L6254" s="186" t="s">
        <v>9921</v>
      </c>
      <c r="M6254" s="178">
        <v>46065</v>
      </c>
      <c r="N6254" s="178"/>
      <c r="O6254" s="178"/>
      <c r="P6254" s="178" t="str">
        <f ca="1">IF(Proc[[#This Row],[DaysAgeing]]&gt;5,"yep","on track")</f>
        <v>on track</v>
      </c>
      <c r="Q6254" s="3">
        <f ca="1">IF(Proc[[#This Row],[DateClosed]]="",ABS(NETWORKDAYS(Proc[[#This Row],[DateOpened]],TODAY()))-1,ABS(NETWORKDAYS(Proc[[#This Row],[DateOpened]],Proc[[#This Row],[DateClosed]]))-1)</f>
        <v>4</v>
      </c>
      <c r="R6254" s="178" t="s">
        <v>8561</v>
      </c>
      <c r="S6254" s="183"/>
    </row>
    <row r="6255" spans="1:19">
      <c r="A6255" s="184" t="s">
        <v>8577</v>
      </c>
      <c r="B6255" s="183" t="str">
        <f>IFERROR(VLOOKUP(Proc[[#This Row],[App]],Table2[],3,0),"open")</f>
        <v>open</v>
      </c>
      <c r="C6255" s="185" t="s">
        <v>377</v>
      </c>
      <c r="D6255" t="s">
        <v>8614</v>
      </c>
      <c r="E6255" t="s">
        <v>8579</v>
      </c>
      <c r="F6255" s="186"/>
      <c r="G6255" s="184" t="s">
        <v>400</v>
      </c>
      <c r="H6255" s="183" t="str">
        <f>IF(Proc[[#This Row],[type]]="LFF (MDG-F)",MID(Proc[[#This Row],[Obj]],13,10),"")</f>
        <v/>
      </c>
      <c r="J6255" s="183" t="b">
        <f>Proc[[#This Row],[Requested]]=Proc[[#This Row],[CurrentParent]]</f>
        <v>0</v>
      </c>
      <c r="K6255" s="183" t="str">
        <f>IF(Proc[[#This Row],[Author]]="Marcela Urrego",VLOOKUP(LEFT(Proc[[#This Row],[Requested]],1),Table3[#All],2,0),VLOOKUP(Proc[[#This Row],[Author]],Table4[],2,0))</f>
        <v>HC</v>
      </c>
      <c r="L6255" s="186" t="s">
        <v>9921</v>
      </c>
      <c r="M6255" s="178">
        <v>46065</v>
      </c>
      <c r="N6255" s="178"/>
      <c r="O6255" s="178"/>
      <c r="P6255" s="178" t="str">
        <f ca="1">IF(Proc[[#This Row],[DaysAgeing]]&gt;5,"yep","on track")</f>
        <v>on track</v>
      </c>
      <c r="Q6255" s="3">
        <f ca="1">IF(Proc[[#This Row],[DateClosed]]="",ABS(NETWORKDAYS(Proc[[#This Row],[DateOpened]],TODAY()))-1,ABS(NETWORKDAYS(Proc[[#This Row],[DateOpened]],Proc[[#This Row],[DateClosed]]))-1)</f>
        <v>4</v>
      </c>
      <c r="R6255" s="178" t="s">
        <v>8561</v>
      </c>
      <c r="S6255" s="183"/>
    </row>
    <row r="6256" spans="1:19">
      <c r="A6256" s="184" t="s">
        <v>8577</v>
      </c>
      <c r="B6256" s="183" t="str">
        <f>IFERROR(VLOOKUP(Proc[[#This Row],[App]],Table2[],3,0),"open")</f>
        <v>open</v>
      </c>
      <c r="C6256" s="185" t="s">
        <v>377</v>
      </c>
      <c r="D6256" t="s">
        <v>8615</v>
      </c>
      <c r="E6256" t="s">
        <v>8579</v>
      </c>
      <c r="F6256" s="186"/>
      <c r="G6256" s="184" t="s">
        <v>400</v>
      </c>
      <c r="H6256" s="183" t="str">
        <f>IF(Proc[[#This Row],[type]]="LFF (MDG-F)",MID(Proc[[#This Row],[Obj]],13,10),"")</f>
        <v/>
      </c>
      <c r="J6256" s="183" t="b">
        <f>Proc[[#This Row],[Requested]]=Proc[[#This Row],[CurrentParent]]</f>
        <v>0</v>
      </c>
      <c r="K6256" s="183" t="str">
        <f>IF(Proc[[#This Row],[Author]]="Marcela Urrego",VLOOKUP(LEFT(Proc[[#This Row],[Requested]],1),Table3[#All],2,0),VLOOKUP(Proc[[#This Row],[Author]],Table4[],2,0))</f>
        <v>HC</v>
      </c>
      <c r="L6256" s="186" t="s">
        <v>9921</v>
      </c>
      <c r="M6256" s="178">
        <v>46065</v>
      </c>
      <c r="N6256" s="178"/>
      <c r="O6256" s="178"/>
      <c r="P6256" s="178" t="str">
        <f ca="1">IF(Proc[[#This Row],[DaysAgeing]]&gt;5,"yep","on track")</f>
        <v>on track</v>
      </c>
      <c r="Q6256" s="3">
        <f ca="1">IF(Proc[[#This Row],[DateClosed]]="",ABS(NETWORKDAYS(Proc[[#This Row],[DateOpened]],TODAY()))-1,ABS(NETWORKDAYS(Proc[[#This Row],[DateOpened]],Proc[[#This Row],[DateClosed]]))-1)</f>
        <v>4</v>
      </c>
      <c r="R6256" s="178" t="s">
        <v>8561</v>
      </c>
      <c r="S6256" s="183"/>
    </row>
    <row r="6257" spans="1:19">
      <c r="A6257" s="184" t="s">
        <v>8577</v>
      </c>
      <c r="B6257" s="183" t="str">
        <f>IFERROR(VLOOKUP(Proc[[#This Row],[App]],Table2[],3,0),"open")</f>
        <v>open</v>
      </c>
      <c r="C6257" s="185" t="s">
        <v>377</v>
      </c>
      <c r="D6257" t="s">
        <v>8616</v>
      </c>
      <c r="E6257" t="s">
        <v>8579</v>
      </c>
      <c r="F6257" s="186"/>
      <c r="G6257" s="184" t="s">
        <v>400</v>
      </c>
      <c r="H6257" s="183" t="str">
        <f>IF(Proc[[#This Row],[type]]="LFF (MDG-F)",MID(Proc[[#This Row],[Obj]],13,10),"")</f>
        <v/>
      </c>
      <c r="J6257" s="183" t="b">
        <f>Proc[[#This Row],[Requested]]=Proc[[#This Row],[CurrentParent]]</f>
        <v>0</v>
      </c>
      <c r="K6257" s="183" t="str">
        <f>IF(Proc[[#This Row],[Author]]="Marcela Urrego",VLOOKUP(LEFT(Proc[[#This Row],[Requested]],1),Table3[#All],2,0),VLOOKUP(Proc[[#This Row],[Author]],Table4[],2,0))</f>
        <v>HC</v>
      </c>
      <c r="L6257" s="186" t="s">
        <v>9921</v>
      </c>
      <c r="M6257" s="178">
        <v>46065</v>
      </c>
      <c r="N6257" s="178"/>
      <c r="O6257" s="178"/>
      <c r="P6257" s="178" t="str">
        <f ca="1">IF(Proc[[#This Row],[DaysAgeing]]&gt;5,"yep","on track")</f>
        <v>on track</v>
      </c>
      <c r="Q6257" s="3">
        <f ca="1">IF(Proc[[#This Row],[DateClosed]]="",ABS(NETWORKDAYS(Proc[[#This Row],[DateOpened]],TODAY()))-1,ABS(NETWORKDAYS(Proc[[#This Row],[DateOpened]],Proc[[#This Row],[DateClosed]]))-1)</f>
        <v>4</v>
      </c>
      <c r="R6257" s="178" t="s">
        <v>8561</v>
      </c>
      <c r="S6257" s="183"/>
    </row>
    <row r="6258" spans="1:19">
      <c r="A6258" s="184" t="s">
        <v>8577</v>
      </c>
      <c r="B6258" s="183" t="str">
        <f>IFERROR(VLOOKUP(Proc[[#This Row],[App]],Table2[],3,0),"open")</f>
        <v>open</v>
      </c>
      <c r="C6258" s="185" t="s">
        <v>377</v>
      </c>
      <c r="D6258" t="s">
        <v>8617</v>
      </c>
      <c r="E6258" t="s">
        <v>8579</v>
      </c>
      <c r="F6258" s="186"/>
      <c r="G6258" s="184" t="s">
        <v>400</v>
      </c>
      <c r="H6258" s="183" t="str">
        <f>IF(Proc[[#This Row],[type]]="LFF (MDG-F)",MID(Proc[[#This Row],[Obj]],13,10),"")</f>
        <v/>
      </c>
      <c r="J6258" s="183" t="b">
        <f>Proc[[#This Row],[Requested]]=Proc[[#This Row],[CurrentParent]]</f>
        <v>0</v>
      </c>
      <c r="K6258" s="183" t="str">
        <f>IF(Proc[[#This Row],[Author]]="Marcela Urrego",VLOOKUP(LEFT(Proc[[#This Row],[Requested]],1),Table3[#All],2,0),VLOOKUP(Proc[[#This Row],[Author]],Table4[],2,0))</f>
        <v>HC</v>
      </c>
      <c r="L6258" s="186" t="s">
        <v>9921</v>
      </c>
      <c r="M6258" s="178">
        <v>46065</v>
      </c>
      <c r="N6258" s="178"/>
      <c r="O6258" s="178"/>
      <c r="P6258" s="178" t="str">
        <f ca="1">IF(Proc[[#This Row],[DaysAgeing]]&gt;5,"yep","on track")</f>
        <v>on track</v>
      </c>
      <c r="Q6258" s="3">
        <f ca="1">IF(Proc[[#This Row],[DateClosed]]="",ABS(NETWORKDAYS(Proc[[#This Row],[DateOpened]],TODAY()))-1,ABS(NETWORKDAYS(Proc[[#This Row],[DateOpened]],Proc[[#This Row],[DateClosed]]))-1)</f>
        <v>4</v>
      </c>
      <c r="R6258" s="178" t="s">
        <v>8561</v>
      </c>
      <c r="S6258" s="183"/>
    </row>
    <row r="6259" spans="1:19">
      <c r="A6259" s="184" t="s">
        <v>8577</v>
      </c>
      <c r="B6259" s="183" t="str">
        <f>IFERROR(VLOOKUP(Proc[[#This Row],[App]],Table2[],3,0),"open")</f>
        <v>open</v>
      </c>
      <c r="C6259" s="185" t="s">
        <v>377</v>
      </c>
      <c r="D6259" t="s">
        <v>8618</v>
      </c>
      <c r="E6259" t="s">
        <v>8579</v>
      </c>
      <c r="F6259" s="186"/>
      <c r="G6259" s="184" t="s">
        <v>400</v>
      </c>
      <c r="H6259" s="183" t="str">
        <f>IF(Proc[[#This Row],[type]]="LFF (MDG-F)",MID(Proc[[#This Row],[Obj]],13,10),"")</f>
        <v/>
      </c>
      <c r="J6259" s="183" t="b">
        <f>Proc[[#This Row],[Requested]]=Proc[[#This Row],[CurrentParent]]</f>
        <v>0</v>
      </c>
      <c r="K6259" s="183" t="str">
        <f>IF(Proc[[#This Row],[Author]]="Marcela Urrego",VLOOKUP(LEFT(Proc[[#This Row],[Requested]],1),Table3[#All],2,0),VLOOKUP(Proc[[#This Row],[Author]],Table4[],2,0))</f>
        <v>HC</v>
      </c>
      <c r="L6259" s="186" t="s">
        <v>9921</v>
      </c>
      <c r="M6259" s="178">
        <v>46065</v>
      </c>
      <c r="N6259" s="178"/>
      <c r="O6259" s="178"/>
      <c r="P6259" s="178" t="str">
        <f ca="1">IF(Proc[[#This Row],[DaysAgeing]]&gt;5,"yep","on track")</f>
        <v>on track</v>
      </c>
      <c r="Q6259" s="3">
        <f ca="1">IF(Proc[[#This Row],[DateClosed]]="",ABS(NETWORKDAYS(Proc[[#This Row],[DateOpened]],TODAY()))-1,ABS(NETWORKDAYS(Proc[[#This Row],[DateOpened]],Proc[[#This Row],[DateClosed]]))-1)</f>
        <v>4</v>
      </c>
      <c r="R6259" s="178" t="s">
        <v>8561</v>
      </c>
      <c r="S6259" s="183"/>
    </row>
    <row r="6260" spans="1:19">
      <c r="A6260" s="184" t="s">
        <v>8577</v>
      </c>
      <c r="B6260" s="183" t="str">
        <f>IFERROR(VLOOKUP(Proc[[#This Row],[App]],Table2[],3,0),"open")</f>
        <v>open</v>
      </c>
      <c r="C6260" s="185" t="s">
        <v>377</v>
      </c>
      <c r="D6260" t="s">
        <v>8619</v>
      </c>
      <c r="E6260" t="s">
        <v>8579</v>
      </c>
      <c r="F6260" s="186"/>
      <c r="G6260" s="184" t="s">
        <v>400</v>
      </c>
      <c r="H6260" s="183" t="str">
        <f>IF(Proc[[#This Row],[type]]="LFF (MDG-F)",MID(Proc[[#This Row],[Obj]],13,10),"")</f>
        <v/>
      </c>
      <c r="J6260" s="183" t="b">
        <f>Proc[[#This Row],[Requested]]=Proc[[#This Row],[CurrentParent]]</f>
        <v>0</v>
      </c>
      <c r="K6260" s="183" t="str">
        <f>IF(Proc[[#This Row],[Author]]="Marcela Urrego",VLOOKUP(LEFT(Proc[[#This Row],[Requested]],1),Table3[#All],2,0),VLOOKUP(Proc[[#This Row],[Author]],Table4[],2,0))</f>
        <v>HC</v>
      </c>
      <c r="L6260" s="186" t="s">
        <v>9921</v>
      </c>
      <c r="M6260" s="178">
        <v>46065</v>
      </c>
      <c r="N6260" s="178"/>
      <c r="O6260" s="178"/>
      <c r="P6260" s="178" t="str">
        <f ca="1">IF(Proc[[#This Row],[DaysAgeing]]&gt;5,"yep","on track")</f>
        <v>on track</v>
      </c>
      <c r="Q6260" s="3">
        <f ca="1">IF(Proc[[#This Row],[DateClosed]]="",ABS(NETWORKDAYS(Proc[[#This Row],[DateOpened]],TODAY()))-1,ABS(NETWORKDAYS(Proc[[#This Row],[DateOpened]],Proc[[#This Row],[DateClosed]]))-1)</f>
        <v>4</v>
      </c>
      <c r="R6260" s="178" t="s">
        <v>8561</v>
      </c>
      <c r="S6260" s="183"/>
    </row>
    <row r="6261" spans="1:19">
      <c r="A6261" s="184" t="s">
        <v>8577</v>
      </c>
      <c r="B6261" s="183" t="str">
        <f>IFERROR(VLOOKUP(Proc[[#This Row],[App]],Table2[],3,0),"open")</f>
        <v>open</v>
      </c>
      <c r="C6261" s="185" t="s">
        <v>377</v>
      </c>
      <c r="D6261" t="s">
        <v>8620</v>
      </c>
      <c r="E6261" t="s">
        <v>8579</v>
      </c>
      <c r="F6261" s="186"/>
      <c r="G6261" s="184" t="s">
        <v>400</v>
      </c>
      <c r="H6261" s="183" t="str">
        <f>IF(Proc[[#This Row],[type]]="LFF (MDG-F)",MID(Proc[[#This Row],[Obj]],13,10),"")</f>
        <v/>
      </c>
      <c r="J6261" s="183" t="b">
        <f>Proc[[#This Row],[Requested]]=Proc[[#This Row],[CurrentParent]]</f>
        <v>0</v>
      </c>
      <c r="K6261" s="183" t="str">
        <f>IF(Proc[[#This Row],[Author]]="Marcela Urrego",VLOOKUP(LEFT(Proc[[#This Row],[Requested]],1),Table3[#All],2,0),VLOOKUP(Proc[[#This Row],[Author]],Table4[],2,0))</f>
        <v>HC</v>
      </c>
      <c r="L6261" s="186" t="s">
        <v>9921</v>
      </c>
      <c r="M6261" s="178">
        <v>46065</v>
      </c>
      <c r="N6261" s="178"/>
      <c r="O6261" s="178"/>
      <c r="P6261" s="178" t="str">
        <f ca="1">IF(Proc[[#This Row],[DaysAgeing]]&gt;5,"yep","on track")</f>
        <v>on track</v>
      </c>
      <c r="Q6261" s="3">
        <f ca="1">IF(Proc[[#This Row],[DateClosed]]="",ABS(NETWORKDAYS(Proc[[#This Row],[DateOpened]],TODAY()))-1,ABS(NETWORKDAYS(Proc[[#This Row],[DateOpened]],Proc[[#This Row],[DateClosed]]))-1)</f>
        <v>4</v>
      </c>
      <c r="R6261" s="178" t="s">
        <v>8561</v>
      </c>
      <c r="S6261" s="183"/>
    </row>
    <row r="6262" spans="1:19">
      <c r="A6262" s="184" t="s">
        <v>8577</v>
      </c>
      <c r="B6262" s="183" t="str">
        <f>IFERROR(VLOOKUP(Proc[[#This Row],[App]],Table2[],3,0),"open")</f>
        <v>open</v>
      </c>
      <c r="C6262" s="185" t="s">
        <v>377</v>
      </c>
      <c r="D6262" t="s">
        <v>8621</v>
      </c>
      <c r="E6262" t="s">
        <v>8579</v>
      </c>
      <c r="F6262" s="186"/>
      <c r="G6262" s="184" t="s">
        <v>400</v>
      </c>
      <c r="H6262" s="183" t="str">
        <f>IF(Proc[[#This Row],[type]]="LFF (MDG-F)",MID(Proc[[#This Row],[Obj]],13,10),"")</f>
        <v/>
      </c>
      <c r="J6262" s="183" t="b">
        <f>Proc[[#This Row],[Requested]]=Proc[[#This Row],[CurrentParent]]</f>
        <v>0</v>
      </c>
      <c r="K6262" s="183" t="str">
        <f>IF(Proc[[#This Row],[Author]]="Marcela Urrego",VLOOKUP(LEFT(Proc[[#This Row],[Requested]],1),Table3[#All],2,0),VLOOKUP(Proc[[#This Row],[Author]],Table4[],2,0))</f>
        <v>HC</v>
      </c>
      <c r="L6262" s="186" t="s">
        <v>9921</v>
      </c>
      <c r="M6262" s="178">
        <v>46065</v>
      </c>
      <c r="N6262" s="178"/>
      <c r="O6262" s="178"/>
      <c r="P6262" s="178" t="str">
        <f ca="1">IF(Proc[[#This Row],[DaysAgeing]]&gt;5,"yep","on track")</f>
        <v>on track</v>
      </c>
      <c r="Q6262" s="3">
        <f ca="1">IF(Proc[[#This Row],[DateClosed]]="",ABS(NETWORKDAYS(Proc[[#This Row],[DateOpened]],TODAY()))-1,ABS(NETWORKDAYS(Proc[[#This Row],[DateOpened]],Proc[[#This Row],[DateClosed]]))-1)</f>
        <v>4</v>
      </c>
      <c r="R6262" s="178" t="s">
        <v>8561</v>
      </c>
      <c r="S6262" s="183"/>
    </row>
    <row r="6263" spans="1:19">
      <c r="A6263" s="184" t="s">
        <v>8577</v>
      </c>
      <c r="B6263" s="183" t="str">
        <f>IFERROR(VLOOKUP(Proc[[#This Row],[App]],Table2[],3,0),"open")</f>
        <v>open</v>
      </c>
      <c r="C6263" s="185" t="s">
        <v>377</v>
      </c>
      <c r="D6263" t="s">
        <v>8622</v>
      </c>
      <c r="E6263" t="s">
        <v>8580</v>
      </c>
      <c r="F6263" s="186"/>
      <c r="G6263" s="184" t="s">
        <v>400</v>
      </c>
      <c r="H6263" s="183" t="str">
        <f>IF(Proc[[#This Row],[type]]="LFF (MDG-F)",MID(Proc[[#This Row],[Obj]],13,10),"")</f>
        <v/>
      </c>
      <c r="J6263" s="183" t="b">
        <f>Proc[[#This Row],[Requested]]=Proc[[#This Row],[CurrentParent]]</f>
        <v>0</v>
      </c>
      <c r="K6263" s="183" t="str">
        <f>IF(Proc[[#This Row],[Author]]="Marcela Urrego",VLOOKUP(LEFT(Proc[[#This Row],[Requested]],1),Table3[#All],2,0),VLOOKUP(Proc[[#This Row],[Author]],Table4[],2,0))</f>
        <v>HC</v>
      </c>
      <c r="L6263" s="186" t="s">
        <v>9921</v>
      </c>
      <c r="M6263" s="178">
        <v>46065</v>
      </c>
      <c r="N6263" s="178"/>
      <c r="O6263" s="178"/>
      <c r="P6263" s="178" t="str">
        <f ca="1">IF(Proc[[#This Row],[DaysAgeing]]&gt;5,"yep","on track")</f>
        <v>on track</v>
      </c>
      <c r="Q6263" s="3">
        <f ca="1">IF(Proc[[#This Row],[DateClosed]]="",ABS(NETWORKDAYS(Proc[[#This Row],[DateOpened]],TODAY()))-1,ABS(NETWORKDAYS(Proc[[#This Row],[DateOpened]],Proc[[#This Row],[DateClosed]]))-1)</f>
        <v>4</v>
      </c>
      <c r="R6263" s="178" t="s">
        <v>8561</v>
      </c>
      <c r="S6263" s="183"/>
    </row>
    <row r="6264" spans="1:19">
      <c r="A6264" s="184" t="s">
        <v>8577</v>
      </c>
      <c r="B6264" s="183" t="str">
        <f>IFERROR(VLOOKUP(Proc[[#This Row],[App]],Table2[],3,0),"open")</f>
        <v>open</v>
      </c>
      <c r="C6264" s="185" t="s">
        <v>377</v>
      </c>
      <c r="D6264" t="s">
        <v>8623</v>
      </c>
      <c r="E6264" t="s">
        <v>8581</v>
      </c>
      <c r="F6264" s="186"/>
      <c r="G6264" s="184" t="s">
        <v>400</v>
      </c>
      <c r="H6264" s="183" t="str">
        <f>IF(Proc[[#This Row],[type]]="LFF (MDG-F)",MID(Proc[[#This Row],[Obj]],13,10),"")</f>
        <v/>
      </c>
      <c r="J6264" s="183" t="b">
        <f>Proc[[#This Row],[Requested]]=Proc[[#This Row],[CurrentParent]]</f>
        <v>0</v>
      </c>
      <c r="K6264" s="183" t="str">
        <f>IF(Proc[[#This Row],[Author]]="Marcela Urrego",VLOOKUP(LEFT(Proc[[#This Row],[Requested]],1),Table3[#All],2,0),VLOOKUP(Proc[[#This Row],[Author]],Table4[],2,0))</f>
        <v>HC</v>
      </c>
      <c r="L6264" s="186" t="s">
        <v>9921</v>
      </c>
      <c r="M6264" s="178">
        <v>46065</v>
      </c>
      <c r="N6264" s="178"/>
      <c r="O6264" s="178"/>
      <c r="P6264" s="178" t="str">
        <f ca="1">IF(Proc[[#This Row],[DaysAgeing]]&gt;5,"yep","on track")</f>
        <v>on track</v>
      </c>
      <c r="Q6264" s="3">
        <f ca="1">IF(Proc[[#This Row],[DateClosed]]="",ABS(NETWORKDAYS(Proc[[#This Row],[DateOpened]],TODAY()))-1,ABS(NETWORKDAYS(Proc[[#This Row],[DateOpened]],Proc[[#This Row],[DateClosed]]))-1)</f>
        <v>4</v>
      </c>
      <c r="R6264" s="178" t="s">
        <v>8561</v>
      </c>
      <c r="S6264" s="183"/>
    </row>
    <row r="6265" spans="1:19">
      <c r="A6265" s="184" t="s">
        <v>8577</v>
      </c>
      <c r="B6265" s="183" t="str">
        <f>IFERROR(VLOOKUP(Proc[[#This Row],[App]],Table2[],3,0),"open")</f>
        <v>open</v>
      </c>
      <c r="C6265" s="185" t="s">
        <v>377</v>
      </c>
      <c r="D6265" t="s">
        <v>8624</v>
      </c>
      <c r="E6265" t="s">
        <v>8582</v>
      </c>
      <c r="F6265" s="186"/>
      <c r="G6265" s="184" t="s">
        <v>400</v>
      </c>
      <c r="H6265" s="183" t="str">
        <f>IF(Proc[[#This Row],[type]]="LFF (MDG-F)",MID(Proc[[#This Row],[Obj]],13,10),"")</f>
        <v/>
      </c>
      <c r="J6265" s="183" t="b">
        <f>Proc[[#This Row],[Requested]]=Proc[[#This Row],[CurrentParent]]</f>
        <v>0</v>
      </c>
      <c r="K6265" s="183" t="str">
        <f>IF(Proc[[#This Row],[Author]]="Marcela Urrego",VLOOKUP(LEFT(Proc[[#This Row],[Requested]],1),Table3[#All],2,0),VLOOKUP(Proc[[#This Row],[Author]],Table4[],2,0))</f>
        <v>HC</v>
      </c>
      <c r="L6265" s="186" t="s">
        <v>9921</v>
      </c>
      <c r="M6265" s="178">
        <v>46065</v>
      </c>
      <c r="N6265" s="178"/>
      <c r="O6265" s="178"/>
      <c r="P6265" s="178" t="str">
        <f ca="1">IF(Proc[[#This Row],[DaysAgeing]]&gt;5,"yep","on track")</f>
        <v>on track</v>
      </c>
      <c r="Q6265" s="3">
        <f ca="1">IF(Proc[[#This Row],[DateClosed]]="",ABS(NETWORKDAYS(Proc[[#This Row],[DateOpened]],TODAY()))-1,ABS(NETWORKDAYS(Proc[[#This Row],[DateOpened]],Proc[[#This Row],[DateClosed]]))-1)</f>
        <v>4</v>
      </c>
      <c r="R6265" s="178" t="s">
        <v>8561</v>
      </c>
      <c r="S6265" s="183"/>
    </row>
    <row r="6266" spans="1:19">
      <c r="A6266" s="184" t="s">
        <v>8577</v>
      </c>
      <c r="B6266" s="183" t="str">
        <f>IFERROR(VLOOKUP(Proc[[#This Row],[App]],Table2[],3,0),"open")</f>
        <v>open</v>
      </c>
      <c r="C6266" s="185" t="s">
        <v>377</v>
      </c>
      <c r="D6266" t="s">
        <v>8625</v>
      </c>
      <c r="E6266" t="s">
        <v>8583</v>
      </c>
      <c r="F6266" s="186"/>
      <c r="G6266" s="184" t="s">
        <v>400</v>
      </c>
      <c r="H6266" s="183" t="str">
        <f>IF(Proc[[#This Row],[type]]="LFF (MDG-F)",MID(Proc[[#This Row],[Obj]],13,10),"")</f>
        <v/>
      </c>
      <c r="J6266" s="183" t="b">
        <f>Proc[[#This Row],[Requested]]=Proc[[#This Row],[CurrentParent]]</f>
        <v>0</v>
      </c>
      <c r="K6266" s="183" t="str">
        <f>IF(Proc[[#This Row],[Author]]="Marcela Urrego",VLOOKUP(LEFT(Proc[[#This Row],[Requested]],1),Table3[#All],2,0),VLOOKUP(Proc[[#This Row],[Author]],Table4[],2,0))</f>
        <v>HC</v>
      </c>
      <c r="L6266" s="186" t="s">
        <v>9921</v>
      </c>
      <c r="M6266" s="178">
        <v>46065</v>
      </c>
      <c r="N6266" s="178"/>
      <c r="O6266" s="178"/>
      <c r="P6266" s="178" t="str">
        <f ca="1">IF(Proc[[#This Row],[DaysAgeing]]&gt;5,"yep","on track")</f>
        <v>on track</v>
      </c>
      <c r="Q6266" s="3">
        <f ca="1">IF(Proc[[#This Row],[DateClosed]]="",ABS(NETWORKDAYS(Proc[[#This Row],[DateOpened]],TODAY()))-1,ABS(NETWORKDAYS(Proc[[#This Row],[DateOpened]],Proc[[#This Row],[DateClosed]]))-1)</f>
        <v>4</v>
      </c>
      <c r="R6266" s="178" t="s">
        <v>8561</v>
      </c>
      <c r="S6266" s="183"/>
    </row>
    <row r="6267" spans="1:19">
      <c r="A6267" s="184" t="s">
        <v>8577</v>
      </c>
      <c r="B6267" s="183" t="str">
        <f>IFERROR(VLOOKUP(Proc[[#This Row],[App]],Table2[],3,0),"open")</f>
        <v>open</v>
      </c>
      <c r="C6267" s="185" t="s">
        <v>377</v>
      </c>
      <c r="D6267" t="s">
        <v>8626</v>
      </c>
      <c r="E6267" t="s">
        <v>8583</v>
      </c>
      <c r="F6267" s="186"/>
      <c r="G6267" s="184" t="s">
        <v>400</v>
      </c>
      <c r="H6267" s="183" t="str">
        <f>IF(Proc[[#This Row],[type]]="LFF (MDG-F)",MID(Proc[[#This Row],[Obj]],13,10),"")</f>
        <v/>
      </c>
      <c r="J6267" s="183" t="b">
        <f>Proc[[#This Row],[Requested]]=Proc[[#This Row],[CurrentParent]]</f>
        <v>0</v>
      </c>
      <c r="K6267" s="183" t="str">
        <f>IF(Proc[[#This Row],[Author]]="Marcela Urrego",VLOOKUP(LEFT(Proc[[#This Row],[Requested]],1),Table3[#All],2,0),VLOOKUP(Proc[[#This Row],[Author]],Table4[],2,0))</f>
        <v>HC</v>
      </c>
      <c r="L6267" s="186" t="s">
        <v>9921</v>
      </c>
      <c r="M6267" s="178">
        <v>46065</v>
      </c>
      <c r="N6267" s="178"/>
      <c r="O6267" s="178"/>
      <c r="P6267" s="178" t="str">
        <f ca="1">IF(Proc[[#This Row],[DaysAgeing]]&gt;5,"yep","on track")</f>
        <v>on track</v>
      </c>
      <c r="Q6267" s="3">
        <f ca="1">IF(Proc[[#This Row],[DateClosed]]="",ABS(NETWORKDAYS(Proc[[#This Row],[DateOpened]],TODAY()))-1,ABS(NETWORKDAYS(Proc[[#This Row],[DateOpened]],Proc[[#This Row],[DateClosed]]))-1)</f>
        <v>4</v>
      </c>
      <c r="R6267" s="178" t="s">
        <v>8561</v>
      </c>
      <c r="S6267" s="183"/>
    </row>
    <row r="6268" spans="1:19">
      <c r="A6268" s="184" t="s">
        <v>8577</v>
      </c>
      <c r="B6268" s="183" t="str">
        <f>IFERROR(VLOOKUP(Proc[[#This Row],[App]],Table2[],3,0),"open")</f>
        <v>open</v>
      </c>
      <c r="C6268" s="185" t="s">
        <v>377</v>
      </c>
      <c r="D6268" t="s">
        <v>8627</v>
      </c>
      <c r="E6268" t="s">
        <v>8584</v>
      </c>
      <c r="F6268" s="186"/>
      <c r="G6268" s="184" t="s">
        <v>400</v>
      </c>
      <c r="H6268" s="183" t="str">
        <f>IF(Proc[[#This Row],[type]]="LFF (MDG-F)",MID(Proc[[#This Row],[Obj]],13,10),"")</f>
        <v/>
      </c>
      <c r="J6268" s="183" t="b">
        <f>Proc[[#This Row],[Requested]]=Proc[[#This Row],[CurrentParent]]</f>
        <v>0</v>
      </c>
      <c r="K6268" s="183" t="str">
        <f>IF(Proc[[#This Row],[Author]]="Marcela Urrego",VLOOKUP(LEFT(Proc[[#This Row],[Requested]],1),Table3[#All],2,0),VLOOKUP(Proc[[#This Row],[Author]],Table4[],2,0))</f>
        <v>HC</v>
      </c>
      <c r="L6268" s="186" t="s">
        <v>9921</v>
      </c>
      <c r="M6268" s="178">
        <v>46065</v>
      </c>
      <c r="N6268" s="178"/>
      <c r="O6268" s="178"/>
      <c r="P6268" s="178" t="str">
        <f ca="1">IF(Proc[[#This Row],[DaysAgeing]]&gt;5,"yep","on track")</f>
        <v>on track</v>
      </c>
      <c r="Q6268" s="3">
        <f ca="1">IF(Proc[[#This Row],[DateClosed]]="",ABS(NETWORKDAYS(Proc[[#This Row],[DateOpened]],TODAY()))-1,ABS(NETWORKDAYS(Proc[[#This Row],[DateOpened]],Proc[[#This Row],[DateClosed]]))-1)</f>
        <v>4</v>
      </c>
      <c r="R6268" s="178" t="s">
        <v>8561</v>
      </c>
      <c r="S6268" s="183"/>
    </row>
    <row r="6269" spans="1:19">
      <c r="A6269" s="184" t="s">
        <v>8577</v>
      </c>
      <c r="B6269" s="183" t="str">
        <f>IFERROR(VLOOKUP(Proc[[#This Row],[App]],Table2[],3,0),"open")</f>
        <v>open</v>
      </c>
      <c r="C6269" s="185" t="s">
        <v>377</v>
      </c>
      <c r="D6269" t="s">
        <v>8628</v>
      </c>
      <c r="E6269" t="s">
        <v>8584</v>
      </c>
      <c r="F6269" s="186"/>
      <c r="G6269" s="184" t="s">
        <v>400</v>
      </c>
      <c r="H6269" s="183" t="str">
        <f>IF(Proc[[#This Row],[type]]="LFF (MDG-F)",MID(Proc[[#This Row],[Obj]],13,10),"")</f>
        <v/>
      </c>
      <c r="J6269" s="183" t="b">
        <f>Proc[[#This Row],[Requested]]=Proc[[#This Row],[CurrentParent]]</f>
        <v>0</v>
      </c>
      <c r="K6269" s="183" t="str">
        <f>IF(Proc[[#This Row],[Author]]="Marcela Urrego",VLOOKUP(LEFT(Proc[[#This Row],[Requested]],1),Table3[#All],2,0),VLOOKUP(Proc[[#This Row],[Author]],Table4[],2,0))</f>
        <v>HC</v>
      </c>
      <c r="L6269" s="186" t="s">
        <v>9921</v>
      </c>
      <c r="M6269" s="178">
        <v>46065</v>
      </c>
      <c r="N6269" s="178"/>
      <c r="O6269" s="178"/>
      <c r="P6269" s="178" t="str">
        <f ca="1">IF(Proc[[#This Row],[DaysAgeing]]&gt;5,"yep","on track")</f>
        <v>on track</v>
      </c>
      <c r="Q6269" s="3">
        <f ca="1">IF(Proc[[#This Row],[DateClosed]]="",ABS(NETWORKDAYS(Proc[[#This Row],[DateOpened]],TODAY()))-1,ABS(NETWORKDAYS(Proc[[#This Row],[DateOpened]],Proc[[#This Row],[DateClosed]]))-1)</f>
        <v>4</v>
      </c>
      <c r="R6269" s="178" t="s">
        <v>8561</v>
      </c>
      <c r="S6269" s="183"/>
    </row>
    <row r="6270" spans="1:19">
      <c r="A6270" s="184" t="s">
        <v>8577</v>
      </c>
      <c r="B6270" s="183" t="str">
        <f>IFERROR(VLOOKUP(Proc[[#This Row],[App]],Table2[],3,0),"open")</f>
        <v>open</v>
      </c>
      <c r="C6270" s="185" t="s">
        <v>377</v>
      </c>
      <c r="D6270" t="s">
        <v>8629</v>
      </c>
      <c r="E6270" t="s">
        <v>8584</v>
      </c>
      <c r="F6270" s="186"/>
      <c r="G6270" s="184" t="s">
        <v>400</v>
      </c>
      <c r="H6270" s="183" t="str">
        <f>IF(Proc[[#This Row],[type]]="LFF (MDG-F)",MID(Proc[[#This Row],[Obj]],13,10),"")</f>
        <v/>
      </c>
      <c r="J6270" s="183" t="b">
        <f>Proc[[#This Row],[Requested]]=Proc[[#This Row],[CurrentParent]]</f>
        <v>0</v>
      </c>
      <c r="K6270" s="183" t="str">
        <f>IF(Proc[[#This Row],[Author]]="Marcela Urrego",VLOOKUP(LEFT(Proc[[#This Row],[Requested]],1),Table3[#All],2,0),VLOOKUP(Proc[[#This Row],[Author]],Table4[],2,0))</f>
        <v>HC</v>
      </c>
      <c r="L6270" s="186" t="s">
        <v>9921</v>
      </c>
      <c r="M6270" s="178">
        <v>46065</v>
      </c>
      <c r="N6270" s="178"/>
      <c r="O6270" s="178"/>
      <c r="P6270" s="178" t="str">
        <f ca="1">IF(Proc[[#This Row],[DaysAgeing]]&gt;5,"yep","on track")</f>
        <v>on track</v>
      </c>
      <c r="Q6270" s="3">
        <f ca="1">IF(Proc[[#This Row],[DateClosed]]="",ABS(NETWORKDAYS(Proc[[#This Row],[DateOpened]],TODAY()))-1,ABS(NETWORKDAYS(Proc[[#This Row],[DateOpened]],Proc[[#This Row],[DateClosed]]))-1)</f>
        <v>4</v>
      </c>
      <c r="R6270" s="178" t="s">
        <v>8561</v>
      </c>
      <c r="S6270" s="183"/>
    </row>
    <row r="6271" spans="1:19">
      <c r="A6271" s="184" t="s">
        <v>8577</v>
      </c>
      <c r="B6271" s="183" t="str">
        <f>IFERROR(VLOOKUP(Proc[[#This Row],[App]],Table2[],3,0),"open")</f>
        <v>open</v>
      </c>
      <c r="C6271" s="185" t="s">
        <v>377</v>
      </c>
      <c r="D6271" t="s">
        <v>8630</v>
      </c>
      <c r="E6271" t="s">
        <v>8584</v>
      </c>
      <c r="F6271" s="186"/>
      <c r="G6271" s="184" t="s">
        <v>400</v>
      </c>
      <c r="H6271" s="183" t="str">
        <f>IF(Proc[[#This Row],[type]]="LFF (MDG-F)",MID(Proc[[#This Row],[Obj]],13,10),"")</f>
        <v/>
      </c>
      <c r="J6271" s="183" t="b">
        <f>Proc[[#This Row],[Requested]]=Proc[[#This Row],[CurrentParent]]</f>
        <v>0</v>
      </c>
      <c r="K6271" s="183" t="str">
        <f>IF(Proc[[#This Row],[Author]]="Marcela Urrego",VLOOKUP(LEFT(Proc[[#This Row],[Requested]],1),Table3[#All],2,0),VLOOKUP(Proc[[#This Row],[Author]],Table4[],2,0))</f>
        <v>HC</v>
      </c>
      <c r="L6271" s="186" t="s">
        <v>9921</v>
      </c>
      <c r="M6271" s="178">
        <v>46065</v>
      </c>
      <c r="N6271" s="178"/>
      <c r="O6271" s="178"/>
      <c r="P6271" s="178" t="str">
        <f ca="1">IF(Proc[[#This Row],[DaysAgeing]]&gt;5,"yep","on track")</f>
        <v>on track</v>
      </c>
      <c r="Q6271" s="3">
        <f ca="1">IF(Proc[[#This Row],[DateClosed]]="",ABS(NETWORKDAYS(Proc[[#This Row],[DateOpened]],TODAY()))-1,ABS(NETWORKDAYS(Proc[[#This Row],[DateOpened]],Proc[[#This Row],[DateClosed]]))-1)</f>
        <v>4</v>
      </c>
      <c r="R6271" s="178" t="s">
        <v>8561</v>
      </c>
      <c r="S6271" s="183"/>
    </row>
    <row r="6272" spans="1:19">
      <c r="A6272" s="184" t="s">
        <v>8577</v>
      </c>
      <c r="B6272" s="183" t="str">
        <f>IFERROR(VLOOKUP(Proc[[#This Row],[App]],Table2[],3,0),"open")</f>
        <v>open</v>
      </c>
      <c r="C6272" s="185" t="s">
        <v>377</v>
      </c>
      <c r="D6272" t="s">
        <v>8631</v>
      </c>
      <c r="E6272" t="s">
        <v>8584</v>
      </c>
      <c r="F6272" s="186"/>
      <c r="G6272" s="184" t="s">
        <v>400</v>
      </c>
      <c r="H6272" s="183" t="str">
        <f>IF(Proc[[#This Row],[type]]="LFF (MDG-F)",MID(Proc[[#This Row],[Obj]],13,10),"")</f>
        <v/>
      </c>
      <c r="J6272" s="183" t="b">
        <f>Proc[[#This Row],[Requested]]=Proc[[#This Row],[CurrentParent]]</f>
        <v>0</v>
      </c>
      <c r="K6272" s="183" t="str">
        <f>IF(Proc[[#This Row],[Author]]="Marcela Urrego",VLOOKUP(LEFT(Proc[[#This Row],[Requested]],1),Table3[#All],2,0),VLOOKUP(Proc[[#This Row],[Author]],Table4[],2,0))</f>
        <v>HC</v>
      </c>
      <c r="L6272" s="186" t="s">
        <v>9921</v>
      </c>
      <c r="M6272" s="178">
        <v>46065</v>
      </c>
      <c r="N6272" s="178"/>
      <c r="O6272" s="178"/>
      <c r="P6272" s="178" t="str">
        <f ca="1">IF(Proc[[#This Row],[DaysAgeing]]&gt;5,"yep","on track")</f>
        <v>on track</v>
      </c>
      <c r="Q6272" s="3">
        <f ca="1">IF(Proc[[#This Row],[DateClosed]]="",ABS(NETWORKDAYS(Proc[[#This Row],[DateOpened]],TODAY()))-1,ABS(NETWORKDAYS(Proc[[#This Row],[DateOpened]],Proc[[#This Row],[DateClosed]]))-1)</f>
        <v>4</v>
      </c>
      <c r="R6272" s="178" t="s">
        <v>8561</v>
      </c>
      <c r="S6272" s="183"/>
    </row>
    <row r="6273" spans="1:19">
      <c r="A6273" s="184" t="s">
        <v>8577</v>
      </c>
      <c r="B6273" s="183" t="str">
        <f>IFERROR(VLOOKUP(Proc[[#This Row],[App]],Table2[],3,0),"open")</f>
        <v>open</v>
      </c>
      <c r="C6273" s="185" t="s">
        <v>377</v>
      </c>
      <c r="D6273" t="s">
        <v>8632</v>
      </c>
      <c r="E6273" t="s">
        <v>8584</v>
      </c>
      <c r="F6273" s="186"/>
      <c r="G6273" s="184" t="s">
        <v>400</v>
      </c>
      <c r="H6273" s="183" t="str">
        <f>IF(Proc[[#This Row],[type]]="LFF (MDG-F)",MID(Proc[[#This Row],[Obj]],13,10),"")</f>
        <v/>
      </c>
      <c r="J6273" s="183" t="b">
        <f>Proc[[#This Row],[Requested]]=Proc[[#This Row],[CurrentParent]]</f>
        <v>0</v>
      </c>
      <c r="K6273" s="183" t="str">
        <f>IF(Proc[[#This Row],[Author]]="Marcela Urrego",VLOOKUP(LEFT(Proc[[#This Row],[Requested]],1),Table3[#All],2,0),VLOOKUP(Proc[[#This Row],[Author]],Table4[],2,0))</f>
        <v>HC</v>
      </c>
      <c r="L6273" s="186" t="s">
        <v>9921</v>
      </c>
      <c r="M6273" s="178">
        <v>46065</v>
      </c>
      <c r="N6273" s="178"/>
      <c r="O6273" s="178"/>
      <c r="P6273" s="178" t="str">
        <f ca="1">IF(Proc[[#This Row],[DaysAgeing]]&gt;5,"yep","on track")</f>
        <v>on track</v>
      </c>
      <c r="Q6273" s="3">
        <f ca="1">IF(Proc[[#This Row],[DateClosed]]="",ABS(NETWORKDAYS(Proc[[#This Row],[DateOpened]],TODAY()))-1,ABS(NETWORKDAYS(Proc[[#This Row],[DateOpened]],Proc[[#This Row],[DateClosed]]))-1)</f>
        <v>4</v>
      </c>
      <c r="R6273" s="178" t="s">
        <v>8561</v>
      </c>
      <c r="S6273" s="183"/>
    </row>
    <row r="6274" spans="1:19">
      <c r="A6274" s="184" t="s">
        <v>8577</v>
      </c>
      <c r="B6274" s="183" t="str">
        <f>IFERROR(VLOOKUP(Proc[[#This Row],[App]],Table2[],3,0),"open")</f>
        <v>open</v>
      </c>
      <c r="C6274" s="185" t="s">
        <v>377</v>
      </c>
      <c r="D6274" t="s">
        <v>8633</v>
      </c>
      <c r="E6274" t="s">
        <v>8584</v>
      </c>
      <c r="F6274" s="186"/>
      <c r="G6274" s="184" t="s">
        <v>400</v>
      </c>
      <c r="H6274" s="183" t="str">
        <f>IF(Proc[[#This Row],[type]]="LFF (MDG-F)",MID(Proc[[#This Row],[Obj]],13,10),"")</f>
        <v/>
      </c>
      <c r="J6274" s="183" t="b">
        <f>Proc[[#This Row],[Requested]]=Proc[[#This Row],[CurrentParent]]</f>
        <v>0</v>
      </c>
      <c r="K6274" s="183" t="str">
        <f>IF(Proc[[#This Row],[Author]]="Marcela Urrego",VLOOKUP(LEFT(Proc[[#This Row],[Requested]],1),Table3[#All],2,0),VLOOKUP(Proc[[#This Row],[Author]],Table4[],2,0))</f>
        <v>HC</v>
      </c>
      <c r="L6274" s="186" t="s">
        <v>9921</v>
      </c>
      <c r="M6274" s="178">
        <v>46065</v>
      </c>
      <c r="N6274" s="178"/>
      <c r="O6274" s="178"/>
      <c r="P6274" s="178" t="str">
        <f ca="1">IF(Proc[[#This Row],[DaysAgeing]]&gt;5,"yep","on track")</f>
        <v>on track</v>
      </c>
      <c r="Q6274" s="3">
        <f ca="1">IF(Proc[[#This Row],[DateClosed]]="",ABS(NETWORKDAYS(Proc[[#This Row],[DateOpened]],TODAY()))-1,ABS(NETWORKDAYS(Proc[[#This Row],[DateOpened]],Proc[[#This Row],[DateClosed]]))-1)</f>
        <v>4</v>
      </c>
      <c r="R6274" s="178" t="s">
        <v>8561</v>
      </c>
      <c r="S6274" s="183"/>
    </row>
    <row r="6275" spans="1:19">
      <c r="A6275" s="184" t="s">
        <v>8577</v>
      </c>
      <c r="B6275" s="183" t="str">
        <f>IFERROR(VLOOKUP(Proc[[#This Row],[App]],Table2[],3,0),"open")</f>
        <v>open</v>
      </c>
      <c r="C6275" s="185" t="s">
        <v>377</v>
      </c>
      <c r="D6275" t="s">
        <v>8634</v>
      </c>
      <c r="E6275" t="s">
        <v>8584</v>
      </c>
      <c r="F6275" s="186"/>
      <c r="G6275" s="184" t="s">
        <v>400</v>
      </c>
      <c r="H6275" s="183" t="str">
        <f>IF(Proc[[#This Row],[type]]="LFF (MDG-F)",MID(Proc[[#This Row],[Obj]],13,10),"")</f>
        <v/>
      </c>
      <c r="J6275" s="183" t="b">
        <f>Proc[[#This Row],[Requested]]=Proc[[#This Row],[CurrentParent]]</f>
        <v>0</v>
      </c>
      <c r="K6275" s="183" t="str">
        <f>IF(Proc[[#This Row],[Author]]="Marcela Urrego",VLOOKUP(LEFT(Proc[[#This Row],[Requested]],1),Table3[#All],2,0),VLOOKUP(Proc[[#This Row],[Author]],Table4[],2,0))</f>
        <v>HC</v>
      </c>
      <c r="L6275" s="186" t="s">
        <v>9921</v>
      </c>
      <c r="M6275" s="178">
        <v>46065</v>
      </c>
      <c r="N6275" s="178"/>
      <c r="O6275" s="178"/>
      <c r="P6275" s="178" t="str">
        <f ca="1">IF(Proc[[#This Row],[DaysAgeing]]&gt;5,"yep","on track")</f>
        <v>on track</v>
      </c>
      <c r="Q6275" s="3">
        <f ca="1">IF(Proc[[#This Row],[DateClosed]]="",ABS(NETWORKDAYS(Proc[[#This Row],[DateOpened]],TODAY()))-1,ABS(NETWORKDAYS(Proc[[#This Row],[DateOpened]],Proc[[#This Row],[DateClosed]]))-1)</f>
        <v>4</v>
      </c>
      <c r="R6275" s="178" t="s">
        <v>8561</v>
      </c>
      <c r="S6275" s="183"/>
    </row>
    <row r="6276" spans="1:19">
      <c r="A6276" s="184" t="s">
        <v>8577</v>
      </c>
      <c r="B6276" s="183" t="str">
        <f>IFERROR(VLOOKUP(Proc[[#This Row],[App]],Table2[],3,0),"open")</f>
        <v>open</v>
      </c>
      <c r="C6276" s="185" t="s">
        <v>377</v>
      </c>
      <c r="D6276" t="s">
        <v>8635</v>
      </c>
      <c r="E6276" t="s">
        <v>8584</v>
      </c>
      <c r="F6276" s="186"/>
      <c r="G6276" s="184" t="s">
        <v>400</v>
      </c>
      <c r="H6276" s="183" t="str">
        <f>IF(Proc[[#This Row],[type]]="LFF (MDG-F)",MID(Proc[[#This Row],[Obj]],13,10),"")</f>
        <v/>
      </c>
      <c r="J6276" s="183" t="b">
        <f>Proc[[#This Row],[Requested]]=Proc[[#This Row],[CurrentParent]]</f>
        <v>0</v>
      </c>
      <c r="K6276" s="183" t="str">
        <f>IF(Proc[[#This Row],[Author]]="Marcela Urrego",VLOOKUP(LEFT(Proc[[#This Row],[Requested]],1),Table3[#All],2,0),VLOOKUP(Proc[[#This Row],[Author]],Table4[],2,0))</f>
        <v>HC</v>
      </c>
      <c r="L6276" s="186" t="s">
        <v>9921</v>
      </c>
      <c r="M6276" s="178">
        <v>46065</v>
      </c>
      <c r="N6276" s="178"/>
      <c r="O6276" s="178"/>
      <c r="P6276" s="178" t="str">
        <f ca="1">IF(Proc[[#This Row],[DaysAgeing]]&gt;5,"yep","on track")</f>
        <v>on track</v>
      </c>
      <c r="Q6276" s="3">
        <f ca="1">IF(Proc[[#This Row],[DateClosed]]="",ABS(NETWORKDAYS(Proc[[#This Row],[DateOpened]],TODAY()))-1,ABS(NETWORKDAYS(Proc[[#This Row],[DateOpened]],Proc[[#This Row],[DateClosed]]))-1)</f>
        <v>4</v>
      </c>
      <c r="R6276" s="178" t="s">
        <v>8561</v>
      </c>
      <c r="S6276" s="183"/>
    </row>
    <row r="6277" spans="1:19">
      <c r="A6277" s="184" t="s">
        <v>8577</v>
      </c>
      <c r="B6277" s="183" t="str">
        <f>IFERROR(VLOOKUP(Proc[[#This Row],[App]],Table2[],3,0),"open")</f>
        <v>open</v>
      </c>
      <c r="C6277" s="185" t="s">
        <v>377</v>
      </c>
      <c r="D6277" t="s">
        <v>8636</v>
      </c>
      <c r="E6277" t="s">
        <v>8584</v>
      </c>
      <c r="F6277" s="186"/>
      <c r="G6277" s="184" t="s">
        <v>400</v>
      </c>
      <c r="H6277" s="183" t="str">
        <f>IF(Proc[[#This Row],[type]]="LFF (MDG-F)",MID(Proc[[#This Row],[Obj]],13,10),"")</f>
        <v/>
      </c>
      <c r="J6277" s="183" t="b">
        <f>Proc[[#This Row],[Requested]]=Proc[[#This Row],[CurrentParent]]</f>
        <v>0</v>
      </c>
      <c r="K6277" s="183" t="str">
        <f>IF(Proc[[#This Row],[Author]]="Marcela Urrego",VLOOKUP(LEFT(Proc[[#This Row],[Requested]],1),Table3[#All],2,0),VLOOKUP(Proc[[#This Row],[Author]],Table4[],2,0))</f>
        <v>HC</v>
      </c>
      <c r="L6277" s="186" t="s">
        <v>9921</v>
      </c>
      <c r="M6277" s="178">
        <v>46065</v>
      </c>
      <c r="N6277" s="178"/>
      <c r="O6277" s="178"/>
      <c r="P6277" s="178" t="str">
        <f ca="1">IF(Proc[[#This Row],[DaysAgeing]]&gt;5,"yep","on track")</f>
        <v>on track</v>
      </c>
      <c r="Q6277" s="3">
        <f ca="1">IF(Proc[[#This Row],[DateClosed]]="",ABS(NETWORKDAYS(Proc[[#This Row],[DateOpened]],TODAY()))-1,ABS(NETWORKDAYS(Proc[[#This Row],[DateOpened]],Proc[[#This Row],[DateClosed]]))-1)</f>
        <v>4</v>
      </c>
      <c r="R6277" s="178" t="s">
        <v>8561</v>
      </c>
      <c r="S6277" s="183"/>
    </row>
    <row r="6278" spans="1:19">
      <c r="A6278" s="184" t="s">
        <v>8577</v>
      </c>
      <c r="B6278" s="183" t="str">
        <f>IFERROR(VLOOKUP(Proc[[#This Row],[App]],Table2[],3,0),"open")</f>
        <v>open</v>
      </c>
      <c r="C6278" s="185" t="s">
        <v>377</v>
      </c>
      <c r="D6278" t="s">
        <v>8637</v>
      </c>
      <c r="E6278" t="s">
        <v>8584</v>
      </c>
      <c r="F6278" s="186"/>
      <c r="G6278" s="184" t="s">
        <v>400</v>
      </c>
      <c r="H6278" s="183" t="str">
        <f>IF(Proc[[#This Row],[type]]="LFF (MDG-F)",MID(Proc[[#This Row],[Obj]],13,10),"")</f>
        <v/>
      </c>
      <c r="J6278" s="183" t="b">
        <f>Proc[[#This Row],[Requested]]=Proc[[#This Row],[CurrentParent]]</f>
        <v>0</v>
      </c>
      <c r="K6278" s="183" t="str">
        <f>IF(Proc[[#This Row],[Author]]="Marcela Urrego",VLOOKUP(LEFT(Proc[[#This Row],[Requested]],1),Table3[#All],2,0),VLOOKUP(Proc[[#This Row],[Author]],Table4[],2,0))</f>
        <v>HC</v>
      </c>
      <c r="L6278" s="186" t="s">
        <v>9921</v>
      </c>
      <c r="M6278" s="178">
        <v>46065</v>
      </c>
      <c r="N6278" s="178"/>
      <c r="O6278" s="178"/>
      <c r="P6278" s="178" t="str">
        <f ca="1">IF(Proc[[#This Row],[DaysAgeing]]&gt;5,"yep","on track")</f>
        <v>on track</v>
      </c>
      <c r="Q6278" s="3">
        <f ca="1">IF(Proc[[#This Row],[DateClosed]]="",ABS(NETWORKDAYS(Proc[[#This Row],[DateOpened]],TODAY()))-1,ABS(NETWORKDAYS(Proc[[#This Row],[DateOpened]],Proc[[#This Row],[DateClosed]]))-1)</f>
        <v>4</v>
      </c>
      <c r="R6278" s="178" t="s">
        <v>8561</v>
      </c>
      <c r="S6278" s="183"/>
    </row>
    <row r="6279" spans="1:19">
      <c r="A6279" s="184" t="s">
        <v>8577</v>
      </c>
      <c r="B6279" s="183" t="str">
        <f>IFERROR(VLOOKUP(Proc[[#This Row],[App]],Table2[],3,0),"open")</f>
        <v>open</v>
      </c>
      <c r="C6279" s="185" t="s">
        <v>377</v>
      </c>
      <c r="D6279" t="s">
        <v>8638</v>
      </c>
      <c r="E6279" t="s">
        <v>8585</v>
      </c>
      <c r="F6279" s="186"/>
      <c r="G6279" s="184" t="s">
        <v>400</v>
      </c>
      <c r="H6279" s="183" t="str">
        <f>IF(Proc[[#This Row],[type]]="LFF (MDG-F)",MID(Proc[[#This Row],[Obj]],13,10),"")</f>
        <v/>
      </c>
      <c r="J6279" s="183" t="b">
        <f>Proc[[#This Row],[Requested]]=Proc[[#This Row],[CurrentParent]]</f>
        <v>0</v>
      </c>
      <c r="K6279" s="183" t="str">
        <f>IF(Proc[[#This Row],[Author]]="Marcela Urrego",VLOOKUP(LEFT(Proc[[#This Row],[Requested]],1),Table3[#All],2,0),VLOOKUP(Proc[[#This Row],[Author]],Table4[],2,0))</f>
        <v>HC</v>
      </c>
      <c r="L6279" s="186" t="s">
        <v>9921</v>
      </c>
      <c r="M6279" s="178">
        <v>46065</v>
      </c>
      <c r="N6279" s="178"/>
      <c r="O6279" s="178"/>
      <c r="P6279" s="178" t="str">
        <f ca="1">IF(Proc[[#This Row],[DaysAgeing]]&gt;5,"yep","on track")</f>
        <v>on track</v>
      </c>
      <c r="Q6279" s="3">
        <f ca="1">IF(Proc[[#This Row],[DateClosed]]="",ABS(NETWORKDAYS(Proc[[#This Row],[DateOpened]],TODAY()))-1,ABS(NETWORKDAYS(Proc[[#This Row],[DateOpened]],Proc[[#This Row],[DateClosed]]))-1)</f>
        <v>4</v>
      </c>
      <c r="R6279" s="178" t="s">
        <v>8561</v>
      </c>
      <c r="S6279" s="183"/>
    </row>
    <row r="6280" spans="1:19">
      <c r="A6280" s="184" t="s">
        <v>8577</v>
      </c>
      <c r="B6280" s="183" t="str">
        <f>IFERROR(VLOOKUP(Proc[[#This Row],[App]],Table2[],3,0),"open")</f>
        <v>open</v>
      </c>
      <c r="C6280" s="185" t="s">
        <v>377</v>
      </c>
      <c r="D6280" t="s">
        <v>8639</v>
      </c>
      <c r="E6280" t="s">
        <v>8586</v>
      </c>
      <c r="F6280" s="186"/>
      <c r="G6280" s="184" t="s">
        <v>400</v>
      </c>
      <c r="H6280" s="183" t="str">
        <f>IF(Proc[[#This Row],[type]]="LFF (MDG-F)",MID(Proc[[#This Row],[Obj]],13,10),"")</f>
        <v/>
      </c>
      <c r="J6280" s="183" t="b">
        <f>Proc[[#This Row],[Requested]]=Proc[[#This Row],[CurrentParent]]</f>
        <v>0</v>
      </c>
      <c r="K6280" s="183" t="str">
        <f>IF(Proc[[#This Row],[Author]]="Marcela Urrego",VLOOKUP(LEFT(Proc[[#This Row],[Requested]],1),Table3[#All],2,0),VLOOKUP(Proc[[#This Row],[Author]],Table4[],2,0))</f>
        <v>HC</v>
      </c>
      <c r="L6280" s="186" t="s">
        <v>9921</v>
      </c>
      <c r="M6280" s="178">
        <v>46065</v>
      </c>
      <c r="N6280" s="178"/>
      <c r="O6280" s="178"/>
      <c r="P6280" s="178" t="str">
        <f ca="1">IF(Proc[[#This Row],[DaysAgeing]]&gt;5,"yep","on track")</f>
        <v>on track</v>
      </c>
      <c r="Q6280" s="3">
        <f ca="1">IF(Proc[[#This Row],[DateClosed]]="",ABS(NETWORKDAYS(Proc[[#This Row],[DateOpened]],TODAY()))-1,ABS(NETWORKDAYS(Proc[[#This Row],[DateOpened]],Proc[[#This Row],[DateClosed]]))-1)</f>
        <v>4</v>
      </c>
      <c r="R6280" s="178" t="s">
        <v>8561</v>
      </c>
      <c r="S6280" s="183"/>
    </row>
    <row r="6281" spans="1:19">
      <c r="A6281" s="184" t="s">
        <v>8577</v>
      </c>
      <c r="B6281" s="183" t="str">
        <f>IFERROR(VLOOKUP(Proc[[#This Row],[App]],Table2[],3,0),"open")</f>
        <v>open</v>
      </c>
      <c r="C6281" s="185" t="s">
        <v>377</v>
      </c>
      <c r="D6281" t="s">
        <v>8640</v>
      </c>
      <c r="E6281" t="s">
        <v>8587</v>
      </c>
      <c r="F6281" s="186"/>
      <c r="G6281" s="184" t="s">
        <v>400</v>
      </c>
      <c r="H6281" s="183" t="str">
        <f>IF(Proc[[#This Row],[type]]="LFF (MDG-F)",MID(Proc[[#This Row],[Obj]],13,10),"")</f>
        <v/>
      </c>
      <c r="J6281" s="183" t="b">
        <f>Proc[[#This Row],[Requested]]=Proc[[#This Row],[CurrentParent]]</f>
        <v>0</v>
      </c>
      <c r="K6281" s="183" t="str">
        <f>IF(Proc[[#This Row],[Author]]="Marcela Urrego",VLOOKUP(LEFT(Proc[[#This Row],[Requested]],1),Table3[#All],2,0),VLOOKUP(Proc[[#This Row],[Author]],Table4[],2,0))</f>
        <v>HC</v>
      </c>
      <c r="L6281" s="186" t="s">
        <v>9921</v>
      </c>
      <c r="M6281" s="178">
        <v>46065</v>
      </c>
      <c r="N6281" s="178"/>
      <c r="O6281" s="178"/>
      <c r="P6281" s="178" t="str">
        <f ca="1">IF(Proc[[#This Row],[DaysAgeing]]&gt;5,"yep","on track")</f>
        <v>on track</v>
      </c>
      <c r="Q6281" s="3">
        <f ca="1">IF(Proc[[#This Row],[DateClosed]]="",ABS(NETWORKDAYS(Proc[[#This Row],[DateOpened]],TODAY()))-1,ABS(NETWORKDAYS(Proc[[#This Row],[DateOpened]],Proc[[#This Row],[DateClosed]]))-1)</f>
        <v>4</v>
      </c>
      <c r="R6281" s="178" t="s">
        <v>8561</v>
      </c>
      <c r="S6281" s="183"/>
    </row>
    <row r="6282" spans="1:19">
      <c r="A6282" s="184" t="s">
        <v>8577</v>
      </c>
      <c r="B6282" s="183" t="str">
        <f>IFERROR(VLOOKUP(Proc[[#This Row],[App]],Table2[],3,0),"open")</f>
        <v>open</v>
      </c>
      <c r="C6282" s="185" t="s">
        <v>377</v>
      </c>
      <c r="D6282" t="s">
        <v>8641</v>
      </c>
      <c r="E6282" t="s">
        <v>8587</v>
      </c>
      <c r="F6282" s="186"/>
      <c r="G6282" s="184" t="s">
        <v>400</v>
      </c>
      <c r="H6282" s="183" t="str">
        <f>IF(Proc[[#This Row],[type]]="LFF (MDG-F)",MID(Proc[[#This Row],[Obj]],13,10),"")</f>
        <v/>
      </c>
      <c r="J6282" s="183" t="b">
        <f>Proc[[#This Row],[Requested]]=Proc[[#This Row],[CurrentParent]]</f>
        <v>0</v>
      </c>
      <c r="K6282" s="183" t="str">
        <f>IF(Proc[[#This Row],[Author]]="Marcela Urrego",VLOOKUP(LEFT(Proc[[#This Row],[Requested]],1),Table3[#All],2,0),VLOOKUP(Proc[[#This Row],[Author]],Table4[],2,0))</f>
        <v>HC</v>
      </c>
      <c r="L6282" s="186" t="s">
        <v>9921</v>
      </c>
      <c r="M6282" s="178">
        <v>46065</v>
      </c>
      <c r="N6282" s="178"/>
      <c r="O6282" s="178"/>
      <c r="P6282" s="178" t="str">
        <f ca="1">IF(Proc[[#This Row],[DaysAgeing]]&gt;5,"yep","on track")</f>
        <v>on track</v>
      </c>
      <c r="Q6282" s="3">
        <f ca="1">IF(Proc[[#This Row],[DateClosed]]="",ABS(NETWORKDAYS(Proc[[#This Row],[DateOpened]],TODAY()))-1,ABS(NETWORKDAYS(Proc[[#This Row],[DateOpened]],Proc[[#This Row],[DateClosed]]))-1)</f>
        <v>4</v>
      </c>
      <c r="R6282" s="178" t="s">
        <v>8561</v>
      </c>
      <c r="S6282" s="183"/>
    </row>
    <row r="6283" spans="1:19">
      <c r="A6283" s="184" t="s">
        <v>8577</v>
      </c>
      <c r="B6283" s="183" t="str">
        <f>IFERROR(VLOOKUP(Proc[[#This Row],[App]],Table2[],3,0),"open")</f>
        <v>open</v>
      </c>
      <c r="C6283" s="185" t="s">
        <v>377</v>
      </c>
      <c r="D6283" t="s">
        <v>8642</v>
      </c>
      <c r="E6283" t="s">
        <v>8588</v>
      </c>
      <c r="F6283" s="186"/>
      <c r="G6283" s="184" t="s">
        <v>400</v>
      </c>
      <c r="H6283" s="183" t="str">
        <f>IF(Proc[[#This Row],[type]]="LFF (MDG-F)",MID(Proc[[#This Row],[Obj]],13,10),"")</f>
        <v/>
      </c>
      <c r="J6283" s="183" t="b">
        <f>Proc[[#This Row],[Requested]]=Proc[[#This Row],[CurrentParent]]</f>
        <v>0</v>
      </c>
      <c r="K6283" s="183" t="str">
        <f>IF(Proc[[#This Row],[Author]]="Marcela Urrego",VLOOKUP(LEFT(Proc[[#This Row],[Requested]],1),Table3[#All],2,0),VLOOKUP(Proc[[#This Row],[Author]],Table4[],2,0))</f>
        <v>HC</v>
      </c>
      <c r="L6283" s="186" t="s">
        <v>9921</v>
      </c>
      <c r="M6283" s="178">
        <v>46065</v>
      </c>
      <c r="N6283" s="178"/>
      <c r="O6283" s="178"/>
      <c r="P6283" s="178" t="str">
        <f ca="1">IF(Proc[[#This Row],[DaysAgeing]]&gt;5,"yep","on track")</f>
        <v>on track</v>
      </c>
      <c r="Q6283" s="3">
        <f ca="1">IF(Proc[[#This Row],[DateClosed]]="",ABS(NETWORKDAYS(Proc[[#This Row],[DateOpened]],TODAY()))-1,ABS(NETWORKDAYS(Proc[[#This Row],[DateOpened]],Proc[[#This Row],[DateClosed]]))-1)</f>
        <v>4</v>
      </c>
      <c r="R6283" s="178" t="s">
        <v>8561</v>
      </c>
      <c r="S6283" s="183"/>
    </row>
    <row r="6284" spans="1:19">
      <c r="A6284" s="184" t="s">
        <v>8577</v>
      </c>
      <c r="B6284" s="183" t="str">
        <f>IFERROR(VLOOKUP(Proc[[#This Row],[App]],Table2[],3,0),"open")</f>
        <v>open</v>
      </c>
      <c r="C6284" s="184" t="s">
        <v>377</v>
      </c>
      <c r="D6284" t="s">
        <v>8643</v>
      </c>
      <c r="E6284" t="s">
        <v>8589</v>
      </c>
      <c r="F6284" s="186"/>
      <c r="G6284" s="184" t="s">
        <v>400</v>
      </c>
      <c r="H6284" s="183" t="str">
        <f>IF(Proc[[#This Row],[type]]="LFF (MDG-F)",MID(Proc[[#This Row],[Obj]],13,10),"")</f>
        <v/>
      </c>
      <c r="J6284" s="183" t="b">
        <f>Proc[[#This Row],[Requested]]=Proc[[#This Row],[CurrentParent]]</f>
        <v>0</v>
      </c>
      <c r="K6284" s="183" t="str">
        <f>IF(Proc[[#This Row],[Author]]="Marcela Urrego",VLOOKUP(LEFT(Proc[[#This Row],[Requested]],1),Table3[#All],2,0),VLOOKUP(Proc[[#This Row],[Author]],Table4[],2,0))</f>
        <v>HC</v>
      </c>
      <c r="L6284" s="186" t="s">
        <v>9921</v>
      </c>
      <c r="M6284" s="178">
        <v>46065</v>
      </c>
      <c r="N6284" s="178"/>
      <c r="O6284" s="178"/>
      <c r="P6284" s="178" t="str">
        <f ca="1">IF(Proc[[#This Row],[DaysAgeing]]&gt;5,"yep","on track")</f>
        <v>on track</v>
      </c>
      <c r="Q6284" s="3">
        <f ca="1">IF(Proc[[#This Row],[DateClosed]]="",ABS(NETWORKDAYS(Proc[[#This Row],[DateOpened]],TODAY()))-1,ABS(NETWORKDAYS(Proc[[#This Row],[DateOpened]],Proc[[#This Row],[DateClosed]]))-1)</f>
        <v>4</v>
      </c>
      <c r="R6284" s="178" t="s">
        <v>8561</v>
      </c>
      <c r="S6284" s="183"/>
    </row>
    <row r="6285" spans="1:19" hidden="1">
      <c r="A6285" t="s">
        <v>8644</v>
      </c>
      <c r="B6285" s="183" t="str">
        <f>IFERROR(VLOOKUP(Proc[[#This Row],[App]],Table2[],3,0),"open")</f>
        <v>ok</v>
      </c>
      <c r="C6285" s="184" t="s">
        <v>369</v>
      </c>
      <c r="D6285" t="s">
        <v>8645</v>
      </c>
      <c r="E6285" t="s">
        <v>8706</v>
      </c>
      <c r="F6285" s="186" t="s">
        <v>8706</v>
      </c>
      <c r="G6285" s="184" t="s">
        <v>400</v>
      </c>
      <c r="H6285" s="183" t="str">
        <f>IF(Proc[[#This Row],[type]]="LFF (MDG-F)",MID(Proc[[#This Row],[Obj]],13,10),"")</f>
        <v/>
      </c>
      <c r="J6285" s="183" t="b">
        <f>Proc[[#This Row],[Requested]]=Proc[[#This Row],[CurrentParent]]</f>
        <v>1</v>
      </c>
      <c r="K6285" s="183" t="str">
        <f>IF(Proc[[#This Row],[Author]]="Marcela Urrego",VLOOKUP(LEFT(Proc[[#This Row],[Requested]],1),Table3[#All],2,0),VLOOKUP(Proc[[#This Row],[Author]],Table4[],2,0))</f>
        <v>HC</v>
      </c>
      <c r="L6285" s="186" t="s">
        <v>9921</v>
      </c>
      <c r="M6285" s="178">
        <v>46065</v>
      </c>
      <c r="N6285" s="178"/>
      <c r="O6285" s="178"/>
      <c r="P6285" s="178" t="str">
        <f ca="1">IF(Proc[[#This Row],[DaysAgeing]]&gt;5,"yep","on track")</f>
        <v>on track</v>
      </c>
      <c r="Q6285" s="3">
        <f ca="1">IF(Proc[[#This Row],[DateClosed]]="",ABS(NETWORKDAYS(Proc[[#This Row],[DateOpened]],TODAY()))-1,ABS(NETWORKDAYS(Proc[[#This Row],[DateOpened]],Proc[[#This Row],[DateClosed]]))-1)</f>
        <v>4</v>
      </c>
      <c r="R6285" s="178" t="s">
        <v>8709</v>
      </c>
      <c r="S6285" s="183"/>
    </row>
    <row r="6286" spans="1:19" hidden="1">
      <c r="A6286" s="184" t="s">
        <v>8644</v>
      </c>
      <c r="B6286" s="183" t="str">
        <f>IFERROR(VLOOKUP(Proc[[#This Row],[App]],Table2[],3,0),"open")</f>
        <v>ok</v>
      </c>
      <c r="C6286" s="185" t="s">
        <v>369</v>
      </c>
      <c r="D6286" t="s">
        <v>8646</v>
      </c>
      <c r="E6286" t="s">
        <v>8706</v>
      </c>
      <c r="F6286" s="186" t="s">
        <v>8706</v>
      </c>
      <c r="G6286" s="184" t="s">
        <v>400</v>
      </c>
      <c r="H6286" s="183" t="str">
        <f>IF(Proc[[#This Row],[type]]="LFF (MDG-F)",MID(Proc[[#This Row],[Obj]],13,10),"")</f>
        <v/>
      </c>
      <c r="J6286" s="183" t="b">
        <f>Proc[[#This Row],[Requested]]=Proc[[#This Row],[CurrentParent]]</f>
        <v>1</v>
      </c>
      <c r="K6286" s="183" t="str">
        <f>IF(Proc[[#This Row],[Author]]="Marcela Urrego",VLOOKUP(LEFT(Proc[[#This Row],[Requested]],1),Table3[#All],2,0),VLOOKUP(Proc[[#This Row],[Author]],Table4[],2,0))</f>
        <v>HC</v>
      </c>
      <c r="L6286" s="186" t="s">
        <v>9921</v>
      </c>
      <c r="M6286" s="178">
        <v>46065</v>
      </c>
      <c r="N6286" s="178"/>
      <c r="O6286" s="178"/>
      <c r="P6286" s="178" t="str">
        <f ca="1">IF(Proc[[#This Row],[DaysAgeing]]&gt;5,"yep","on track")</f>
        <v>on track</v>
      </c>
      <c r="Q6286" s="3">
        <f ca="1">IF(Proc[[#This Row],[DateClosed]]="",ABS(NETWORKDAYS(Proc[[#This Row],[DateOpened]],TODAY()))-1,ABS(NETWORKDAYS(Proc[[#This Row],[DateOpened]],Proc[[#This Row],[DateClosed]]))-1)</f>
        <v>4</v>
      </c>
      <c r="R6286" s="178" t="s">
        <v>8709</v>
      </c>
      <c r="S6286" s="183"/>
    </row>
    <row r="6287" spans="1:19" hidden="1">
      <c r="A6287" s="184" t="s">
        <v>8644</v>
      </c>
      <c r="B6287" s="183" t="str">
        <f>IFERROR(VLOOKUP(Proc[[#This Row],[App]],Table2[],3,0),"open")</f>
        <v>ok</v>
      </c>
      <c r="C6287" s="185" t="s">
        <v>369</v>
      </c>
      <c r="D6287" t="s">
        <v>8647</v>
      </c>
      <c r="E6287" t="s">
        <v>8706</v>
      </c>
      <c r="F6287" s="186" t="s">
        <v>8706</v>
      </c>
      <c r="G6287" s="184" t="s">
        <v>400</v>
      </c>
      <c r="H6287" s="183" t="str">
        <f>IF(Proc[[#This Row],[type]]="LFF (MDG-F)",MID(Proc[[#This Row],[Obj]],13,10),"")</f>
        <v/>
      </c>
      <c r="J6287" s="183" t="b">
        <f>Proc[[#This Row],[Requested]]=Proc[[#This Row],[CurrentParent]]</f>
        <v>1</v>
      </c>
      <c r="K6287" s="183" t="str">
        <f>IF(Proc[[#This Row],[Author]]="Marcela Urrego",VLOOKUP(LEFT(Proc[[#This Row],[Requested]],1),Table3[#All],2,0),VLOOKUP(Proc[[#This Row],[Author]],Table4[],2,0))</f>
        <v>HC</v>
      </c>
      <c r="L6287" s="186" t="s">
        <v>9921</v>
      </c>
      <c r="M6287" s="178">
        <v>46065</v>
      </c>
      <c r="N6287" s="178"/>
      <c r="O6287" s="178"/>
      <c r="P6287" s="178" t="str">
        <f ca="1">IF(Proc[[#This Row],[DaysAgeing]]&gt;5,"yep","on track")</f>
        <v>on track</v>
      </c>
      <c r="Q6287" s="3">
        <f ca="1">IF(Proc[[#This Row],[DateClosed]]="",ABS(NETWORKDAYS(Proc[[#This Row],[DateOpened]],TODAY()))-1,ABS(NETWORKDAYS(Proc[[#This Row],[DateOpened]],Proc[[#This Row],[DateClosed]]))-1)</f>
        <v>4</v>
      </c>
      <c r="R6287" s="178" t="s">
        <v>8709</v>
      </c>
      <c r="S6287" s="183"/>
    </row>
    <row r="6288" spans="1:19" hidden="1">
      <c r="A6288" s="184" t="s">
        <v>8644</v>
      </c>
      <c r="B6288" s="183" t="str">
        <f>IFERROR(VLOOKUP(Proc[[#This Row],[App]],Table2[],3,0),"open")</f>
        <v>ok</v>
      </c>
      <c r="C6288" s="185" t="s">
        <v>369</v>
      </c>
      <c r="D6288" t="s">
        <v>8648</v>
      </c>
      <c r="E6288" t="s">
        <v>8706</v>
      </c>
      <c r="F6288" s="186" t="s">
        <v>8706</v>
      </c>
      <c r="G6288" s="184" t="s">
        <v>400</v>
      </c>
      <c r="H6288" s="183" t="str">
        <f>IF(Proc[[#This Row],[type]]="LFF (MDG-F)",MID(Proc[[#This Row],[Obj]],13,10),"")</f>
        <v/>
      </c>
      <c r="J6288" s="183" t="b">
        <f>Proc[[#This Row],[Requested]]=Proc[[#This Row],[CurrentParent]]</f>
        <v>1</v>
      </c>
      <c r="K6288" s="183" t="str">
        <f>IF(Proc[[#This Row],[Author]]="Marcela Urrego",VLOOKUP(LEFT(Proc[[#This Row],[Requested]],1),Table3[#All],2,0),VLOOKUP(Proc[[#This Row],[Author]],Table4[],2,0))</f>
        <v>HC</v>
      </c>
      <c r="L6288" s="186" t="s">
        <v>9921</v>
      </c>
      <c r="M6288" s="178">
        <v>46065</v>
      </c>
      <c r="N6288" s="178"/>
      <c r="O6288" s="178"/>
      <c r="P6288" s="178" t="str">
        <f ca="1">IF(Proc[[#This Row],[DaysAgeing]]&gt;5,"yep","on track")</f>
        <v>on track</v>
      </c>
      <c r="Q6288" s="3">
        <f ca="1">IF(Proc[[#This Row],[DateClosed]]="",ABS(NETWORKDAYS(Proc[[#This Row],[DateOpened]],TODAY()))-1,ABS(NETWORKDAYS(Proc[[#This Row],[DateOpened]],Proc[[#This Row],[DateClosed]]))-1)</f>
        <v>4</v>
      </c>
      <c r="R6288" s="178" t="s">
        <v>8709</v>
      </c>
      <c r="S6288" s="183"/>
    </row>
    <row r="6289" spans="1:19" hidden="1">
      <c r="A6289" s="184" t="s">
        <v>8644</v>
      </c>
      <c r="B6289" s="183" t="str">
        <f>IFERROR(VLOOKUP(Proc[[#This Row],[App]],Table2[],3,0),"open")</f>
        <v>ok</v>
      </c>
      <c r="C6289" s="185" t="s">
        <v>369</v>
      </c>
      <c r="D6289" t="s">
        <v>8649</v>
      </c>
      <c r="E6289" t="s">
        <v>8706</v>
      </c>
      <c r="F6289" s="186" t="s">
        <v>8706</v>
      </c>
      <c r="G6289" s="184" t="s">
        <v>400</v>
      </c>
      <c r="H6289" s="183" t="str">
        <f>IF(Proc[[#This Row],[type]]="LFF (MDG-F)",MID(Proc[[#This Row],[Obj]],13,10),"")</f>
        <v/>
      </c>
      <c r="J6289" s="183" t="b">
        <f>Proc[[#This Row],[Requested]]=Proc[[#This Row],[CurrentParent]]</f>
        <v>1</v>
      </c>
      <c r="K6289" s="183" t="str">
        <f>IF(Proc[[#This Row],[Author]]="Marcela Urrego",VLOOKUP(LEFT(Proc[[#This Row],[Requested]],1),Table3[#All],2,0),VLOOKUP(Proc[[#This Row],[Author]],Table4[],2,0))</f>
        <v>HC</v>
      </c>
      <c r="L6289" s="186" t="s">
        <v>9921</v>
      </c>
      <c r="M6289" s="178">
        <v>46065</v>
      </c>
      <c r="N6289" s="178"/>
      <c r="O6289" s="178"/>
      <c r="P6289" s="178" t="str">
        <f ca="1">IF(Proc[[#This Row],[DaysAgeing]]&gt;5,"yep","on track")</f>
        <v>on track</v>
      </c>
      <c r="Q6289" s="3">
        <f ca="1">IF(Proc[[#This Row],[DateClosed]]="",ABS(NETWORKDAYS(Proc[[#This Row],[DateOpened]],TODAY()))-1,ABS(NETWORKDAYS(Proc[[#This Row],[DateOpened]],Proc[[#This Row],[DateClosed]]))-1)</f>
        <v>4</v>
      </c>
      <c r="R6289" s="178" t="s">
        <v>8709</v>
      </c>
      <c r="S6289" s="183"/>
    </row>
    <row r="6290" spans="1:19" hidden="1">
      <c r="A6290" s="184" t="s">
        <v>8644</v>
      </c>
      <c r="B6290" s="183" t="str">
        <f>IFERROR(VLOOKUP(Proc[[#This Row],[App]],Table2[],3,0),"open")</f>
        <v>ok</v>
      </c>
      <c r="C6290" s="185" t="s">
        <v>369</v>
      </c>
      <c r="D6290" t="s">
        <v>8650</v>
      </c>
      <c r="E6290" t="s">
        <v>8706</v>
      </c>
      <c r="F6290" s="186" t="s">
        <v>8706</v>
      </c>
      <c r="G6290" s="184" t="s">
        <v>400</v>
      </c>
      <c r="H6290" s="183" t="str">
        <f>IF(Proc[[#This Row],[type]]="LFF (MDG-F)",MID(Proc[[#This Row],[Obj]],13,10),"")</f>
        <v/>
      </c>
      <c r="J6290" s="183" t="b">
        <f>Proc[[#This Row],[Requested]]=Proc[[#This Row],[CurrentParent]]</f>
        <v>1</v>
      </c>
      <c r="K6290" s="183" t="str">
        <f>IF(Proc[[#This Row],[Author]]="Marcela Urrego",VLOOKUP(LEFT(Proc[[#This Row],[Requested]],1),Table3[#All],2,0),VLOOKUP(Proc[[#This Row],[Author]],Table4[],2,0))</f>
        <v>HC</v>
      </c>
      <c r="L6290" s="186" t="s">
        <v>9921</v>
      </c>
      <c r="M6290" s="178">
        <v>46065</v>
      </c>
      <c r="N6290" s="178"/>
      <c r="O6290" s="178"/>
      <c r="P6290" s="178" t="str">
        <f ca="1">IF(Proc[[#This Row],[DaysAgeing]]&gt;5,"yep","on track")</f>
        <v>on track</v>
      </c>
      <c r="Q6290" s="3">
        <f ca="1">IF(Proc[[#This Row],[DateClosed]]="",ABS(NETWORKDAYS(Proc[[#This Row],[DateOpened]],TODAY()))-1,ABS(NETWORKDAYS(Proc[[#This Row],[DateOpened]],Proc[[#This Row],[DateClosed]]))-1)</f>
        <v>4</v>
      </c>
      <c r="R6290" s="178" t="s">
        <v>8709</v>
      </c>
      <c r="S6290" s="183"/>
    </row>
    <row r="6291" spans="1:19" hidden="1">
      <c r="A6291" s="184" t="s">
        <v>8644</v>
      </c>
      <c r="B6291" s="183" t="str">
        <f>IFERROR(VLOOKUP(Proc[[#This Row],[App]],Table2[],3,0),"open")</f>
        <v>ok</v>
      </c>
      <c r="C6291" s="185" t="s">
        <v>369</v>
      </c>
      <c r="D6291" t="s">
        <v>8651</v>
      </c>
      <c r="E6291" t="s">
        <v>8706</v>
      </c>
      <c r="F6291" s="186" t="s">
        <v>8706</v>
      </c>
      <c r="G6291" s="184" t="s">
        <v>400</v>
      </c>
      <c r="H6291" s="183" t="str">
        <f>IF(Proc[[#This Row],[type]]="LFF (MDG-F)",MID(Proc[[#This Row],[Obj]],13,10),"")</f>
        <v/>
      </c>
      <c r="J6291" s="183" t="b">
        <f>Proc[[#This Row],[Requested]]=Proc[[#This Row],[CurrentParent]]</f>
        <v>1</v>
      </c>
      <c r="K6291" s="183" t="str">
        <f>IF(Proc[[#This Row],[Author]]="Marcela Urrego",VLOOKUP(LEFT(Proc[[#This Row],[Requested]],1),Table3[#All],2,0),VLOOKUP(Proc[[#This Row],[Author]],Table4[],2,0))</f>
        <v>HC</v>
      </c>
      <c r="L6291" s="186" t="s">
        <v>9921</v>
      </c>
      <c r="M6291" s="178">
        <v>46065</v>
      </c>
      <c r="N6291" s="178"/>
      <c r="O6291" s="178"/>
      <c r="P6291" s="178" t="str">
        <f ca="1">IF(Proc[[#This Row],[DaysAgeing]]&gt;5,"yep","on track")</f>
        <v>on track</v>
      </c>
      <c r="Q6291" s="3">
        <f ca="1">IF(Proc[[#This Row],[DateClosed]]="",ABS(NETWORKDAYS(Proc[[#This Row],[DateOpened]],TODAY()))-1,ABS(NETWORKDAYS(Proc[[#This Row],[DateOpened]],Proc[[#This Row],[DateClosed]]))-1)</f>
        <v>4</v>
      </c>
      <c r="R6291" s="178" t="s">
        <v>8709</v>
      </c>
      <c r="S6291" s="183"/>
    </row>
    <row r="6292" spans="1:19" hidden="1">
      <c r="A6292" s="184" t="s">
        <v>8644</v>
      </c>
      <c r="B6292" s="183" t="str">
        <f>IFERROR(VLOOKUP(Proc[[#This Row],[App]],Table2[],3,0),"open")</f>
        <v>ok</v>
      </c>
      <c r="C6292" s="185" t="s">
        <v>369</v>
      </c>
      <c r="D6292" t="s">
        <v>8652</v>
      </c>
      <c r="E6292" t="s">
        <v>8706</v>
      </c>
      <c r="F6292" s="186" t="s">
        <v>8706</v>
      </c>
      <c r="G6292" s="184" t="s">
        <v>400</v>
      </c>
      <c r="H6292" s="183" t="str">
        <f>IF(Proc[[#This Row],[type]]="LFF (MDG-F)",MID(Proc[[#This Row],[Obj]],13,10),"")</f>
        <v/>
      </c>
      <c r="J6292" s="183" t="b">
        <f>Proc[[#This Row],[Requested]]=Proc[[#This Row],[CurrentParent]]</f>
        <v>1</v>
      </c>
      <c r="K6292" s="183" t="str">
        <f>IF(Proc[[#This Row],[Author]]="Marcela Urrego",VLOOKUP(LEFT(Proc[[#This Row],[Requested]],1),Table3[#All],2,0),VLOOKUP(Proc[[#This Row],[Author]],Table4[],2,0))</f>
        <v>HC</v>
      </c>
      <c r="L6292" s="186" t="s">
        <v>9921</v>
      </c>
      <c r="M6292" s="178">
        <v>46065</v>
      </c>
      <c r="N6292" s="178"/>
      <c r="O6292" s="178"/>
      <c r="P6292" s="178" t="str">
        <f ca="1">IF(Proc[[#This Row],[DaysAgeing]]&gt;5,"yep","on track")</f>
        <v>on track</v>
      </c>
      <c r="Q6292" s="3">
        <f ca="1">IF(Proc[[#This Row],[DateClosed]]="",ABS(NETWORKDAYS(Proc[[#This Row],[DateOpened]],TODAY()))-1,ABS(NETWORKDAYS(Proc[[#This Row],[DateOpened]],Proc[[#This Row],[DateClosed]]))-1)</f>
        <v>4</v>
      </c>
      <c r="R6292" s="178" t="s">
        <v>8709</v>
      </c>
      <c r="S6292" s="183"/>
    </row>
    <row r="6293" spans="1:19" hidden="1">
      <c r="A6293" s="184" t="s">
        <v>8644</v>
      </c>
      <c r="B6293" s="183" t="str">
        <f>IFERROR(VLOOKUP(Proc[[#This Row],[App]],Table2[],3,0),"open")</f>
        <v>ok</v>
      </c>
      <c r="C6293" s="185" t="s">
        <v>369</v>
      </c>
      <c r="D6293" t="s">
        <v>8653</v>
      </c>
      <c r="E6293" t="s">
        <v>8707</v>
      </c>
      <c r="F6293" s="186" t="s">
        <v>8707</v>
      </c>
      <c r="G6293" s="184" t="s">
        <v>400</v>
      </c>
      <c r="H6293" s="183" t="str">
        <f>IF(Proc[[#This Row],[type]]="LFF (MDG-F)",MID(Proc[[#This Row],[Obj]],13,10),"")</f>
        <v/>
      </c>
      <c r="J6293" s="183" t="b">
        <f>Proc[[#This Row],[Requested]]=Proc[[#This Row],[CurrentParent]]</f>
        <v>1</v>
      </c>
      <c r="K6293" s="183" t="str">
        <f>IF(Proc[[#This Row],[Author]]="Marcela Urrego",VLOOKUP(LEFT(Proc[[#This Row],[Requested]],1),Table3[#All],2,0),VLOOKUP(Proc[[#This Row],[Author]],Table4[],2,0))</f>
        <v>HC</v>
      </c>
      <c r="L6293" s="186" t="s">
        <v>9921</v>
      </c>
      <c r="M6293" s="178">
        <v>46065</v>
      </c>
      <c r="N6293" s="178"/>
      <c r="O6293" s="178"/>
      <c r="P6293" s="178" t="str">
        <f ca="1">IF(Proc[[#This Row],[DaysAgeing]]&gt;5,"yep","on track")</f>
        <v>on track</v>
      </c>
      <c r="Q6293" s="3">
        <f ca="1">IF(Proc[[#This Row],[DateClosed]]="",ABS(NETWORKDAYS(Proc[[#This Row],[DateOpened]],TODAY()))-1,ABS(NETWORKDAYS(Proc[[#This Row],[DateOpened]],Proc[[#This Row],[DateClosed]]))-1)</f>
        <v>4</v>
      </c>
      <c r="R6293" s="178" t="s">
        <v>8709</v>
      </c>
      <c r="S6293" s="183"/>
    </row>
    <row r="6294" spans="1:19" hidden="1">
      <c r="A6294" s="184" t="s">
        <v>8644</v>
      </c>
      <c r="B6294" s="183" t="str">
        <f>IFERROR(VLOOKUP(Proc[[#This Row],[App]],Table2[],3,0),"open")</f>
        <v>ok</v>
      </c>
      <c r="C6294" s="185" t="s">
        <v>369</v>
      </c>
      <c r="D6294" t="s">
        <v>8654</v>
      </c>
      <c r="E6294" t="s">
        <v>8707</v>
      </c>
      <c r="F6294" s="186" t="s">
        <v>8707</v>
      </c>
      <c r="G6294" s="184" t="s">
        <v>400</v>
      </c>
      <c r="H6294" s="183" t="str">
        <f>IF(Proc[[#This Row],[type]]="LFF (MDG-F)",MID(Proc[[#This Row],[Obj]],13,10),"")</f>
        <v/>
      </c>
      <c r="J6294" s="183" t="b">
        <f>Proc[[#This Row],[Requested]]=Proc[[#This Row],[CurrentParent]]</f>
        <v>1</v>
      </c>
      <c r="K6294" s="183" t="str">
        <f>IF(Proc[[#This Row],[Author]]="Marcela Urrego",VLOOKUP(LEFT(Proc[[#This Row],[Requested]],1),Table3[#All],2,0),VLOOKUP(Proc[[#This Row],[Author]],Table4[],2,0))</f>
        <v>HC</v>
      </c>
      <c r="L6294" s="186" t="s">
        <v>9921</v>
      </c>
      <c r="M6294" s="178">
        <v>46065</v>
      </c>
      <c r="N6294" s="178"/>
      <c r="O6294" s="178"/>
      <c r="P6294" s="178" t="str">
        <f ca="1">IF(Proc[[#This Row],[DaysAgeing]]&gt;5,"yep","on track")</f>
        <v>on track</v>
      </c>
      <c r="Q6294" s="3">
        <f ca="1">IF(Proc[[#This Row],[DateClosed]]="",ABS(NETWORKDAYS(Proc[[#This Row],[DateOpened]],TODAY()))-1,ABS(NETWORKDAYS(Proc[[#This Row],[DateOpened]],Proc[[#This Row],[DateClosed]]))-1)</f>
        <v>4</v>
      </c>
      <c r="R6294" s="178" t="s">
        <v>8709</v>
      </c>
      <c r="S6294" s="183"/>
    </row>
    <row r="6295" spans="1:19" hidden="1">
      <c r="A6295" s="184" t="s">
        <v>8644</v>
      </c>
      <c r="B6295" s="183" t="str">
        <f>IFERROR(VLOOKUP(Proc[[#This Row],[App]],Table2[],3,0),"open")</f>
        <v>ok</v>
      </c>
      <c r="C6295" s="185" t="s">
        <v>369</v>
      </c>
      <c r="D6295" t="s">
        <v>8655</v>
      </c>
      <c r="E6295" t="s">
        <v>8707</v>
      </c>
      <c r="F6295" s="186" t="s">
        <v>8707</v>
      </c>
      <c r="G6295" s="184" t="s">
        <v>400</v>
      </c>
      <c r="H6295" s="183" t="str">
        <f>IF(Proc[[#This Row],[type]]="LFF (MDG-F)",MID(Proc[[#This Row],[Obj]],13,10),"")</f>
        <v/>
      </c>
      <c r="J6295" s="183" t="b">
        <f>Proc[[#This Row],[Requested]]=Proc[[#This Row],[CurrentParent]]</f>
        <v>1</v>
      </c>
      <c r="K6295" s="183" t="str">
        <f>IF(Proc[[#This Row],[Author]]="Marcela Urrego",VLOOKUP(LEFT(Proc[[#This Row],[Requested]],1),Table3[#All],2,0),VLOOKUP(Proc[[#This Row],[Author]],Table4[],2,0))</f>
        <v>HC</v>
      </c>
      <c r="L6295" s="186" t="s">
        <v>9921</v>
      </c>
      <c r="M6295" s="178">
        <v>46065</v>
      </c>
      <c r="N6295" s="178"/>
      <c r="O6295" s="178"/>
      <c r="P6295" s="178" t="str">
        <f ca="1">IF(Proc[[#This Row],[DaysAgeing]]&gt;5,"yep","on track")</f>
        <v>on track</v>
      </c>
      <c r="Q6295" s="3">
        <f ca="1">IF(Proc[[#This Row],[DateClosed]]="",ABS(NETWORKDAYS(Proc[[#This Row],[DateOpened]],TODAY()))-1,ABS(NETWORKDAYS(Proc[[#This Row],[DateOpened]],Proc[[#This Row],[DateClosed]]))-1)</f>
        <v>4</v>
      </c>
      <c r="R6295" s="178" t="s">
        <v>8709</v>
      </c>
      <c r="S6295" s="183"/>
    </row>
    <row r="6296" spans="1:19" hidden="1">
      <c r="A6296" s="184" t="s">
        <v>8644</v>
      </c>
      <c r="B6296" s="183" t="str">
        <f>IFERROR(VLOOKUP(Proc[[#This Row],[App]],Table2[],3,0),"open")</f>
        <v>ok</v>
      </c>
      <c r="C6296" s="185" t="s">
        <v>369</v>
      </c>
      <c r="D6296" t="s">
        <v>8656</v>
      </c>
      <c r="E6296" t="s">
        <v>8707</v>
      </c>
      <c r="F6296" s="186" t="s">
        <v>8707</v>
      </c>
      <c r="G6296" s="184" t="s">
        <v>400</v>
      </c>
      <c r="H6296" s="183" t="str">
        <f>IF(Proc[[#This Row],[type]]="LFF (MDG-F)",MID(Proc[[#This Row],[Obj]],13,10),"")</f>
        <v/>
      </c>
      <c r="J6296" s="183" t="b">
        <f>Proc[[#This Row],[Requested]]=Proc[[#This Row],[CurrentParent]]</f>
        <v>1</v>
      </c>
      <c r="K6296" s="183" t="str">
        <f>IF(Proc[[#This Row],[Author]]="Marcela Urrego",VLOOKUP(LEFT(Proc[[#This Row],[Requested]],1),Table3[#All],2,0),VLOOKUP(Proc[[#This Row],[Author]],Table4[],2,0))</f>
        <v>HC</v>
      </c>
      <c r="L6296" s="186" t="s">
        <v>9921</v>
      </c>
      <c r="M6296" s="178">
        <v>46065</v>
      </c>
      <c r="N6296" s="178"/>
      <c r="O6296" s="178"/>
      <c r="P6296" s="178" t="str">
        <f ca="1">IF(Proc[[#This Row],[DaysAgeing]]&gt;5,"yep","on track")</f>
        <v>on track</v>
      </c>
      <c r="Q6296" s="3">
        <f ca="1">IF(Proc[[#This Row],[DateClosed]]="",ABS(NETWORKDAYS(Proc[[#This Row],[DateOpened]],TODAY()))-1,ABS(NETWORKDAYS(Proc[[#This Row],[DateOpened]],Proc[[#This Row],[DateClosed]]))-1)</f>
        <v>4</v>
      </c>
      <c r="R6296" s="178" t="s">
        <v>8709</v>
      </c>
      <c r="S6296" s="183"/>
    </row>
    <row r="6297" spans="1:19" hidden="1">
      <c r="A6297" s="184" t="s">
        <v>8644</v>
      </c>
      <c r="B6297" s="183" t="str">
        <f>IFERROR(VLOOKUP(Proc[[#This Row],[App]],Table2[],3,0),"open")</f>
        <v>ok</v>
      </c>
      <c r="C6297" s="185" t="s">
        <v>369</v>
      </c>
      <c r="D6297" t="s">
        <v>8657</v>
      </c>
      <c r="E6297" t="s">
        <v>8707</v>
      </c>
      <c r="F6297" s="186" t="s">
        <v>8707</v>
      </c>
      <c r="G6297" s="184" t="s">
        <v>400</v>
      </c>
      <c r="H6297" s="183" t="str">
        <f>IF(Proc[[#This Row],[type]]="LFF (MDG-F)",MID(Proc[[#This Row],[Obj]],13,10),"")</f>
        <v/>
      </c>
      <c r="J6297" s="183" t="b">
        <f>Proc[[#This Row],[Requested]]=Proc[[#This Row],[CurrentParent]]</f>
        <v>1</v>
      </c>
      <c r="K6297" s="183" t="str">
        <f>IF(Proc[[#This Row],[Author]]="Marcela Urrego",VLOOKUP(LEFT(Proc[[#This Row],[Requested]],1),Table3[#All],2,0),VLOOKUP(Proc[[#This Row],[Author]],Table4[],2,0))</f>
        <v>HC</v>
      </c>
      <c r="L6297" s="186" t="s">
        <v>9921</v>
      </c>
      <c r="M6297" s="178">
        <v>46065</v>
      </c>
      <c r="N6297" s="178"/>
      <c r="O6297" s="178"/>
      <c r="P6297" s="178" t="str">
        <f ca="1">IF(Proc[[#This Row],[DaysAgeing]]&gt;5,"yep","on track")</f>
        <v>on track</v>
      </c>
      <c r="Q6297" s="3">
        <f ca="1">IF(Proc[[#This Row],[DateClosed]]="",ABS(NETWORKDAYS(Proc[[#This Row],[DateOpened]],TODAY()))-1,ABS(NETWORKDAYS(Proc[[#This Row],[DateOpened]],Proc[[#This Row],[DateClosed]]))-1)</f>
        <v>4</v>
      </c>
      <c r="R6297" s="178" t="s">
        <v>8709</v>
      </c>
      <c r="S6297" s="183"/>
    </row>
    <row r="6298" spans="1:19" hidden="1">
      <c r="A6298" s="184" t="s">
        <v>8644</v>
      </c>
      <c r="B6298" s="183" t="str">
        <f>IFERROR(VLOOKUP(Proc[[#This Row],[App]],Table2[],3,0),"open")</f>
        <v>ok</v>
      </c>
      <c r="C6298" s="185" t="s">
        <v>369</v>
      </c>
      <c r="D6298" t="s">
        <v>8658</v>
      </c>
      <c r="E6298" t="s">
        <v>8707</v>
      </c>
      <c r="F6298" s="186" t="s">
        <v>8707</v>
      </c>
      <c r="G6298" s="184" t="s">
        <v>400</v>
      </c>
      <c r="H6298" s="183" t="str">
        <f>IF(Proc[[#This Row],[type]]="LFF (MDG-F)",MID(Proc[[#This Row],[Obj]],13,10),"")</f>
        <v/>
      </c>
      <c r="J6298" s="183" t="b">
        <f>Proc[[#This Row],[Requested]]=Proc[[#This Row],[CurrentParent]]</f>
        <v>1</v>
      </c>
      <c r="K6298" s="183" t="str">
        <f>IF(Proc[[#This Row],[Author]]="Marcela Urrego",VLOOKUP(LEFT(Proc[[#This Row],[Requested]],1),Table3[#All],2,0),VLOOKUP(Proc[[#This Row],[Author]],Table4[],2,0))</f>
        <v>HC</v>
      </c>
      <c r="L6298" s="186" t="s">
        <v>9921</v>
      </c>
      <c r="M6298" s="178">
        <v>46065</v>
      </c>
      <c r="N6298" s="178"/>
      <c r="O6298" s="178"/>
      <c r="P6298" s="178" t="str">
        <f ca="1">IF(Proc[[#This Row],[DaysAgeing]]&gt;5,"yep","on track")</f>
        <v>on track</v>
      </c>
      <c r="Q6298" s="3">
        <f ca="1">IF(Proc[[#This Row],[DateClosed]]="",ABS(NETWORKDAYS(Proc[[#This Row],[DateOpened]],TODAY()))-1,ABS(NETWORKDAYS(Proc[[#This Row],[DateOpened]],Proc[[#This Row],[DateClosed]]))-1)</f>
        <v>4</v>
      </c>
      <c r="R6298" s="178" t="s">
        <v>8709</v>
      </c>
      <c r="S6298" s="183"/>
    </row>
    <row r="6299" spans="1:19" hidden="1">
      <c r="A6299" s="184" t="s">
        <v>8644</v>
      </c>
      <c r="B6299" s="183" t="str">
        <f>IFERROR(VLOOKUP(Proc[[#This Row],[App]],Table2[],3,0),"open")</f>
        <v>ok</v>
      </c>
      <c r="C6299" s="185" t="s">
        <v>369</v>
      </c>
      <c r="D6299" t="s">
        <v>8659</v>
      </c>
      <c r="E6299" t="s">
        <v>8706</v>
      </c>
      <c r="F6299" s="186" t="s">
        <v>8706</v>
      </c>
      <c r="G6299" s="184" t="s">
        <v>400</v>
      </c>
      <c r="H6299" s="183" t="str">
        <f>IF(Proc[[#This Row],[type]]="LFF (MDG-F)",MID(Proc[[#This Row],[Obj]],13,10),"")</f>
        <v/>
      </c>
      <c r="J6299" s="183" t="b">
        <f>Proc[[#This Row],[Requested]]=Proc[[#This Row],[CurrentParent]]</f>
        <v>1</v>
      </c>
      <c r="K6299" s="183" t="str">
        <f>IF(Proc[[#This Row],[Author]]="Marcela Urrego",VLOOKUP(LEFT(Proc[[#This Row],[Requested]],1),Table3[#All],2,0),VLOOKUP(Proc[[#This Row],[Author]],Table4[],2,0))</f>
        <v>HC</v>
      </c>
      <c r="L6299" s="186" t="s">
        <v>9921</v>
      </c>
      <c r="M6299" s="178">
        <v>46065</v>
      </c>
      <c r="N6299" s="178"/>
      <c r="O6299" s="178"/>
      <c r="P6299" s="178" t="str">
        <f ca="1">IF(Proc[[#This Row],[DaysAgeing]]&gt;5,"yep","on track")</f>
        <v>on track</v>
      </c>
      <c r="Q6299" s="3">
        <f ca="1">IF(Proc[[#This Row],[DateClosed]]="",ABS(NETWORKDAYS(Proc[[#This Row],[DateOpened]],TODAY()))-1,ABS(NETWORKDAYS(Proc[[#This Row],[DateOpened]],Proc[[#This Row],[DateClosed]]))-1)</f>
        <v>4</v>
      </c>
      <c r="R6299" s="178" t="s">
        <v>8709</v>
      </c>
      <c r="S6299" s="183"/>
    </row>
    <row r="6300" spans="1:19" hidden="1">
      <c r="A6300" s="184" t="s">
        <v>8644</v>
      </c>
      <c r="B6300" s="183" t="str">
        <f>IFERROR(VLOOKUP(Proc[[#This Row],[App]],Table2[],3,0),"open")</f>
        <v>ok</v>
      </c>
      <c r="C6300" s="185" t="s">
        <v>369</v>
      </c>
      <c r="D6300" t="s">
        <v>8660</v>
      </c>
      <c r="E6300" t="s">
        <v>8706</v>
      </c>
      <c r="F6300" s="186" t="s">
        <v>8706</v>
      </c>
      <c r="G6300" s="184" t="s">
        <v>400</v>
      </c>
      <c r="H6300" s="183" t="str">
        <f>IF(Proc[[#This Row],[type]]="LFF (MDG-F)",MID(Proc[[#This Row],[Obj]],13,10),"")</f>
        <v/>
      </c>
      <c r="J6300" s="183" t="b">
        <f>Proc[[#This Row],[Requested]]=Proc[[#This Row],[CurrentParent]]</f>
        <v>1</v>
      </c>
      <c r="K6300" s="183" t="str">
        <f>IF(Proc[[#This Row],[Author]]="Marcela Urrego",VLOOKUP(LEFT(Proc[[#This Row],[Requested]],1),Table3[#All],2,0),VLOOKUP(Proc[[#This Row],[Author]],Table4[],2,0))</f>
        <v>HC</v>
      </c>
      <c r="L6300" s="186" t="s">
        <v>9921</v>
      </c>
      <c r="M6300" s="178">
        <v>46065</v>
      </c>
      <c r="N6300" s="178"/>
      <c r="O6300" s="178"/>
      <c r="P6300" s="178" t="str">
        <f ca="1">IF(Proc[[#This Row],[DaysAgeing]]&gt;5,"yep","on track")</f>
        <v>on track</v>
      </c>
      <c r="Q6300" s="3">
        <f ca="1">IF(Proc[[#This Row],[DateClosed]]="",ABS(NETWORKDAYS(Proc[[#This Row],[DateOpened]],TODAY()))-1,ABS(NETWORKDAYS(Proc[[#This Row],[DateOpened]],Proc[[#This Row],[DateClosed]]))-1)</f>
        <v>4</v>
      </c>
      <c r="R6300" s="178" t="s">
        <v>8709</v>
      </c>
      <c r="S6300" s="183"/>
    </row>
    <row r="6301" spans="1:19" hidden="1">
      <c r="A6301" s="184" t="s">
        <v>8644</v>
      </c>
      <c r="B6301" s="183" t="str">
        <f>IFERROR(VLOOKUP(Proc[[#This Row],[App]],Table2[],3,0),"open")</f>
        <v>ok</v>
      </c>
      <c r="C6301" s="185" t="s">
        <v>369</v>
      </c>
      <c r="D6301" t="s">
        <v>8661</v>
      </c>
      <c r="E6301" t="s">
        <v>8706</v>
      </c>
      <c r="F6301" s="186" t="s">
        <v>8706</v>
      </c>
      <c r="G6301" s="184" t="s">
        <v>400</v>
      </c>
      <c r="H6301" s="183" t="str">
        <f>IF(Proc[[#This Row],[type]]="LFF (MDG-F)",MID(Proc[[#This Row],[Obj]],13,10),"")</f>
        <v/>
      </c>
      <c r="J6301" s="183" t="b">
        <f>Proc[[#This Row],[Requested]]=Proc[[#This Row],[CurrentParent]]</f>
        <v>1</v>
      </c>
      <c r="K6301" s="183" t="str">
        <f>IF(Proc[[#This Row],[Author]]="Marcela Urrego",VLOOKUP(LEFT(Proc[[#This Row],[Requested]],1),Table3[#All],2,0),VLOOKUP(Proc[[#This Row],[Author]],Table4[],2,0))</f>
        <v>HC</v>
      </c>
      <c r="L6301" s="186" t="s">
        <v>9921</v>
      </c>
      <c r="M6301" s="178">
        <v>46065</v>
      </c>
      <c r="N6301" s="178"/>
      <c r="O6301" s="178"/>
      <c r="P6301" s="178" t="str">
        <f ca="1">IF(Proc[[#This Row],[DaysAgeing]]&gt;5,"yep","on track")</f>
        <v>on track</v>
      </c>
      <c r="Q6301" s="3">
        <f ca="1">IF(Proc[[#This Row],[DateClosed]]="",ABS(NETWORKDAYS(Proc[[#This Row],[DateOpened]],TODAY()))-1,ABS(NETWORKDAYS(Proc[[#This Row],[DateOpened]],Proc[[#This Row],[DateClosed]]))-1)</f>
        <v>4</v>
      </c>
      <c r="R6301" s="178" t="s">
        <v>8709</v>
      </c>
      <c r="S6301" s="183"/>
    </row>
    <row r="6302" spans="1:19" hidden="1">
      <c r="A6302" s="184" t="s">
        <v>8644</v>
      </c>
      <c r="B6302" s="183" t="str">
        <f>IFERROR(VLOOKUP(Proc[[#This Row],[App]],Table2[],3,0),"open")</f>
        <v>ok</v>
      </c>
      <c r="C6302" s="185" t="s">
        <v>369</v>
      </c>
      <c r="D6302" t="s">
        <v>8662</v>
      </c>
      <c r="E6302" t="s">
        <v>8706</v>
      </c>
      <c r="F6302" s="186" t="s">
        <v>8706</v>
      </c>
      <c r="G6302" s="184" t="s">
        <v>400</v>
      </c>
      <c r="H6302" s="183" t="str">
        <f>IF(Proc[[#This Row],[type]]="LFF (MDG-F)",MID(Proc[[#This Row],[Obj]],13,10),"")</f>
        <v/>
      </c>
      <c r="J6302" s="183" t="b">
        <f>Proc[[#This Row],[Requested]]=Proc[[#This Row],[CurrentParent]]</f>
        <v>1</v>
      </c>
      <c r="K6302" s="183" t="str">
        <f>IF(Proc[[#This Row],[Author]]="Marcela Urrego",VLOOKUP(LEFT(Proc[[#This Row],[Requested]],1),Table3[#All],2,0),VLOOKUP(Proc[[#This Row],[Author]],Table4[],2,0))</f>
        <v>HC</v>
      </c>
      <c r="L6302" s="186" t="s">
        <v>9921</v>
      </c>
      <c r="M6302" s="178">
        <v>46065</v>
      </c>
      <c r="N6302" s="178"/>
      <c r="O6302" s="178"/>
      <c r="P6302" s="178" t="str">
        <f ca="1">IF(Proc[[#This Row],[DaysAgeing]]&gt;5,"yep","on track")</f>
        <v>on track</v>
      </c>
      <c r="Q6302" s="3">
        <f ca="1">IF(Proc[[#This Row],[DateClosed]]="",ABS(NETWORKDAYS(Proc[[#This Row],[DateOpened]],TODAY()))-1,ABS(NETWORKDAYS(Proc[[#This Row],[DateOpened]],Proc[[#This Row],[DateClosed]]))-1)</f>
        <v>4</v>
      </c>
      <c r="R6302" s="178" t="s">
        <v>8709</v>
      </c>
      <c r="S6302" s="183"/>
    </row>
    <row r="6303" spans="1:19" hidden="1">
      <c r="A6303" s="184" t="s">
        <v>8644</v>
      </c>
      <c r="B6303" s="183" t="str">
        <f>IFERROR(VLOOKUP(Proc[[#This Row],[App]],Table2[],3,0),"open")</f>
        <v>ok</v>
      </c>
      <c r="C6303" s="185" t="s">
        <v>369</v>
      </c>
      <c r="D6303" t="s">
        <v>8663</v>
      </c>
      <c r="E6303" t="s">
        <v>8707</v>
      </c>
      <c r="F6303" s="186" t="s">
        <v>8707</v>
      </c>
      <c r="G6303" s="184" t="s">
        <v>400</v>
      </c>
      <c r="H6303" s="183" t="str">
        <f>IF(Proc[[#This Row],[type]]="LFF (MDG-F)",MID(Proc[[#This Row],[Obj]],13,10),"")</f>
        <v/>
      </c>
      <c r="J6303" s="183" t="b">
        <f>Proc[[#This Row],[Requested]]=Proc[[#This Row],[CurrentParent]]</f>
        <v>1</v>
      </c>
      <c r="K6303" s="183" t="str">
        <f>IF(Proc[[#This Row],[Author]]="Marcela Urrego",VLOOKUP(LEFT(Proc[[#This Row],[Requested]],1),Table3[#All],2,0),VLOOKUP(Proc[[#This Row],[Author]],Table4[],2,0))</f>
        <v>HC</v>
      </c>
      <c r="L6303" s="186" t="s">
        <v>9921</v>
      </c>
      <c r="M6303" s="178">
        <v>46065</v>
      </c>
      <c r="N6303" s="178"/>
      <c r="O6303" s="178"/>
      <c r="P6303" s="178" t="str">
        <f ca="1">IF(Proc[[#This Row],[DaysAgeing]]&gt;5,"yep","on track")</f>
        <v>on track</v>
      </c>
      <c r="Q6303" s="3">
        <f ca="1">IF(Proc[[#This Row],[DateClosed]]="",ABS(NETWORKDAYS(Proc[[#This Row],[DateOpened]],TODAY()))-1,ABS(NETWORKDAYS(Proc[[#This Row],[DateOpened]],Proc[[#This Row],[DateClosed]]))-1)</f>
        <v>4</v>
      </c>
      <c r="R6303" s="178" t="s">
        <v>8709</v>
      </c>
      <c r="S6303" s="183"/>
    </row>
    <row r="6304" spans="1:19" hidden="1">
      <c r="A6304" s="184" t="s">
        <v>8644</v>
      </c>
      <c r="B6304" s="183" t="str">
        <f>IFERROR(VLOOKUP(Proc[[#This Row],[App]],Table2[],3,0),"open")</f>
        <v>ok</v>
      </c>
      <c r="C6304" s="185" t="s">
        <v>369</v>
      </c>
      <c r="D6304" t="s">
        <v>8664</v>
      </c>
      <c r="E6304" t="s">
        <v>8707</v>
      </c>
      <c r="F6304" s="186" t="s">
        <v>8707</v>
      </c>
      <c r="G6304" s="184" t="s">
        <v>400</v>
      </c>
      <c r="H6304" s="183" t="str">
        <f>IF(Proc[[#This Row],[type]]="LFF (MDG-F)",MID(Proc[[#This Row],[Obj]],13,10),"")</f>
        <v/>
      </c>
      <c r="J6304" s="183" t="b">
        <f>Proc[[#This Row],[Requested]]=Proc[[#This Row],[CurrentParent]]</f>
        <v>1</v>
      </c>
      <c r="K6304" s="183" t="str">
        <f>IF(Proc[[#This Row],[Author]]="Marcela Urrego",VLOOKUP(LEFT(Proc[[#This Row],[Requested]],1),Table3[#All],2,0),VLOOKUP(Proc[[#This Row],[Author]],Table4[],2,0))</f>
        <v>HC</v>
      </c>
      <c r="L6304" s="186" t="s">
        <v>9921</v>
      </c>
      <c r="M6304" s="178">
        <v>46065</v>
      </c>
      <c r="N6304" s="178"/>
      <c r="O6304" s="178"/>
      <c r="P6304" s="178" t="str">
        <f ca="1">IF(Proc[[#This Row],[DaysAgeing]]&gt;5,"yep","on track")</f>
        <v>on track</v>
      </c>
      <c r="Q6304" s="3">
        <f ca="1">IF(Proc[[#This Row],[DateClosed]]="",ABS(NETWORKDAYS(Proc[[#This Row],[DateOpened]],TODAY()))-1,ABS(NETWORKDAYS(Proc[[#This Row],[DateOpened]],Proc[[#This Row],[DateClosed]]))-1)</f>
        <v>4</v>
      </c>
      <c r="R6304" s="178" t="s">
        <v>8709</v>
      </c>
      <c r="S6304" s="183"/>
    </row>
    <row r="6305" spans="1:19" hidden="1">
      <c r="A6305" s="184" t="s">
        <v>8644</v>
      </c>
      <c r="B6305" s="183" t="str">
        <f>IFERROR(VLOOKUP(Proc[[#This Row],[App]],Table2[],3,0),"open")</f>
        <v>ok</v>
      </c>
      <c r="C6305" s="185" t="s">
        <v>369</v>
      </c>
      <c r="D6305" t="s">
        <v>8665</v>
      </c>
      <c r="E6305" t="s">
        <v>8707</v>
      </c>
      <c r="F6305" s="186" t="s">
        <v>8707</v>
      </c>
      <c r="G6305" s="184" t="s">
        <v>400</v>
      </c>
      <c r="H6305" s="183" t="str">
        <f>IF(Proc[[#This Row],[type]]="LFF (MDG-F)",MID(Proc[[#This Row],[Obj]],13,10),"")</f>
        <v/>
      </c>
      <c r="J6305" s="183" t="b">
        <f>Proc[[#This Row],[Requested]]=Proc[[#This Row],[CurrentParent]]</f>
        <v>1</v>
      </c>
      <c r="K6305" s="183" t="str">
        <f>IF(Proc[[#This Row],[Author]]="Marcela Urrego",VLOOKUP(LEFT(Proc[[#This Row],[Requested]],1),Table3[#All],2,0),VLOOKUP(Proc[[#This Row],[Author]],Table4[],2,0))</f>
        <v>HC</v>
      </c>
      <c r="L6305" s="186" t="s">
        <v>9921</v>
      </c>
      <c r="M6305" s="178">
        <v>46065</v>
      </c>
      <c r="N6305" s="178"/>
      <c r="O6305" s="178"/>
      <c r="P6305" s="178" t="str">
        <f ca="1">IF(Proc[[#This Row],[DaysAgeing]]&gt;5,"yep","on track")</f>
        <v>on track</v>
      </c>
      <c r="Q6305" s="3">
        <f ca="1">IF(Proc[[#This Row],[DateClosed]]="",ABS(NETWORKDAYS(Proc[[#This Row],[DateOpened]],TODAY()))-1,ABS(NETWORKDAYS(Proc[[#This Row],[DateOpened]],Proc[[#This Row],[DateClosed]]))-1)</f>
        <v>4</v>
      </c>
      <c r="R6305" s="178" t="s">
        <v>8709</v>
      </c>
      <c r="S6305" s="183"/>
    </row>
    <row r="6306" spans="1:19" hidden="1">
      <c r="A6306" s="184" t="s">
        <v>8644</v>
      </c>
      <c r="B6306" s="183" t="str">
        <f>IFERROR(VLOOKUP(Proc[[#This Row],[App]],Table2[],3,0),"open")</f>
        <v>ok</v>
      </c>
      <c r="C6306" s="185" t="s">
        <v>369</v>
      </c>
      <c r="D6306" t="s">
        <v>8666</v>
      </c>
      <c r="E6306" t="s">
        <v>8706</v>
      </c>
      <c r="F6306" s="186" t="s">
        <v>8706</v>
      </c>
      <c r="G6306" s="184" t="s">
        <v>400</v>
      </c>
      <c r="H6306" s="183" t="str">
        <f>IF(Proc[[#This Row],[type]]="LFF (MDG-F)",MID(Proc[[#This Row],[Obj]],13,10),"")</f>
        <v/>
      </c>
      <c r="J6306" s="183" t="b">
        <f>Proc[[#This Row],[Requested]]=Proc[[#This Row],[CurrentParent]]</f>
        <v>1</v>
      </c>
      <c r="K6306" s="183" t="str">
        <f>IF(Proc[[#This Row],[Author]]="Marcela Urrego",VLOOKUP(LEFT(Proc[[#This Row],[Requested]],1),Table3[#All],2,0),VLOOKUP(Proc[[#This Row],[Author]],Table4[],2,0))</f>
        <v>HC</v>
      </c>
      <c r="L6306" s="186" t="s">
        <v>9921</v>
      </c>
      <c r="M6306" s="178">
        <v>46065</v>
      </c>
      <c r="N6306" s="178"/>
      <c r="O6306" s="178"/>
      <c r="P6306" s="178" t="str">
        <f ca="1">IF(Proc[[#This Row],[DaysAgeing]]&gt;5,"yep","on track")</f>
        <v>on track</v>
      </c>
      <c r="Q6306" s="3">
        <f ca="1">IF(Proc[[#This Row],[DateClosed]]="",ABS(NETWORKDAYS(Proc[[#This Row],[DateOpened]],TODAY()))-1,ABS(NETWORKDAYS(Proc[[#This Row],[DateOpened]],Proc[[#This Row],[DateClosed]]))-1)</f>
        <v>4</v>
      </c>
      <c r="R6306" s="178" t="s">
        <v>8709</v>
      </c>
      <c r="S6306" s="183"/>
    </row>
    <row r="6307" spans="1:19" hidden="1">
      <c r="A6307" s="184" t="s">
        <v>8644</v>
      </c>
      <c r="B6307" s="183" t="str">
        <f>IFERROR(VLOOKUP(Proc[[#This Row],[App]],Table2[],3,0),"open")</f>
        <v>ok</v>
      </c>
      <c r="C6307" s="185" t="s">
        <v>369</v>
      </c>
      <c r="D6307" t="s">
        <v>8667</v>
      </c>
      <c r="E6307" t="s">
        <v>8708</v>
      </c>
      <c r="F6307" s="186" t="s">
        <v>8708</v>
      </c>
      <c r="G6307" s="184" t="s">
        <v>400</v>
      </c>
      <c r="H6307" s="183" t="str">
        <f>IF(Proc[[#This Row],[type]]="LFF (MDG-F)",MID(Proc[[#This Row],[Obj]],13,10),"")</f>
        <v/>
      </c>
      <c r="J6307" s="183" t="b">
        <f>Proc[[#This Row],[Requested]]=Proc[[#This Row],[CurrentParent]]</f>
        <v>1</v>
      </c>
      <c r="K6307" s="183" t="str">
        <f>IF(Proc[[#This Row],[Author]]="Marcela Urrego",VLOOKUP(LEFT(Proc[[#This Row],[Requested]],1),Table3[#All],2,0),VLOOKUP(Proc[[#This Row],[Author]],Table4[],2,0))</f>
        <v>HC</v>
      </c>
      <c r="L6307" s="186" t="s">
        <v>9921</v>
      </c>
      <c r="M6307" s="178">
        <v>46065</v>
      </c>
      <c r="N6307" s="178"/>
      <c r="O6307" s="178"/>
      <c r="P6307" s="178" t="str">
        <f ca="1">IF(Proc[[#This Row],[DaysAgeing]]&gt;5,"yep","on track")</f>
        <v>on track</v>
      </c>
      <c r="Q6307" s="3">
        <f ca="1">IF(Proc[[#This Row],[DateClosed]]="",ABS(NETWORKDAYS(Proc[[#This Row],[DateOpened]],TODAY()))-1,ABS(NETWORKDAYS(Proc[[#This Row],[DateOpened]],Proc[[#This Row],[DateClosed]]))-1)</f>
        <v>4</v>
      </c>
      <c r="R6307" s="178" t="s">
        <v>8709</v>
      </c>
      <c r="S6307" s="183"/>
    </row>
    <row r="6308" spans="1:19" hidden="1">
      <c r="A6308" s="184" t="s">
        <v>8644</v>
      </c>
      <c r="B6308" s="183" t="str">
        <f>IFERROR(VLOOKUP(Proc[[#This Row],[App]],Table2[],3,0),"open")</f>
        <v>ok</v>
      </c>
      <c r="C6308" s="185" t="s">
        <v>369</v>
      </c>
      <c r="D6308" t="s">
        <v>8668</v>
      </c>
      <c r="E6308" t="s">
        <v>8706</v>
      </c>
      <c r="F6308" s="186" t="s">
        <v>8706</v>
      </c>
      <c r="G6308" s="184" t="s">
        <v>400</v>
      </c>
      <c r="H6308" s="183" t="str">
        <f>IF(Proc[[#This Row],[type]]="LFF (MDG-F)",MID(Proc[[#This Row],[Obj]],13,10),"")</f>
        <v/>
      </c>
      <c r="J6308" s="183" t="b">
        <f>Proc[[#This Row],[Requested]]=Proc[[#This Row],[CurrentParent]]</f>
        <v>1</v>
      </c>
      <c r="K6308" s="183" t="str">
        <f>IF(Proc[[#This Row],[Author]]="Marcela Urrego",VLOOKUP(LEFT(Proc[[#This Row],[Requested]],1),Table3[#All],2,0),VLOOKUP(Proc[[#This Row],[Author]],Table4[],2,0))</f>
        <v>HC</v>
      </c>
      <c r="L6308" s="186" t="s">
        <v>9921</v>
      </c>
      <c r="M6308" s="178">
        <v>46065</v>
      </c>
      <c r="N6308" s="178"/>
      <c r="O6308" s="178"/>
      <c r="P6308" s="178" t="str">
        <f ca="1">IF(Proc[[#This Row],[DaysAgeing]]&gt;5,"yep","on track")</f>
        <v>on track</v>
      </c>
      <c r="Q6308" s="3">
        <f ca="1">IF(Proc[[#This Row],[DateClosed]]="",ABS(NETWORKDAYS(Proc[[#This Row],[DateOpened]],TODAY()))-1,ABS(NETWORKDAYS(Proc[[#This Row],[DateOpened]],Proc[[#This Row],[DateClosed]]))-1)</f>
        <v>4</v>
      </c>
      <c r="R6308" s="178" t="s">
        <v>8709</v>
      </c>
      <c r="S6308" s="183"/>
    </row>
    <row r="6309" spans="1:19" hidden="1">
      <c r="A6309" s="184" t="s">
        <v>8644</v>
      </c>
      <c r="B6309" s="183" t="str">
        <f>IFERROR(VLOOKUP(Proc[[#This Row],[App]],Table2[],3,0),"open")</f>
        <v>ok</v>
      </c>
      <c r="C6309" s="185" t="s">
        <v>369</v>
      </c>
      <c r="D6309" t="s">
        <v>8669</v>
      </c>
      <c r="E6309" t="s">
        <v>8706</v>
      </c>
      <c r="F6309" s="186" t="s">
        <v>8706</v>
      </c>
      <c r="G6309" s="184" t="s">
        <v>400</v>
      </c>
      <c r="H6309" s="183" t="str">
        <f>IF(Proc[[#This Row],[type]]="LFF (MDG-F)",MID(Proc[[#This Row],[Obj]],13,10),"")</f>
        <v/>
      </c>
      <c r="J6309" s="183" t="b">
        <f>Proc[[#This Row],[Requested]]=Proc[[#This Row],[CurrentParent]]</f>
        <v>1</v>
      </c>
      <c r="K6309" s="183" t="str">
        <f>IF(Proc[[#This Row],[Author]]="Marcela Urrego",VLOOKUP(LEFT(Proc[[#This Row],[Requested]],1),Table3[#All],2,0),VLOOKUP(Proc[[#This Row],[Author]],Table4[],2,0))</f>
        <v>HC</v>
      </c>
      <c r="L6309" s="186" t="s">
        <v>9921</v>
      </c>
      <c r="M6309" s="178">
        <v>46065</v>
      </c>
      <c r="N6309" s="178"/>
      <c r="O6309" s="178"/>
      <c r="P6309" s="178" t="str">
        <f ca="1">IF(Proc[[#This Row],[DaysAgeing]]&gt;5,"yep","on track")</f>
        <v>on track</v>
      </c>
      <c r="Q6309" s="3">
        <f ca="1">IF(Proc[[#This Row],[DateClosed]]="",ABS(NETWORKDAYS(Proc[[#This Row],[DateOpened]],TODAY()))-1,ABS(NETWORKDAYS(Proc[[#This Row],[DateOpened]],Proc[[#This Row],[DateClosed]]))-1)</f>
        <v>4</v>
      </c>
      <c r="R6309" s="178" t="s">
        <v>8709</v>
      </c>
      <c r="S6309" s="183"/>
    </row>
    <row r="6310" spans="1:19" hidden="1">
      <c r="A6310" s="184" t="s">
        <v>8644</v>
      </c>
      <c r="B6310" s="183" t="str">
        <f>IFERROR(VLOOKUP(Proc[[#This Row],[App]],Table2[],3,0),"open")</f>
        <v>ok</v>
      </c>
      <c r="C6310" s="185" t="s">
        <v>369</v>
      </c>
      <c r="D6310" t="s">
        <v>8670</v>
      </c>
      <c r="E6310" t="s">
        <v>8707</v>
      </c>
      <c r="F6310" s="186" t="s">
        <v>8707</v>
      </c>
      <c r="G6310" s="184" t="s">
        <v>400</v>
      </c>
      <c r="H6310" s="183" t="str">
        <f>IF(Proc[[#This Row],[type]]="LFF (MDG-F)",MID(Proc[[#This Row],[Obj]],13,10),"")</f>
        <v/>
      </c>
      <c r="J6310" s="183" t="b">
        <f>Proc[[#This Row],[Requested]]=Proc[[#This Row],[CurrentParent]]</f>
        <v>1</v>
      </c>
      <c r="K6310" s="183" t="str">
        <f>IF(Proc[[#This Row],[Author]]="Marcela Urrego",VLOOKUP(LEFT(Proc[[#This Row],[Requested]],1),Table3[#All],2,0),VLOOKUP(Proc[[#This Row],[Author]],Table4[],2,0))</f>
        <v>HC</v>
      </c>
      <c r="L6310" s="186" t="s">
        <v>9921</v>
      </c>
      <c r="M6310" s="178">
        <v>46065</v>
      </c>
      <c r="N6310" s="178"/>
      <c r="O6310" s="178"/>
      <c r="P6310" s="178" t="str">
        <f ca="1">IF(Proc[[#This Row],[DaysAgeing]]&gt;5,"yep","on track")</f>
        <v>on track</v>
      </c>
      <c r="Q6310" s="3">
        <f ca="1">IF(Proc[[#This Row],[DateClosed]]="",ABS(NETWORKDAYS(Proc[[#This Row],[DateOpened]],TODAY()))-1,ABS(NETWORKDAYS(Proc[[#This Row],[DateOpened]],Proc[[#This Row],[DateClosed]]))-1)</f>
        <v>4</v>
      </c>
      <c r="R6310" s="178" t="s">
        <v>8709</v>
      </c>
      <c r="S6310" s="183"/>
    </row>
    <row r="6311" spans="1:19" hidden="1">
      <c r="A6311" s="184" t="s">
        <v>8644</v>
      </c>
      <c r="B6311" s="183" t="str">
        <f>IFERROR(VLOOKUP(Proc[[#This Row],[App]],Table2[],3,0),"open")</f>
        <v>ok</v>
      </c>
      <c r="C6311" s="185" t="s">
        <v>369</v>
      </c>
      <c r="D6311" t="s">
        <v>8671</v>
      </c>
      <c r="E6311" t="s">
        <v>8707</v>
      </c>
      <c r="F6311" s="186" t="s">
        <v>8707</v>
      </c>
      <c r="G6311" s="184" t="s">
        <v>400</v>
      </c>
      <c r="H6311" s="183" t="str">
        <f>IF(Proc[[#This Row],[type]]="LFF (MDG-F)",MID(Proc[[#This Row],[Obj]],13,10),"")</f>
        <v/>
      </c>
      <c r="J6311" s="183" t="b">
        <f>Proc[[#This Row],[Requested]]=Proc[[#This Row],[CurrentParent]]</f>
        <v>1</v>
      </c>
      <c r="K6311" s="183" t="str">
        <f>IF(Proc[[#This Row],[Author]]="Marcela Urrego",VLOOKUP(LEFT(Proc[[#This Row],[Requested]],1),Table3[#All],2,0),VLOOKUP(Proc[[#This Row],[Author]],Table4[],2,0))</f>
        <v>HC</v>
      </c>
      <c r="L6311" s="186" t="s">
        <v>9921</v>
      </c>
      <c r="M6311" s="178">
        <v>46065</v>
      </c>
      <c r="N6311" s="178"/>
      <c r="O6311" s="178"/>
      <c r="P6311" s="178" t="str">
        <f ca="1">IF(Proc[[#This Row],[DaysAgeing]]&gt;5,"yep","on track")</f>
        <v>on track</v>
      </c>
      <c r="Q6311" s="3">
        <f ca="1">IF(Proc[[#This Row],[DateClosed]]="",ABS(NETWORKDAYS(Proc[[#This Row],[DateOpened]],TODAY()))-1,ABS(NETWORKDAYS(Proc[[#This Row],[DateOpened]],Proc[[#This Row],[DateClosed]]))-1)</f>
        <v>4</v>
      </c>
      <c r="R6311" s="178" t="s">
        <v>8709</v>
      </c>
      <c r="S6311" s="183"/>
    </row>
    <row r="6312" spans="1:19" hidden="1">
      <c r="A6312" s="184" t="s">
        <v>8644</v>
      </c>
      <c r="B6312" s="183" t="str">
        <f>IFERROR(VLOOKUP(Proc[[#This Row],[App]],Table2[],3,0),"open")</f>
        <v>ok</v>
      </c>
      <c r="C6312" s="185" t="s">
        <v>369</v>
      </c>
      <c r="D6312" t="s">
        <v>8672</v>
      </c>
      <c r="E6312" t="s">
        <v>8706</v>
      </c>
      <c r="F6312" s="186" t="s">
        <v>8706</v>
      </c>
      <c r="G6312" s="184" t="s">
        <v>400</v>
      </c>
      <c r="H6312" s="183" t="str">
        <f>IF(Proc[[#This Row],[type]]="LFF (MDG-F)",MID(Proc[[#This Row],[Obj]],13,10),"")</f>
        <v/>
      </c>
      <c r="J6312" s="183" t="b">
        <f>Proc[[#This Row],[Requested]]=Proc[[#This Row],[CurrentParent]]</f>
        <v>1</v>
      </c>
      <c r="K6312" s="183" t="str">
        <f>IF(Proc[[#This Row],[Author]]="Marcela Urrego",VLOOKUP(LEFT(Proc[[#This Row],[Requested]],1),Table3[#All],2,0),VLOOKUP(Proc[[#This Row],[Author]],Table4[],2,0))</f>
        <v>HC</v>
      </c>
      <c r="L6312" s="186" t="s">
        <v>9921</v>
      </c>
      <c r="M6312" s="178">
        <v>46065</v>
      </c>
      <c r="N6312" s="178"/>
      <c r="O6312" s="178"/>
      <c r="P6312" s="178" t="str">
        <f ca="1">IF(Proc[[#This Row],[DaysAgeing]]&gt;5,"yep","on track")</f>
        <v>on track</v>
      </c>
      <c r="Q6312" s="3">
        <f ca="1">IF(Proc[[#This Row],[DateClosed]]="",ABS(NETWORKDAYS(Proc[[#This Row],[DateOpened]],TODAY()))-1,ABS(NETWORKDAYS(Proc[[#This Row],[DateOpened]],Proc[[#This Row],[DateClosed]]))-1)</f>
        <v>4</v>
      </c>
      <c r="R6312" s="178" t="s">
        <v>8709</v>
      </c>
      <c r="S6312" s="183"/>
    </row>
    <row r="6313" spans="1:19" hidden="1">
      <c r="A6313" s="184" t="s">
        <v>8644</v>
      </c>
      <c r="B6313" s="183" t="str">
        <f>IFERROR(VLOOKUP(Proc[[#This Row],[App]],Table2[],3,0),"open")</f>
        <v>ok</v>
      </c>
      <c r="C6313" s="185" t="s">
        <v>369</v>
      </c>
      <c r="D6313" t="s">
        <v>8673</v>
      </c>
      <c r="E6313" t="s">
        <v>8706</v>
      </c>
      <c r="F6313" s="186" t="s">
        <v>8706</v>
      </c>
      <c r="G6313" s="184" t="s">
        <v>400</v>
      </c>
      <c r="H6313" s="183" t="str">
        <f>IF(Proc[[#This Row],[type]]="LFF (MDG-F)",MID(Proc[[#This Row],[Obj]],13,10),"")</f>
        <v/>
      </c>
      <c r="J6313" s="183" t="b">
        <f>Proc[[#This Row],[Requested]]=Proc[[#This Row],[CurrentParent]]</f>
        <v>1</v>
      </c>
      <c r="K6313" s="183" t="str">
        <f>IF(Proc[[#This Row],[Author]]="Marcela Urrego",VLOOKUP(LEFT(Proc[[#This Row],[Requested]],1),Table3[#All],2,0),VLOOKUP(Proc[[#This Row],[Author]],Table4[],2,0))</f>
        <v>HC</v>
      </c>
      <c r="L6313" s="186" t="s">
        <v>9921</v>
      </c>
      <c r="M6313" s="178">
        <v>46065</v>
      </c>
      <c r="N6313" s="178"/>
      <c r="O6313" s="178"/>
      <c r="P6313" s="178" t="str">
        <f ca="1">IF(Proc[[#This Row],[DaysAgeing]]&gt;5,"yep","on track")</f>
        <v>on track</v>
      </c>
      <c r="Q6313" s="3">
        <f ca="1">IF(Proc[[#This Row],[DateClosed]]="",ABS(NETWORKDAYS(Proc[[#This Row],[DateOpened]],TODAY()))-1,ABS(NETWORKDAYS(Proc[[#This Row],[DateOpened]],Proc[[#This Row],[DateClosed]]))-1)</f>
        <v>4</v>
      </c>
      <c r="R6313" s="178" t="s">
        <v>8709</v>
      </c>
      <c r="S6313" s="183"/>
    </row>
    <row r="6314" spans="1:19" hidden="1">
      <c r="A6314" s="184" t="s">
        <v>8644</v>
      </c>
      <c r="B6314" s="183" t="str">
        <f>IFERROR(VLOOKUP(Proc[[#This Row],[App]],Table2[],3,0),"open")</f>
        <v>ok</v>
      </c>
      <c r="C6314" s="185" t="s">
        <v>369</v>
      </c>
      <c r="D6314" t="s">
        <v>8674</v>
      </c>
      <c r="E6314" t="s">
        <v>8706</v>
      </c>
      <c r="F6314" s="186" t="s">
        <v>8706</v>
      </c>
      <c r="G6314" s="184" t="s">
        <v>400</v>
      </c>
      <c r="H6314" s="183" t="str">
        <f>IF(Proc[[#This Row],[type]]="LFF (MDG-F)",MID(Proc[[#This Row],[Obj]],13,10),"")</f>
        <v/>
      </c>
      <c r="J6314" s="183" t="b">
        <f>Proc[[#This Row],[Requested]]=Proc[[#This Row],[CurrentParent]]</f>
        <v>1</v>
      </c>
      <c r="K6314" s="183" t="str">
        <f>IF(Proc[[#This Row],[Author]]="Marcela Urrego",VLOOKUP(LEFT(Proc[[#This Row],[Requested]],1),Table3[#All],2,0),VLOOKUP(Proc[[#This Row],[Author]],Table4[],2,0))</f>
        <v>HC</v>
      </c>
      <c r="L6314" s="186" t="s">
        <v>9921</v>
      </c>
      <c r="M6314" s="178">
        <v>46065</v>
      </c>
      <c r="N6314" s="178"/>
      <c r="O6314" s="178"/>
      <c r="P6314" s="178" t="str">
        <f ca="1">IF(Proc[[#This Row],[DaysAgeing]]&gt;5,"yep","on track")</f>
        <v>on track</v>
      </c>
      <c r="Q6314" s="3">
        <f ca="1">IF(Proc[[#This Row],[DateClosed]]="",ABS(NETWORKDAYS(Proc[[#This Row],[DateOpened]],TODAY()))-1,ABS(NETWORKDAYS(Proc[[#This Row],[DateOpened]],Proc[[#This Row],[DateClosed]]))-1)</f>
        <v>4</v>
      </c>
      <c r="R6314" s="178" t="s">
        <v>8709</v>
      </c>
      <c r="S6314" s="183"/>
    </row>
    <row r="6315" spans="1:19" hidden="1">
      <c r="A6315" s="184" t="s">
        <v>8644</v>
      </c>
      <c r="B6315" s="183" t="str">
        <f>IFERROR(VLOOKUP(Proc[[#This Row],[App]],Table2[],3,0),"open")</f>
        <v>ok</v>
      </c>
      <c r="C6315" s="185" t="s">
        <v>369</v>
      </c>
      <c r="D6315" t="s">
        <v>8675</v>
      </c>
      <c r="E6315" t="s">
        <v>8706</v>
      </c>
      <c r="F6315" s="186" t="s">
        <v>8706</v>
      </c>
      <c r="G6315" s="184" t="s">
        <v>400</v>
      </c>
      <c r="H6315" s="183" t="str">
        <f>IF(Proc[[#This Row],[type]]="LFF (MDG-F)",MID(Proc[[#This Row],[Obj]],13,10),"")</f>
        <v/>
      </c>
      <c r="J6315" s="183" t="b">
        <f>Proc[[#This Row],[Requested]]=Proc[[#This Row],[CurrentParent]]</f>
        <v>1</v>
      </c>
      <c r="K6315" s="183" t="str">
        <f>IF(Proc[[#This Row],[Author]]="Marcela Urrego",VLOOKUP(LEFT(Proc[[#This Row],[Requested]],1),Table3[#All],2,0),VLOOKUP(Proc[[#This Row],[Author]],Table4[],2,0))</f>
        <v>HC</v>
      </c>
      <c r="L6315" s="186" t="s">
        <v>9921</v>
      </c>
      <c r="M6315" s="178">
        <v>46065</v>
      </c>
      <c r="N6315" s="178"/>
      <c r="O6315" s="178"/>
      <c r="P6315" s="178" t="str">
        <f ca="1">IF(Proc[[#This Row],[DaysAgeing]]&gt;5,"yep","on track")</f>
        <v>on track</v>
      </c>
      <c r="Q6315" s="3">
        <f ca="1">IF(Proc[[#This Row],[DateClosed]]="",ABS(NETWORKDAYS(Proc[[#This Row],[DateOpened]],TODAY()))-1,ABS(NETWORKDAYS(Proc[[#This Row],[DateOpened]],Proc[[#This Row],[DateClosed]]))-1)</f>
        <v>4</v>
      </c>
      <c r="R6315" s="178" t="s">
        <v>8709</v>
      </c>
      <c r="S6315" s="183"/>
    </row>
    <row r="6316" spans="1:19" hidden="1">
      <c r="A6316" s="184" t="s">
        <v>8644</v>
      </c>
      <c r="B6316" s="183" t="str">
        <f>IFERROR(VLOOKUP(Proc[[#This Row],[App]],Table2[],3,0),"open")</f>
        <v>ok</v>
      </c>
      <c r="C6316" s="185" t="s">
        <v>369</v>
      </c>
      <c r="D6316" t="s">
        <v>8676</v>
      </c>
      <c r="E6316" t="s">
        <v>8706</v>
      </c>
      <c r="F6316" s="186" t="s">
        <v>8706</v>
      </c>
      <c r="G6316" s="184" t="s">
        <v>400</v>
      </c>
      <c r="H6316" s="183" t="str">
        <f>IF(Proc[[#This Row],[type]]="LFF (MDG-F)",MID(Proc[[#This Row],[Obj]],13,10),"")</f>
        <v/>
      </c>
      <c r="J6316" s="183" t="b">
        <f>Proc[[#This Row],[Requested]]=Proc[[#This Row],[CurrentParent]]</f>
        <v>1</v>
      </c>
      <c r="K6316" s="183" t="str">
        <f>IF(Proc[[#This Row],[Author]]="Marcela Urrego",VLOOKUP(LEFT(Proc[[#This Row],[Requested]],1),Table3[#All],2,0),VLOOKUP(Proc[[#This Row],[Author]],Table4[],2,0))</f>
        <v>HC</v>
      </c>
      <c r="L6316" s="186" t="s">
        <v>9921</v>
      </c>
      <c r="M6316" s="178">
        <v>46065</v>
      </c>
      <c r="N6316" s="178"/>
      <c r="O6316" s="178"/>
      <c r="P6316" s="178" t="str">
        <f ca="1">IF(Proc[[#This Row],[DaysAgeing]]&gt;5,"yep","on track")</f>
        <v>on track</v>
      </c>
      <c r="Q6316" s="3">
        <f ca="1">IF(Proc[[#This Row],[DateClosed]]="",ABS(NETWORKDAYS(Proc[[#This Row],[DateOpened]],TODAY()))-1,ABS(NETWORKDAYS(Proc[[#This Row],[DateOpened]],Proc[[#This Row],[DateClosed]]))-1)</f>
        <v>4</v>
      </c>
      <c r="R6316" s="178" t="s">
        <v>8709</v>
      </c>
      <c r="S6316" s="183"/>
    </row>
    <row r="6317" spans="1:19" hidden="1">
      <c r="A6317" s="184" t="s">
        <v>8644</v>
      </c>
      <c r="B6317" s="183" t="str">
        <f>IFERROR(VLOOKUP(Proc[[#This Row],[App]],Table2[],3,0),"open")</f>
        <v>ok</v>
      </c>
      <c r="C6317" s="185" t="s">
        <v>369</v>
      </c>
      <c r="D6317" t="s">
        <v>8677</v>
      </c>
      <c r="E6317" t="s">
        <v>8706</v>
      </c>
      <c r="F6317" s="186" t="s">
        <v>8706</v>
      </c>
      <c r="G6317" s="184" t="s">
        <v>400</v>
      </c>
      <c r="H6317" s="183" t="str">
        <f>IF(Proc[[#This Row],[type]]="LFF (MDG-F)",MID(Proc[[#This Row],[Obj]],13,10),"")</f>
        <v/>
      </c>
      <c r="J6317" s="183" t="b">
        <f>Proc[[#This Row],[Requested]]=Proc[[#This Row],[CurrentParent]]</f>
        <v>1</v>
      </c>
      <c r="K6317" s="183" t="str">
        <f>IF(Proc[[#This Row],[Author]]="Marcela Urrego",VLOOKUP(LEFT(Proc[[#This Row],[Requested]],1),Table3[#All],2,0),VLOOKUP(Proc[[#This Row],[Author]],Table4[],2,0))</f>
        <v>HC</v>
      </c>
      <c r="L6317" s="186" t="s">
        <v>9921</v>
      </c>
      <c r="M6317" s="178">
        <v>46065</v>
      </c>
      <c r="N6317" s="178"/>
      <c r="O6317" s="178"/>
      <c r="P6317" s="178" t="str">
        <f ca="1">IF(Proc[[#This Row],[DaysAgeing]]&gt;5,"yep","on track")</f>
        <v>on track</v>
      </c>
      <c r="Q6317" s="3">
        <f ca="1">IF(Proc[[#This Row],[DateClosed]]="",ABS(NETWORKDAYS(Proc[[#This Row],[DateOpened]],TODAY()))-1,ABS(NETWORKDAYS(Proc[[#This Row],[DateOpened]],Proc[[#This Row],[DateClosed]]))-1)</f>
        <v>4</v>
      </c>
      <c r="R6317" s="178" t="s">
        <v>8709</v>
      </c>
      <c r="S6317" s="183"/>
    </row>
    <row r="6318" spans="1:19" hidden="1">
      <c r="A6318" s="184" t="s">
        <v>8644</v>
      </c>
      <c r="B6318" s="183" t="str">
        <f>IFERROR(VLOOKUP(Proc[[#This Row],[App]],Table2[],3,0),"open")</f>
        <v>ok</v>
      </c>
      <c r="C6318" s="185" t="s">
        <v>369</v>
      </c>
      <c r="D6318" t="s">
        <v>8678</v>
      </c>
      <c r="E6318" t="s">
        <v>8706</v>
      </c>
      <c r="F6318" s="186" t="s">
        <v>8706</v>
      </c>
      <c r="G6318" s="184" t="s">
        <v>400</v>
      </c>
      <c r="H6318" s="183" t="str">
        <f>IF(Proc[[#This Row],[type]]="LFF (MDG-F)",MID(Proc[[#This Row],[Obj]],13,10),"")</f>
        <v/>
      </c>
      <c r="J6318" s="183" t="b">
        <f>Proc[[#This Row],[Requested]]=Proc[[#This Row],[CurrentParent]]</f>
        <v>1</v>
      </c>
      <c r="K6318" s="183" t="str">
        <f>IF(Proc[[#This Row],[Author]]="Marcela Urrego",VLOOKUP(LEFT(Proc[[#This Row],[Requested]],1),Table3[#All],2,0),VLOOKUP(Proc[[#This Row],[Author]],Table4[],2,0))</f>
        <v>HC</v>
      </c>
      <c r="L6318" s="186" t="s">
        <v>9921</v>
      </c>
      <c r="M6318" s="178">
        <v>46065</v>
      </c>
      <c r="N6318" s="178"/>
      <c r="O6318" s="178"/>
      <c r="P6318" s="178" t="str">
        <f ca="1">IF(Proc[[#This Row],[DaysAgeing]]&gt;5,"yep","on track")</f>
        <v>on track</v>
      </c>
      <c r="Q6318" s="3">
        <f ca="1">IF(Proc[[#This Row],[DateClosed]]="",ABS(NETWORKDAYS(Proc[[#This Row],[DateOpened]],TODAY()))-1,ABS(NETWORKDAYS(Proc[[#This Row],[DateOpened]],Proc[[#This Row],[DateClosed]]))-1)</f>
        <v>4</v>
      </c>
      <c r="R6318" s="178" t="s">
        <v>8709</v>
      </c>
      <c r="S6318" s="183"/>
    </row>
    <row r="6319" spans="1:19" hidden="1">
      <c r="A6319" s="184" t="s">
        <v>8644</v>
      </c>
      <c r="B6319" s="183" t="str">
        <f>IFERROR(VLOOKUP(Proc[[#This Row],[App]],Table2[],3,0),"open")</f>
        <v>ok</v>
      </c>
      <c r="C6319" s="185" t="s">
        <v>369</v>
      </c>
      <c r="D6319" t="s">
        <v>8679</v>
      </c>
      <c r="E6319" t="s">
        <v>8706</v>
      </c>
      <c r="F6319" s="186" t="s">
        <v>8706</v>
      </c>
      <c r="G6319" s="184" t="s">
        <v>400</v>
      </c>
      <c r="H6319" s="183" t="str">
        <f>IF(Proc[[#This Row],[type]]="LFF (MDG-F)",MID(Proc[[#This Row],[Obj]],13,10),"")</f>
        <v/>
      </c>
      <c r="J6319" s="183" t="b">
        <f>Proc[[#This Row],[Requested]]=Proc[[#This Row],[CurrentParent]]</f>
        <v>1</v>
      </c>
      <c r="K6319" s="183" t="str">
        <f>IF(Proc[[#This Row],[Author]]="Marcela Urrego",VLOOKUP(LEFT(Proc[[#This Row],[Requested]],1),Table3[#All],2,0),VLOOKUP(Proc[[#This Row],[Author]],Table4[],2,0))</f>
        <v>HC</v>
      </c>
      <c r="L6319" s="186" t="s">
        <v>9921</v>
      </c>
      <c r="M6319" s="178">
        <v>46065</v>
      </c>
      <c r="N6319" s="178"/>
      <c r="O6319" s="178"/>
      <c r="P6319" s="178" t="str">
        <f ca="1">IF(Proc[[#This Row],[DaysAgeing]]&gt;5,"yep","on track")</f>
        <v>on track</v>
      </c>
      <c r="Q6319" s="3">
        <f ca="1">IF(Proc[[#This Row],[DateClosed]]="",ABS(NETWORKDAYS(Proc[[#This Row],[DateOpened]],TODAY()))-1,ABS(NETWORKDAYS(Proc[[#This Row],[DateOpened]],Proc[[#This Row],[DateClosed]]))-1)</f>
        <v>4</v>
      </c>
      <c r="R6319" s="178" t="s">
        <v>8709</v>
      </c>
      <c r="S6319" s="183"/>
    </row>
    <row r="6320" spans="1:19" hidden="1">
      <c r="A6320" s="184" t="s">
        <v>8644</v>
      </c>
      <c r="B6320" s="183" t="str">
        <f>IFERROR(VLOOKUP(Proc[[#This Row],[App]],Table2[],3,0),"open")</f>
        <v>ok</v>
      </c>
      <c r="C6320" s="185" t="s">
        <v>369</v>
      </c>
      <c r="D6320" t="s">
        <v>8680</v>
      </c>
      <c r="E6320" t="s">
        <v>8706</v>
      </c>
      <c r="F6320" s="186" t="s">
        <v>8706</v>
      </c>
      <c r="G6320" s="184" t="s">
        <v>400</v>
      </c>
      <c r="H6320" s="183" t="str">
        <f>IF(Proc[[#This Row],[type]]="LFF (MDG-F)",MID(Proc[[#This Row],[Obj]],13,10),"")</f>
        <v/>
      </c>
      <c r="J6320" s="183" t="b">
        <f>Proc[[#This Row],[Requested]]=Proc[[#This Row],[CurrentParent]]</f>
        <v>1</v>
      </c>
      <c r="K6320" s="183" t="str">
        <f>IF(Proc[[#This Row],[Author]]="Marcela Urrego",VLOOKUP(LEFT(Proc[[#This Row],[Requested]],1),Table3[#All],2,0),VLOOKUP(Proc[[#This Row],[Author]],Table4[],2,0))</f>
        <v>HC</v>
      </c>
      <c r="L6320" s="186" t="s">
        <v>9921</v>
      </c>
      <c r="M6320" s="178">
        <v>46065</v>
      </c>
      <c r="N6320" s="178"/>
      <c r="O6320" s="178"/>
      <c r="P6320" s="178" t="str">
        <f ca="1">IF(Proc[[#This Row],[DaysAgeing]]&gt;5,"yep","on track")</f>
        <v>on track</v>
      </c>
      <c r="Q6320" s="3">
        <f ca="1">IF(Proc[[#This Row],[DateClosed]]="",ABS(NETWORKDAYS(Proc[[#This Row],[DateOpened]],TODAY()))-1,ABS(NETWORKDAYS(Proc[[#This Row],[DateOpened]],Proc[[#This Row],[DateClosed]]))-1)</f>
        <v>4</v>
      </c>
      <c r="R6320" s="178" t="s">
        <v>8709</v>
      </c>
      <c r="S6320" s="183"/>
    </row>
    <row r="6321" spans="1:19" hidden="1">
      <c r="A6321" s="184" t="s">
        <v>8644</v>
      </c>
      <c r="B6321" s="183" t="str">
        <f>IFERROR(VLOOKUP(Proc[[#This Row],[App]],Table2[],3,0),"open")</f>
        <v>ok</v>
      </c>
      <c r="C6321" s="185" t="s">
        <v>369</v>
      </c>
      <c r="D6321" t="s">
        <v>8681</v>
      </c>
      <c r="E6321" t="s">
        <v>8707</v>
      </c>
      <c r="F6321" s="186" t="s">
        <v>8707</v>
      </c>
      <c r="G6321" s="184" t="s">
        <v>400</v>
      </c>
      <c r="H6321" s="183" t="str">
        <f>IF(Proc[[#This Row],[type]]="LFF (MDG-F)",MID(Proc[[#This Row],[Obj]],13,10),"")</f>
        <v/>
      </c>
      <c r="J6321" s="183" t="b">
        <f>Proc[[#This Row],[Requested]]=Proc[[#This Row],[CurrentParent]]</f>
        <v>1</v>
      </c>
      <c r="K6321" s="183" t="str">
        <f>IF(Proc[[#This Row],[Author]]="Marcela Urrego",VLOOKUP(LEFT(Proc[[#This Row],[Requested]],1),Table3[#All],2,0),VLOOKUP(Proc[[#This Row],[Author]],Table4[],2,0))</f>
        <v>HC</v>
      </c>
      <c r="L6321" s="186" t="s">
        <v>9921</v>
      </c>
      <c r="M6321" s="178">
        <v>46065</v>
      </c>
      <c r="N6321" s="178"/>
      <c r="O6321" s="178"/>
      <c r="P6321" s="178" t="str">
        <f ca="1">IF(Proc[[#This Row],[DaysAgeing]]&gt;5,"yep","on track")</f>
        <v>on track</v>
      </c>
      <c r="Q6321" s="3">
        <f ca="1">IF(Proc[[#This Row],[DateClosed]]="",ABS(NETWORKDAYS(Proc[[#This Row],[DateOpened]],TODAY()))-1,ABS(NETWORKDAYS(Proc[[#This Row],[DateOpened]],Proc[[#This Row],[DateClosed]]))-1)</f>
        <v>4</v>
      </c>
      <c r="R6321" s="178" t="s">
        <v>8709</v>
      </c>
      <c r="S6321" s="183"/>
    </row>
    <row r="6322" spans="1:19" hidden="1">
      <c r="A6322" s="184" t="s">
        <v>8644</v>
      </c>
      <c r="B6322" s="183" t="str">
        <f>IFERROR(VLOOKUP(Proc[[#This Row],[App]],Table2[],3,0),"open")</f>
        <v>ok</v>
      </c>
      <c r="C6322" s="185" t="s">
        <v>369</v>
      </c>
      <c r="D6322" t="s">
        <v>8682</v>
      </c>
      <c r="E6322" t="s">
        <v>8706</v>
      </c>
      <c r="F6322" s="186" t="s">
        <v>8706</v>
      </c>
      <c r="G6322" s="184" t="s">
        <v>400</v>
      </c>
      <c r="H6322" s="183" t="str">
        <f>IF(Proc[[#This Row],[type]]="LFF (MDG-F)",MID(Proc[[#This Row],[Obj]],13,10),"")</f>
        <v/>
      </c>
      <c r="J6322" s="183" t="b">
        <f>Proc[[#This Row],[Requested]]=Proc[[#This Row],[CurrentParent]]</f>
        <v>1</v>
      </c>
      <c r="K6322" s="183" t="str">
        <f>IF(Proc[[#This Row],[Author]]="Marcela Urrego",VLOOKUP(LEFT(Proc[[#This Row],[Requested]],1),Table3[#All],2,0),VLOOKUP(Proc[[#This Row],[Author]],Table4[],2,0))</f>
        <v>HC</v>
      </c>
      <c r="L6322" s="186" t="s">
        <v>9921</v>
      </c>
      <c r="M6322" s="178">
        <v>46065</v>
      </c>
      <c r="N6322" s="178"/>
      <c r="O6322" s="178"/>
      <c r="P6322" s="178" t="str">
        <f ca="1">IF(Proc[[#This Row],[DaysAgeing]]&gt;5,"yep","on track")</f>
        <v>on track</v>
      </c>
      <c r="Q6322" s="3">
        <f ca="1">IF(Proc[[#This Row],[DateClosed]]="",ABS(NETWORKDAYS(Proc[[#This Row],[DateOpened]],TODAY()))-1,ABS(NETWORKDAYS(Proc[[#This Row],[DateOpened]],Proc[[#This Row],[DateClosed]]))-1)</f>
        <v>4</v>
      </c>
      <c r="R6322" s="178" t="s">
        <v>8709</v>
      </c>
      <c r="S6322" s="183"/>
    </row>
    <row r="6323" spans="1:19" hidden="1">
      <c r="A6323" s="184" t="s">
        <v>8644</v>
      </c>
      <c r="B6323" s="183" t="str">
        <f>IFERROR(VLOOKUP(Proc[[#This Row],[App]],Table2[],3,0),"open")</f>
        <v>ok</v>
      </c>
      <c r="C6323" s="185" t="s">
        <v>369</v>
      </c>
      <c r="D6323" t="s">
        <v>8683</v>
      </c>
      <c r="E6323" t="s">
        <v>8707</v>
      </c>
      <c r="F6323" s="186" t="s">
        <v>8707</v>
      </c>
      <c r="G6323" s="184" t="s">
        <v>400</v>
      </c>
      <c r="H6323" s="183" t="str">
        <f>IF(Proc[[#This Row],[type]]="LFF (MDG-F)",MID(Proc[[#This Row],[Obj]],13,10),"")</f>
        <v/>
      </c>
      <c r="J6323" s="183" t="b">
        <f>Proc[[#This Row],[Requested]]=Proc[[#This Row],[CurrentParent]]</f>
        <v>1</v>
      </c>
      <c r="K6323" s="183" t="str">
        <f>IF(Proc[[#This Row],[Author]]="Marcela Urrego",VLOOKUP(LEFT(Proc[[#This Row],[Requested]],1),Table3[#All],2,0),VLOOKUP(Proc[[#This Row],[Author]],Table4[],2,0))</f>
        <v>HC</v>
      </c>
      <c r="L6323" s="186" t="s">
        <v>9921</v>
      </c>
      <c r="M6323" s="178">
        <v>46065</v>
      </c>
      <c r="N6323" s="178"/>
      <c r="O6323" s="178"/>
      <c r="P6323" s="178" t="str">
        <f ca="1">IF(Proc[[#This Row],[DaysAgeing]]&gt;5,"yep","on track")</f>
        <v>on track</v>
      </c>
      <c r="Q6323" s="3">
        <f ca="1">IF(Proc[[#This Row],[DateClosed]]="",ABS(NETWORKDAYS(Proc[[#This Row],[DateOpened]],TODAY()))-1,ABS(NETWORKDAYS(Proc[[#This Row],[DateOpened]],Proc[[#This Row],[DateClosed]]))-1)</f>
        <v>4</v>
      </c>
      <c r="R6323" s="178" t="s">
        <v>8709</v>
      </c>
      <c r="S6323" s="183"/>
    </row>
    <row r="6324" spans="1:19" hidden="1">
      <c r="A6324" s="184" t="s">
        <v>8644</v>
      </c>
      <c r="B6324" s="183" t="str">
        <f>IFERROR(VLOOKUP(Proc[[#This Row],[App]],Table2[],3,0),"open")</f>
        <v>ok</v>
      </c>
      <c r="C6324" s="185" t="s">
        <v>369</v>
      </c>
      <c r="D6324" t="s">
        <v>8684</v>
      </c>
      <c r="E6324" t="s">
        <v>8706</v>
      </c>
      <c r="F6324" s="186" t="s">
        <v>8706</v>
      </c>
      <c r="G6324" s="184" t="s">
        <v>400</v>
      </c>
      <c r="H6324" s="183" t="str">
        <f>IF(Proc[[#This Row],[type]]="LFF (MDG-F)",MID(Proc[[#This Row],[Obj]],13,10),"")</f>
        <v/>
      </c>
      <c r="J6324" s="183" t="b">
        <f>Proc[[#This Row],[Requested]]=Proc[[#This Row],[CurrentParent]]</f>
        <v>1</v>
      </c>
      <c r="K6324" s="183" t="str">
        <f>IF(Proc[[#This Row],[Author]]="Marcela Urrego",VLOOKUP(LEFT(Proc[[#This Row],[Requested]],1),Table3[#All],2,0),VLOOKUP(Proc[[#This Row],[Author]],Table4[],2,0))</f>
        <v>HC</v>
      </c>
      <c r="L6324" s="186" t="s">
        <v>9921</v>
      </c>
      <c r="M6324" s="178">
        <v>46065</v>
      </c>
      <c r="N6324" s="178"/>
      <c r="O6324" s="178"/>
      <c r="P6324" s="178" t="str">
        <f ca="1">IF(Proc[[#This Row],[DaysAgeing]]&gt;5,"yep","on track")</f>
        <v>on track</v>
      </c>
      <c r="Q6324" s="3">
        <f ca="1">IF(Proc[[#This Row],[DateClosed]]="",ABS(NETWORKDAYS(Proc[[#This Row],[DateOpened]],TODAY()))-1,ABS(NETWORKDAYS(Proc[[#This Row],[DateOpened]],Proc[[#This Row],[DateClosed]]))-1)</f>
        <v>4</v>
      </c>
      <c r="R6324" s="178" t="s">
        <v>8709</v>
      </c>
      <c r="S6324" s="183"/>
    </row>
    <row r="6325" spans="1:19" hidden="1">
      <c r="A6325" s="184" t="s">
        <v>8644</v>
      </c>
      <c r="B6325" s="183" t="str">
        <f>IFERROR(VLOOKUP(Proc[[#This Row],[App]],Table2[],3,0),"open")</f>
        <v>ok</v>
      </c>
      <c r="C6325" s="185" t="s">
        <v>369</v>
      </c>
      <c r="D6325" t="s">
        <v>8685</v>
      </c>
      <c r="E6325" t="s">
        <v>8706</v>
      </c>
      <c r="F6325" s="186" t="s">
        <v>8706</v>
      </c>
      <c r="G6325" s="184" t="s">
        <v>400</v>
      </c>
      <c r="H6325" s="183" t="str">
        <f>IF(Proc[[#This Row],[type]]="LFF (MDG-F)",MID(Proc[[#This Row],[Obj]],13,10),"")</f>
        <v/>
      </c>
      <c r="J6325" s="183" t="b">
        <f>Proc[[#This Row],[Requested]]=Proc[[#This Row],[CurrentParent]]</f>
        <v>1</v>
      </c>
      <c r="K6325" s="183" t="str">
        <f>IF(Proc[[#This Row],[Author]]="Marcela Urrego",VLOOKUP(LEFT(Proc[[#This Row],[Requested]],1),Table3[#All],2,0),VLOOKUP(Proc[[#This Row],[Author]],Table4[],2,0))</f>
        <v>HC</v>
      </c>
      <c r="L6325" s="186" t="s">
        <v>9921</v>
      </c>
      <c r="M6325" s="178">
        <v>46065</v>
      </c>
      <c r="N6325" s="178"/>
      <c r="O6325" s="178"/>
      <c r="P6325" s="178" t="str">
        <f ca="1">IF(Proc[[#This Row],[DaysAgeing]]&gt;5,"yep","on track")</f>
        <v>on track</v>
      </c>
      <c r="Q6325" s="3">
        <f ca="1">IF(Proc[[#This Row],[DateClosed]]="",ABS(NETWORKDAYS(Proc[[#This Row],[DateOpened]],TODAY()))-1,ABS(NETWORKDAYS(Proc[[#This Row],[DateOpened]],Proc[[#This Row],[DateClosed]]))-1)</f>
        <v>4</v>
      </c>
      <c r="R6325" s="178" t="s">
        <v>8709</v>
      </c>
      <c r="S6325" s="183"/>
    </row>
    <row r="6326" spans="1:19" hidden="1">
      <c r="A6326" s="184" t="s">
        <v>8644</v>
      </c>
      <c r="B6326" s="183" t="str">
        <f>IFERROR(VLOOKUP(Proc[[#This Row],[App]],Table2[],3,0),"open")</f>
        <v>ok</v>
      </c>
      <c r="C6326" s="185" t="s">
        <v>369</v>
      </c>
      <c r="D6326" t="s">
        <v>8686</v>
      </c>
      <c r="E6326" t="s">
        <v>8706</v>
      </c>
      <c r="F6326" s="186" t="s">
        <v>8706</v>
      </c>
      <c r="G6326" s="184" t="s">
        <v>400</v>
      </c>
      <c r="H6326" s="183" t="str">
        <f>IF(Proc[[#This Row],[type]]="LFF (MDG-F)",MID(Proc[[#This Row],[Obj]],13,10),"")</f>
        <v/>
      </c>
      <c r="J6326" s="183" t="b">
        <f>Proc[[#This Row],[Requested]]=Proc[[#This Row],[CurrentParent]]</f>
        <v>1</v>
      </c>
      <c r="K6326" s="183" t="str">
        <f>IF(Proc[[#This Row],[Author]]="Marcela Urrego",VLOOKUP(LEFT(Proc[[#This Row],[Requested]],1),Table3[#All],2,0),VLOOKUP(Proc[[#This Row],[Author]],Table4[],2,0))</f>
        <v>HC</v>
      </c>
      <c r="L6326" s="186" t="s">
        <v>9921</v>
      </c>
      <c r="M6326" s="178">
        <v>46065</v>
      </c>
      <c r="N6326" s="178"/>
      <c r="O6326" s="178"/>
      <c r="P6326" s="178" t="str">
        <f ca="1">IF(Proc[[#This Row],[DaysAgeing]]&gt;5,"yep","on track")</f>
        <v>on track</v>
      </c>
      <c r="Q6326" s="3">
        <f ca="1">IF(Proc[[#This Row],[DateClosed]]="",ABS(NETWORKDAYS(Proc[[#This Row],[DateOpened]],TODAY()))-1,ABS(NETWORKDAYS(Proc[[#This Row],[DateOpened]],Proc[[#This Row],[DateClosed]]))-1)</f>
        <v>4</v>
      </c>
      <c r="R6326" s="178" t="s">
        <v>8709</v>
      </c>
      <c r="S6326" s="183"/>
    </row>
    <row r="6327" spans="1:19" hidden="1">
      <c r="A6327" s="184" t="s">
        <v>8644</v>
      </c>
      <c r="B6327" s="183" t="str">
        <f>IFERROR(VLOOKUP(Proc[[#This Row],[App]],Table2[],3,0),"open")</f>
        <v>ok</v>
      </c>
      <c r="C6327" s="185" t="s">
        <v>369</v>
      </c>
      <c r="D6327" t="s">
        <v>8687</v>
      </c>
      <c r="E6327" t="s">
        <v>8706</v>
      </c>
      <c r="F6327" s="186" t="s">
        <v>8706</v>
      </c>
      <c r="G6327" s="184" t="s">
        <v>400</v>
      </c>
      <c r="H6327" s="183" t="str">
        <f>IF(Proc[[#This Row],[type]]="LFF (MDG-F)",MID(Proc[[#This Row],[Obj]],13,10),"")</f>
        <v/>
      </c>
      <c r="J6327" s="183" t="b">
        <f>Proc[[#This Row],[Requested]]=Proc[[#This Row],[CurrentParent]]</f>
        <v>1</v>
      </c>
      <c r="K6327" s="183" t="str">
        <f>IF(Proc[[#This Row],[Author]]="Marcela Urrego",VLOOKUP(LEFT(Proc[[#This Row],[Requested]],1),Table3[#All],2,0),VLOOKUP(Proc[[#This Row],[Author]],Table4[],2,0))</f>
        <v>HC</v>
      </c>
      <c r="L6327" s="186" t="s">
        <v>9921</v>
      </c>
      <c r="M6327" s="178">
        <v>46065</v>
      </c>
      <c r="N6327" s="178"/>
      <c r="O6327" s="178"/>
      <c r="P6327" s="178" t="str">
        <f ca="1">IF(Proc[[#This Row],[DaysAgeing]]&gt;5,"yep","on track")</f>
        <v>on track</v>
      </c>
      <c r="Q6327" s="3">
        <f ca="1">IF(Proc[[#This Row],[DateClosed]]="",ABS(NETWORKDAYS(Proc[[#This Row],[DateOpened]],TODAY()))-1,ABS(NETWORKDAYS(Proc[[#This Row],[DateOpened]],Proc[[#This Row],[DateClosed]]))-1)</f>
        <v>4</v>
      </c>
      <c r="R6327" s="178" t="s">
        <v>8709</v>
      </c>
      <c r="S6327" s="183"/>
    </row>
    <row r="6328" spans="1:19" hidden="1">
      <c r="A6328" s="184" t="s">
        <v>8644</v>
      </c>
      <c r="B6328" s="183" t="str">
        <f>IFERROR(VLOOKUP(Proc[[#This Row],[App]],Table2[],3,0),"open")</f>
        <v>ok</v>
      </c>
      <c r="C6328" s="185" t="s">
        <v>369</v>
      </c>
      <c r="D6328" t="s">
        <v>8688</v>
      </c>
      <c r="E6328" t="s">
        <v>8706</v>
      </c>
      <c r="F6328" s="186" t="s">
        <v>8706</v>
      </c>
      <c r="G6328" s="184" t="s">
        <v>400</v>
      </c>
      <c r="H6328" s="183" t="str">
        <f>IF(Proc[[#This Row],[type]]="LFF (MDG-F)",MID(Proc[[#This Row],[Obj]],13,10),"")</f>
        <v/>
      </c>
      <c r="J6328" s="183" t="b">
        <f>Proc[[#This Row],[Requested]]=Proc[[#This Row],[CurrentParent]]</f>
        <v>1</v>
      </c>
      <c r="K6328" s="183" t="str">
        <f>IF(Proc[[#This Row],[Author]]="Marcela Urrego",VLOOKUP(LEFT(Proc[[#This Row],[Requested]],1),Table3[#All],2,0),VLOOKUP(Proc[[#This Row],[Author]],Table4[],2,0))</f>
        <v>HC</v>
      </c>
      <c r="L6328" s="186" t="s">
        <v>9921</v>
      </c>
      <c r="M6328" s="178">
        <v>46065</v>
      </c>
      <c r="N6328" s="178"/>
      <c r="O6328" s="178"/>
      <c r="P6328" s="178" t="str">
        <f ca="1">IF(Proc[[#This Row],[DaysAgeing]]&gt;5,"yep","on track")</f>
        <v>on track</v>
      </c>
      <c r="Q6328" s="3">
        <f ca="1">IF(Proc[[#This Row],[DateClosed]]="",ABS(NETWORKDAYS(Proc[[#This Row],[DateOpened]],TODAY()))-1,ABS(NETWORKDAYS(Proc[[#This Row],[DateOpened]],Proc[[#This Row],[DateClosed]]))-1)</f>
        <v>4</v>
      </c>
      <c r="R6328" s="178" t="s">
        <v>8709</v>
      </c>
      <c r="S6328" s="183"/>
    </row>
    <row r="6329" spans="1:19" hidden="1">
      <c r="A6329" s="184" t="s">
        <v>8644</v>
      </c>
      <c r="B6329" s="183" t="str">
        <f>IFERROR(VLOOKUP(Proc[[#This Row],[App]],Table2[],3,0),"open")</f>
        <v>ok</v>
      </c>
      <c r="C6329" s="185" t="s">
        <v>369</v>
      </c>
      <c r="D6329" t="s">
        <v>8689</v>
      </c>
      <c r="E6329" t="s">
        <v>8707</v>
      </c>
      <c r="F6329" s="186" t="s">
        <v>8707</v>
      </c>
      <c r="G6329" s="184" t="s">
        <v>400</v>
      </c>
      <c r="H6329" s="183" t="str">
        <f>IF(Proc[[#This Row],[type]]="LFF (MDG-F)",MID(Proc[[#This Row],[Obj]],13,10),"")</f>
        <v/>
      </c>
      <c r="J6329" s="183" t="b">
        <f>Proc[[#This Row],[Requested]]=Proc[[#This Row],[CurrentParent]]</f>
        <v>1</v>
      </c>
      <c r="K6329" s="183" t="str">
        <f>IF(Proc[[#This Row],[Author]]="Marcela Urrego",VLOOKUP(LEFT(Proc[[#This Row],[Requested]],1),Table3[#All],2,0),VLOOKUP(Proc[[#This Row],[Author]],Table4[],2,0))</f>
        <v>HC</v>
      </c>
      <c r="L6329" s="186" t="s">
        <v>9921</v>
      </c>
      <c r="M6329" s="178">
        <v>46065</v>
      </c>
      <c r="N6329" s="178"/>
      <c r="O6329" s="178"/>
      <c r="P6329" s="178" t="str">
        <f ca="1">IF(Proc[[#This Row],[DaysAgeing]]&gt;5,"yep","on track")</f>
        <v>on track</v>
      </c>
      <c r="Q6329" s="3">
        <f ca="1">IF(Proc[[#This Row],[DateClosed]]="",ABS(NETWORKDAYS(Proc[[#This Row],[DateOpened]],TODAY()))-1,ABS(NETWORKDAYS(Proc[[#This Row],[DateOpened]],Proc[[#This Row],[DateClosed]]))-1)</f>
        <v>4</v>
      </c>
      <c r="R6329" s="178" t="s">
        <v>8709</v>
      </c>
      <c r="S6329" s="183"/>
    </row>
    <row r="6330" spans="1:19" hidden="1">
      <c r="A6330" s="184" t="s">
        <v>8644</v>
      </c>
      <c r="B6330" s="183" t="str">
        <f>IFERROR(VLOOKUP(Proc[[#This Row],[App]],Table2[],3,0),"open")</f>
        <v>ok</v>
      </c>
      <c r="C6330" s="185" t="s">
        <v>369</v>
      </c>
      <c r="D6330" t="s">
        <v>8690</v>
      </c>
      <c r="E6330" t="s">
        <v>8707</v>
      </c>
      <c r="F6330" s="186" t="s">
        <v>8707</v>
      </c>
      <c r="G6330" s="184" t="s">
        <v>400</v>
      </c>
      <c r="H6330" s="183" t="str">
        <f>IF(Proc[[#This Row],[type]]="LFF (MDG-F)",MID(Proc[[#This Row],[Obj]],13,10),"")</f>
        <v/>
      </c>
      <c r="J6330" s="183" t="b">
        <f>Proc[[#This Row],[Requested]]=Proc[[#This Row],[CurrentParent]]</f>
        <v>1</v>
      </c>
      <c r="K6330" s="183" t="str">
        <f>IF(Proc[[#This Row],[Author]]="Marcela Urrego",VLOOKUP(LEFT(Proc[[#This Row],[Requested]],1),Table3[#All],2,0),VLOOKUP(Proc[[#This Row],[Author]],Table4[],2,0))</f>
        <v>HC</v>
      </c>
      <c r="L6330" s="186" t="s">
        <v>9921</v>
      </c>
      <c r="M6330" s="178">
        <v>46065</v>
      </c>
      <c r="N6330" s="178"/>
      <c r="O6330" s="178"/>
      <c r="P6330" s="178" t="str">
        <f ca="1">IF(Proc[[#This Row],[DaysAgeing]]&gt;5,"yep","on track")</f>
        <v>on track</v>
      </c>
      <c r="Q6330" s="3">
        <f ca="1">IF(Proc[[#This Row],[DateClosed]]="",ABS(NETWORKDAYS(Proc[[#This Row],[DateOpened]],TODAY()))-1,ABS(NETWORKDAYS(Proc[[#This Row],[DateOpened]],Proc[[#This Row],[DateClosed]]))-1)</f>
        <v>4</v>
      </c>
      <c r="R6330" s="178" t="s">
        <v>8709</v>
      </c>
      <c r="S6330" s="183"/>
    </row>
    <row r="6331" spans="1:19" hidden="1">
      <c r="A6331" s="184" t="s">
        <v>8644</v>
      </c>
      <c r="B6331" s="183" t="str">
        <f>IFERROR(VLOOKUP(Proc[[#This Row],[App]],Table2[],3,0),"open")</f>
        <v>ok</v>
      </c>
      <c r="C6331" s="185" t="s">
        <v>369</v>
      </c>
      <c r="D6331" t="s">
        <v>8691</v>
      </c>
      <c r="E6331" t="s">
        <v>8707</v>
      </c>
      <c r="F6331" s="186" t="s">
        <v>8707</v>
      </c>
      <c r="G6331" s="184" t="s">
        <v>400</v>
      </c>
      <c r="H6331" s="183" t="str">
        <f>IF(Proc[[#This Row],[type]]="LFF (MDG-F)",MID(Proc[[#This Row],[Obj]],13,10),"")</f>
        <v/>
      </c>
      <c r="J6331" s="183" t="b">
        <f>Proc[[#This Row],[Requested]]=Proc[[#This Row],[CurrentParent]]</f>
        <v>1</v>
      </c>
      <c r="K6331" s="183" t="str">
        <f>IF(Proc[[#This Row],[Author]]="Marcela Urrego",VLOOKUP(LEFT(Proc[[#This Row],[Requested]],1),Table3[#All],2,0),VLOOKUP(Proc[[#This Row],[Author]],Table4[],2,0))</f>
        <v>HC</v>
      </c>
      <c r="L6331" s="186" t="s">
        <v>9921</v>
      </c>
      <c r="M6331" s="178">
        <v>46065</v>
      </c>
      <c r="N6331" s="178"/>
      <c r="O6331" s="178"/>
      <c r="P6331" s="178" t="str">
        <f ca="1">IF(Proc[[#This Row],[DaysAgeing]]&gt;5,"yep","on track")</f>
        <v>on track</v>
      </c>
      <c r="Q6331" s="3">
        <f ca="1">IF(Proc[[#This Row],[DateClosed]]="",ABS(NETWORKDAYS(Proc[[#This Row],[DateOpened]],TODAY()))-1,ABS(NETWORKDAYS(Proc[[#This Row],[DateOpened]],Proc[[#This Row],[DateClosed]]))-1)</f>
        <v>4</v>
      </c>
      <c r="R6331" s="178" t="s">
        <v>8709</v>
      </c>
      <c r="S6331" s="183"/>
    </row>
    <row r="6332" spans="1:19" hidden="1">
      <c r="A6332" s="184" t="s">
        <v>8644</v>
      </c>
      <c r="B6332" s="183" t="str">
        <f>IFERROR(VLOOKUP(Proc[[#This Row],[App]],Table2[],3,0),"open")</f>
        <v>ok</v>
      </c>
      <c r="C6332" s="185" t="s">
        <v>369</v>
      </c>
      <c r="D6332" t="s">
        <v>8692</v>
      </c>
      <c r="E6332" t="s">
        <v>8707</v>
      </c>
      <c r="F6332" s="186" t="s">
        <v>8707</v>
      </c>
      <c r="G6332" s="184" t="s">
        <v>400</v>
      </c>
      <c r="H6332" s="183" t="str">
        <f>IF(Proc[[#This Row],[type]]="LFF (MDG-F)",MID(Proc[[#This Row],[Obj]],13,10),"")</f>
        <v/>
      </c>
      <c r="J6332" s="183" t="b">
        <f>Proc[[#This Row],[Requested]]=Proc[[#This Row],[CurrentParent]]</f>
        <v>1</v>
      </c>
      <c r="K6332" s="183" t="str">
        <f>IF(Proc[[#This Row],[Author]]="Marcela Urrego",VLOOKUP(LEFT(Proc[[#This Row],[Requested]],1),Table3[#All],2,0),VLOOKUP(Proc[[#This Row],[Author]],Table4[],2,0))</f>
        <v>HC</v>
      </c>
      <c r="L6332" s="186" t="s">
        <v>9921</v>
      </c>
      <c r="M6332" s="178">
        <v>46065</v>
      </c>
      <c r="N6332" s="178"/>
      <c r="O6332" s="178"/>
      <c r="P6332" s="178" t="str">
        <f ca="1">IF(Proc[[#This Row],[DaysAgeing]]&gt;5,"yep","on track")</f>
        <v>on track</v>
      </c>
      <c r="Q6332" s="3">
        <f ca="1">IF(Proc[[#This Row],[DateClosed]]="",ABS(NETWORKDAYS(Proc[[#This Row],[DateOpened]],TODAY()))-1,ABS(NETWORKDAYS(Proc[[#This Row],[DateOpened]],Proc[[#This Row],[DateClosed]]))-1)</f>
        <v>4</v>
      </c>
      <c r="R6332" s="178" t="s">
        <v>8709</v>
      </c>
      <c r="S6332" s="183"/>
    </row>
    <row r="6333" spans="1:19" hidden="1">
      <c r="A6333" s="184" t="s">
        <v>8644</v>
      </c>
      <c r="B6333" s="183" t="str">
        <f>IFERROR(VLOOKUP(Proc[[#This Row],[App]],Table2[],3,0),"open")</f>
        <v>ok</v>
      </c>
      <c r="C6333" s="185" t="s">
        <v>369</v>
      </c>
      <c r="D6333" t="s">
        <v>8693</v>
      </c>
      <c r="E6333" t="s">
        <v>8707</v>
      </c>
      <c r="F6333" s="186" t="s">
        <v>8707</v>
      </c>
      <c r="G6333" s="184" t="s">
        <v>400</v>
      </c>
      <c r="H6333" s="183" t="str">
        <f>IF(Proc[[#This Row],[type]]="LFF (MDG-F)",MID(Proc[[#This Row],[Obj]],13,10),"")</f>
        <v/>
      </c>
      <c r="J6333" s="183" t="b">
        <f>Proc[[#This Row],[Requested]]=Proc[[#This Row],[CurrentParent]]</f>
        <v>1</v>
      </c>
      <c r="K6333" s="183" t="str">
        <f>IF(Proc[[#This Row],[Author]]="Marcela Urrego",VLOOKUP(LEFT(Proc[[#This Row],[Requested]],1),Table3[#All],2,0),VLOOKUP(Proc[[#This Row],[Author]],Table4[],2,0))</f>
        <v>HC</v>
      </c>
      <c r="L6333" s="186" t="s">
        <v>9921</v>
      </c>
      <c r="M6333" s="178">
        <v>46065</v>
      </c>
      <c r="N6333" s="178"/>
      <c r="O6333" s="178"/>
      <c r="P6333" s="178" t="str">
        <f ca="1">IF(Proc[[#This Row],[DaysAgeing]]&gt;5,"yep","on track")</f>
        <v>on track</v>
      </c>
      <c r="Q6333" s="3">
        <f ca="1">IF(Proc[[#This Row],[DateClosed]]="",ABS(NETWORKDAYS(Proc[[#This Row],[DateOpened]],TODAY()))-1,ABS(NETWORKDAYS(Proc[[#This Row],[DateOpened]],Proc[[#This Row],[DateClosed]]))-1)</f>
        <v>4</v>
      </c>
      <c r="R6333" s="178" t="s">
        <v>8709</v>
      </c>
      <c r="S6333" s="183"/>
    </row>
    <row r="6334" spans="1:19" hidden="1">
      <c r="A6334" s="184" t="s">
        <v>8644</v>
      </c>
      <c r="B6334" s="183" t="str">
        <f>IFERROR(VLOOKUP(Proc[[#This Row],[App]],Table2[],3,0),"open")</f>
        <v>ok</v>
      </c>
      <c r="C6334" s="185" t="s">
        <v>369</v>
      </c>
      <c r="D6334" t="s">
        <v>8694</v>
      </c>
      <c r="E6334" t="s">
        <v>8707</v>
      </c>
      <c r="F6334" s="186" t="s">
        <v>8707</v>
      </c>
      <c r="G6334" s="184" t="s">
        <v>400</v>
      </c>
      <c r="H6334" s="183" t="str">
        <f>IF(Proc[[#This Row],[type]]="LFF (MDG-F)",MID(Proc[[#This Row],[Obj]],13,10),"")</f>
        <v/>
      </c>
      <c r="J6334" s="183" t="b">
        <f>Proc[[#This Row],[Requested]]=Proc[[#This Row],[CurrentParent]]</f>
        <v>1</v>
      </c>
      <c r="K6334" s="183" t="str">
        <f>IF(Proc[[#This Row],[Author]]="Marcela Urrego",VLOOKUP(LEFT(Proc[[#This Row],[Requested]],1),Table3[#All],2,0),VLOOKUP(Proc[[#This Row],[Author]],Table4[],2,0))</f>
        <v>HC</v>
      </c>
      <c r="L6334" s="186" t="s">
        <v>9921</v>
      </c>
      <c r="M6334" s="178">
        <v>46065</v>
      </c>
      <c r="N6334" s="178"/>
      <c r="O6334" s="178"/>
      <c r="P6334" s="178" t="str">
        <f ca="1">IF(Proc[[#This Row],[DaysAgeing]]&gt;5,"yep","on track")</f>
        <v>on track</v>
      </c>
      <c r="Q6334" s="3">
        <f ca="1">IF(Proc[[#This Row],[DateClosed]]="",ABS(NETWORKDAYS(Proc[[#This Row],[DateOpened]],TODAY()))-1,ABS(NETWORKDAYS(Proc[[#This Row],[DateOpened]],Proc[[#This Row],[DateClosed]]))-1)</f>
        <v>4</v>
      </c>
      <c r="R6334" s="178" t="s">
        <v>8709</v>
      </c>
      <c r="S6334" s="183"/>
    </row>
    <row r="6335" spans="1:19" hidden="1">
      <c r="A6335" s="184" t="s">
        <v>8644</v>
      </c>
      <c r="B6335" s="183" t="str">
        <f>IFERROR(VLOOKUP(Proc[[#This Row],[App]],Table2[],3,0),"open")</f>
        <v>ok</v>
      </c>
      <c r="C6335" s="185" t="s">
        <v>369</v>
      </c>
      <c r="D6335" t="s">
        <v>8695</v>
      </c>
      <c r="E6335" t="s">
        <v>8707</v>
      </c>
      <c r="F6335" s="186" t="s">
        <v>8707</v>
      </c>
      <c r="G6335" s="184" t="s">
        <v>400</v>
      </c>
      <c r="H6335" s="183" t="str">
        <f>IF(Proc[[#This Row],[type]]="LFF (MDG-F)",MID(Proc[[#This Row],[Obj]],13,10),"")</f>
        <v/>
      </c>
      <c r="J6335" s="183" t="b">
        <f>Proc[[#This Row],[Requested]]=Proc[[#This Row],[CurrentParent]]</f>
        <v>1</v>
      </c>
      <c r="K6335" s="183" t="str">
        <f>IF(Proc[[#This Row],[Author]]="Marcela Urrego",VLOOKUP(LEFT(Proc[[#This Row],[Requested]],1),Table3[#All],2,0),VLOOKUP(Proc[[#This Row],[Author]],Table4[],2,0))</f>
        <v>HC</v>
      </c>
      <c r="L6335" s="186" t="s">
        <v>9921</v>
      </c>
      <c r="M6335" s="178">
        <v>46065</v>
      </c>
      <c r="N6335" s="178"/>
      <c r="O6335" s="178"/>
      <c r="P6335" s="178" t="str">
        <f ca="1">IF(Proc[[#This Row],[DaysAgeing]]&gt;5,"yep","on track")</f>
        <v>on track</v>
      </c>
      <c r="Q6335" s="3">
        <f ca="1">IF(Proc[[#This Row],[DateClosed]]="",ABS(NETWORKDAYS(Proc[[#This Row],[DateOpened]],TODAY()))-1,ABS(NETWORKDAYS(Proc[[#This Row],[DateOpened]],Proc[[#This Row],[DateClosed]]))-1)</f>
        <v>4</v>
      </c>
      <c r="R6335" s="178" t="s">
        <v>8709</v>
      </c>
      <c r="S6335" s="183"/>
    </row>
    <row r="6336" spans="1:19" hidden="1">
      <c r="A6336" s="184" t="s">
        <v>8644</v>
      </c>
      <c r="B6336" s="183" t="str">
        <f>IFERROR(VLOOKUP(Proc[[#This Row],[App]],Table2[],3,0),"open")</f>
        <v>ok</v>
      </c>
      <c r="C6336" s="185" t="s">
        <v>369</v>
      </c>
      <c r="D6336" t="s">
        <v>8696</v>
      </c>
      <c r="E6336" t="s">
        <v>8707</v>
      </c>
      <c r="F6336" s="186" t="s">
        <v>8707</v>
      </c>
      <c r="G6336" s="184" t="s">
        <v>400</v>
      </c>
      <c r="H6336" s="183" t="str">
        <f>IF(Proc[[#This Row],[type]]="LFF (MDG-F)",MID(Proc[[#This Row],[Obj]],13,10),"")</f>
        <v/>
      </c>
      <c r="J6336" s="183" t="b">
        <f>Proc[[#This Row],[Requested]]=Proc[[#This Row],[CurrentParent]]</f>
        <v>1</v>
      </c>
      <c r="K6336" s="183" t="str">
        <f>IF(Proc[[#This Row],[Author]]="Marcela Urrego",VLOOKUP(LEFT(Proc[[#This Row],[Requested]],1),Table3[#All],2,0),VLOOKUP(Proc[[#This Row],[Author]],Table4[],2,0))</f>
        <v>HC</v>
      </c>
      <c r="L6336" s="186" t="s">
        <v>9921</v>
      </c>
      <c r="M6336" s="178">
        <v>46065</v>
      </c>
      <c r="N6336" s="178"/>
      <c r="O6336" s="178"/>
      <c r="P6336" s="178" t="str">
        <f ca="1">IF(Proc[[#This Row],[DaysAgeing]]&gt;5,"yep","on track")</f>
        <v>on track</v>
      </c>
      <c r="Q6336" s="3">
        <f ca="1">IF(Proc[[#This Row],[DateClosed]]="",ABS(NETWORKDAYS(Proc[[#This Row],[DateOpened]],TODAY()))-1,ABS(NETWORKDAYS(Proc[[#This Row],[DateOpened]],Proc[[#This Row],[DateClosed]]))-1)</f>
        <v>4</v>
      </c>
      <c r="R6336" s="178" t="s">
        <v>8709</v>
      </c>
      <c r="S6336" s="183"/>
    </row>
    <row r="6337" spans="1:19" hidden="1">
      <c r="A6337" s="184" t="s">
        <v>8644</v>
      </c>
      <c r="B6337" s="183" t="str">
        <f>IFERROR(VLOOKUP(Proc[[#This Row],[App]],Table2[],3,0),"open")</f>
        <v>ok</v>
      </c>
      <c r="C6337" s="185" t="s">
        <v>369</v>
      </c>
      <c r="D6337" t="s">
        <v>8697</v>
      </c>
      <c r="E6337" t="s">
        <v>8707</v>
      </c>
      <c r="F6337" s="186" t="s">
        <v>8707</v>
      </c>
      <c r="G6337" s="184" t="s">
        <v>400</v>
      </c>
      <c r="H6337" s="183" t="str">
        <f>IF(Proc[[#This Row],[type]]="LFF (MDG-F)",MID(Proc[[#This Row],[Obj]],13,10),"")</f>
        <v/>
      </c>
      <c r="J6337" s="183" t="b">
        <f>Proc[[#This Row],[Requested]]=Proc[[#This Row],[CurrentParent]]</f>
        <v>1</v>
      </c>
      <c r="K6337" s="183" t="str">
        <f>IF(Proc[[#This Row],[Author]]="Marcela Urrego",VLOOKUP(LEFT(Proc[[#This Row],[Requested]],1),Table3[#All],2,0),VLOOKUP(Proc[[#This Row],[Author]],Table4[],2,0))</f>
        <v>HC</v>
      </c>
      <c r="L6337" s="186" t="s">
        <v>9921</v>
      </c>
      <c r="M6337" s="178">
        <v>46065</v>
      </c>
      <c r="N6337" s="178"/>
      <c r="O6337" s="178"/>
      <c r="P6337" s="178" t="str">
        <f ca="1">IF(Proc[[#This Row],[DaysAgeing]]&gt;5,"yep","on track")</f>
        <v>on track</v>
      </c>
      <c r="Q6337" s="3">
        <f ca="1">IF(Proc[[#This Row],[DateClosed]]="",ABS(NETWORKDAYS(Proc[[#This Row],[DateOpened]],TODAY()))-1,ABS(NETWORKDAYS(Proc[[#This Row],[DateOpened]],Proc[[#This Row],[DateClosed]]))-1)</f>
        <v>4</v>
      </c>
      <c r="R6337" s="178" t="s">
        <v>8709</v>
      </c>
      <c r="S6337" s="183"/>
    </row>
    <row r="6338" spans="1:19" hidden="1">
      <c r="A6338" s="184" t="s">
        <v>8644</v>
      </c>
      <c r="B6338" s="183" t="str">
        <f>IFERROR(VLOOKUP(Proc[[#This Row],[App]],Table2[],3,0),"open")</f>
        <v>ok</v>
      </c>
      <c r="C6338" s="185" t="s">
        <v>369</v>
      </c>
      <c r="D6338" t="s">
        <v>8698</v>
      </c>
      <c r="E6338" t="s">
        <v>8707</v>
      </c>
      <c r="F6338" s="186" t="s">
        <v>8707</v>
      </c>
      <c r="G6338" s="184" t="s">
        <v>400</v>
      </c>
      <c r="H6338" s="183" t="str">
        <f>IF(Proc[[#This Row],[type]]="LFF (MDG-F)",MID(Proc[[#This Row],[Obj]],13,10),"")</f>
        <v/>
      </c>
      <c r="J6338" s="183" t="b">
        <f>Proc[[#This Row],[Requested]]=Proc[[#This Row],[CurrentParent]]</f>
        <v>1</v>
      </c>
      <c r="K6338" s="183" t="str">
        <f>IF(Proc[[#This Row],[Author]]="Marcela Urrego",VLOOKUP(LEFT(Proc[[#This Row],[Requested]],1),Table3[#All],2,0),VLOOKUP(Proc[[#This Row],[Author]],Table4[],2,0))</f>
        <v>HC</v>
      </c>
      <c r="L6338" s="186" t="s">
        <v>9921</v>
      </c>
      <c r="M6338" s="178">
        <v>46065</v>
      </c>
      <c r="N6338" s="178"/>
      <c r="O6338" s="178"/>
      <c r="P6338" s="178" t="str">
        <f ca="1">IF(Proc[[#This Row],[DaysAgeing]]&gt;5,"yep","on track")</f>
        <v>on track</v>
      </c>
      <c r="Q6338" s="3">
        <f ca="1">IF(Proc[[#This Row],[DateClosed]]="",ABS(NETWORKDAYS(Proc[[#This Row],[DateOpened]],TODAY()))-1,ABS(NETWORKDAYS(Proc[[#This Row],[DateOpened]],Proc[[#This Row],[DateClosed]]))-1)</f>
        <v>4</v>
      </c>
      <c r="R6338" s="178" t="s">
        <v>8709</v>
      </c>
      <c r="S6338" s="183"/>
    </row>
    <row r="6339" spans="1:19" hidden="1">
      <c r="A6339" s="184" t="s">
        <v>8644</v>
      </c>
      <c r="B6339" s="183" t="str">
        <f>IFERROR(VLOOKUP(Proc[[#This Row],[App]],Table2[],3,0),"open")</f>
        <v>ok</v>
      </c>
      <c r="C6339" s="185" t="s">
        <v>369</v>
      </c>
      <c r="D6339" t="s">
        <v>8699</v>
      </c>
      <c r="E6339" t="s">
        <v>8707</v>
      </c>
      <c r="F6339" s="186" t="s">
        <v>8707</v>
      </c>
      <c r="G6339" s="184" t="s">
        <v>400</v>
      </c>
      <c r="H6339" s="183" t="str">
        <f>IF(Proc[[#This Row],[type]]="LFF (MDG-F)",MID(Proc[[#This Row],[Obj]],13,10),"")</f>
        <v/>
      </c>
      <c r="J6339" s="183" t="b">
        <f>Proc[[#This Row],[Requested]]=Proc[[#This Row],[CurrentParent]]</f>
        <v>1</v>
      </c>
      <c r="K6339" s="183" t="str">
        <f>IF(Proc[[#This Row],[Author]]="Marcela Urrego",VLOOKUP(LEFT(Proc[[#This Row],[Requested]],1),Table3[#All],2,0),VLOOKUP(Proc[[#This Row],[Author]],Table4[],2,0))</f>
        <v>HC</v>
      </c>
      <c r="L6339" s="186" t="s">
        <v>9921</v>
      </c>
      <c r="M6339" s="178">
        <v>46065</v>
      </c>
      <c r="N6339" s="178"/>
      <c r="O6339" s="178"/>
      <c r="P6339" s="178" t="str">
        <f ca="1">IF(Proc[[#This Row],[DaysAgeing]]&gt;5,"yep","on track")</f>
        <v>on track</v>
      </c>
      <c r="Q6339" s="3">
        <f ca="1">IF(Proc[[#This Row],[DateClosed]]="",ABS(NETWORKDAYS(Proc[[#This Row],[DateOpened]],TODAY()))-1,ABS(NETWORKDAYS(Proc[[#This Row],[DateOpened]],Proc[[#This Row],[DateClosed]]))-1)</f>
        <v>4</v>
      </c>
      <c r="R6339" s="178" t="s">
        <v>8709</v>
      </c>
      <c r="S6339" s="183"/>
    </row>
    <row r="6340" spans="1:19" hidden="1">
      <c r="A6340" s="184" t="s">
        <v>8644</v>
      </c>
      <c r="B6340" s="183" t="str">
        <f>IFERROR(VLOOKUP(Proc[[#This Row],[App]],Table2[],3,0),"open")</f>
        <v>ok</v>
      </c>
      <c r="C6340" s="185" t="s">
        <v>369</v>
      </c>
      <c r="D6340" t="s">
        <v>8700</v>
      </c>
      <c r="E6340" t="s">
        <v>8708</v>
      </c>
      <c r="F6340" s="186" t="s">
        <v>8708</v>
      </c>
      <c r="G6340" s="184" t="s">
        <v>400</v>
      </c>
      <c r="H6340" s="183" t="str">
        <f>IF(Proc[[#This Row],[type]]="LFF (MDG-F)",MID(Proc[[#This Row],[Obj]],13,10),"")</f>
        <v/>
      </c>
      <c r="J6340" s="183" t="b">
        <f>Proc[[#This Row],[Requested]]=Proc[[#This Row],[CurrentParent]]</f>
        <v>1</v>
      </c>
      <c r="K6340" s="183" t="str">
        <f>IF(Proc[[#This Row],[Author]]="Marcela Urrego",VLOOKUP(LEFT(Proc[[#This Row],[Requested]],1),Table3[#All],2,0),VLOOKUP(Proc[[#This Row],[Author]],Table4[],2,0))</f>
        <v>HC</v>
      </c>
      <c r="L6340" s="186" t="s">
        <v>9921</v>
      </c>
      <c r="M6340" s="178">
        <v>46065</v>
      </c>
      <c r="N6340" s="178"/>
      <c r="O6340" s="178"/>
      <c r="P6340" s="178" t="str">
        <f ca="1">IF(Proc[[#This Row],[DaysAgeing]]&gt;5,"yep","on track")</f>
        <v>on track</v>
      </c>
      <c r="Q6340" s="3">
        <f ca="1">IF(Proc[[#This Row],[DateClosed]]="",ABS(NETWORKDAYS(Proc[[#This Row],[DateOpened]],TODAY()))-1,ABS(NETWORKDAYS(Proc[[#This Row],[DateOpened]],Proc[[#This Row],[DateClosed]]))-1)</f>
        <v>4</v>
      </c>
      <c r="R6340" s="178" t="s">
        <v>8709</v>
      </c>
      <c r="S6340" s="183"/>
    </row>
    <row r="6341" spans="1:19" hidden="1">
      <c r="A6341" s="184" t="s">
        <v>8644</v>
      </c>
      <c r="B6341" s="183" t="str">
        <f>IFERROR(VLOOKUP(Proc[[#This Row],[App]],Table2[],3,0),"open")</f>
        <v>ok</v>
      </c>
      <c r="C6341" s="185" t="s">
        <v>369</v>
      </c>
      <c r="D6341" t="s">
        <v>8701</v>
      </c>
      <c r="E6341" t="s">
        <v>8708</v>
      </c>
      <c r="F6341" s="186" t="s">
        <v>8708</v>
      </c>
      <c r="G6341" s="184" t="s">
        <v>400</v>
      </c>
      <c r="H6341" s="183" t="str">
        <f>IF(Proc[[#This Row],[type]]="LFF (MDG-F)",MID(Proc[[#This Row],[Obj]],13,10),"")</f>
        <v/>
      </c>
      <c r="J6341" s="183" t="b">
        <f>Proc[[#This Row],[Requested]]=Proc[[#This Row],[CurrentParent]]</f>
        <v>1</v>
      </c>
      <c r="K6341" s="183" t="str">
        <f>IF(Proc[[#This Row],[Author]]="Marcela Urrego",VLOOKUP(LEFT(Proc[[#This Row],[Requested]],1),Table3[#All],2,0),VLOOKUP(Proc[[#This Row],[Author]],Table4[],2,0))</f>
        <v>HC</v>
      </c>
      <c r="L6341" s="186" t="s">
        <v>9921</v>
      </c>
      <c r="M6341" s="178">
        <v>46065</v>
      </c>
      <c r="N6341" s="178"/>
      <c r="O6341" s="178"/>
      <c r="P6341" s="178" t="str">
        <f ca="1">IF(Proc[[#This Row],[DaysAgeing]]&gt;5,"yep","on track")</f>
        <v>on track</v>
      </c>
      <c r="Q6341" s="3">
        <f ca="1">IF(Proc[[#This Row],[DateClosed]]="",ABS(NETWORKDAYS(Proc[[#This Row],[DateOpened]],TODAY()))-1,ABS(NETWORKDAYS(Proc[[#This Row],[DateOpened]],Proc[[#This Row],[DateClosed]]))-1)</f>
        <v>4</v>
      </c>
      <c r="R6341" s="178" t="s">
        <v>8709</v>
      </c>
      <c r="S6341" s="183"/>
    </row>
    <row r="6342" spans="1:19" hidden="1">
      <c r="A6342" s="184" t="s">
        <v>8644</v>
      </c>
      <c r="B6342" s="183" t="str">
        <f>IFERROR(VLOOKUP(Proc[[#This Row],[App]],Table2[],3,0),"open")</f>
        <v>ok</v>
      </c>
      <c r="C6342" s="185" t="s">
        <v>369</v>
      </c>
      <c r="D6342" t="s">
        <v>8702</v>
      </c>
      <c r="E6342" t="s">
        <v>8708</v>
      </c>
      <c r="F6342" s="186" t="s">
        <v>8708</v>
      </c>
      <c r="G6342" s="184" t="s">
        <v>400</v>
      </c>
      <c r="H6342" s="183" t="str">
        <f>IF(Proc[[#This Row],[type]]="LFF (MDG-F)",MID(Proc[[#This Row],[Obj]],13,10),"")</f>
        <v/>
      </c>
      <c r="J6342" s="183" t="b">
        <f>Proc[[#This Row],[Requested]]=Proc[[#This Row],[CurrentParent]]</f>
        <v>1</v>
      </c>
      <c r="K6342" s="183" t="str">
        <f>IF(Proc[[#This Row],[Author]]="Marcela Urrego",VLOOKUP(LEFT(Proc[[#This Row],[Requested]],1),Table3[#All],2,0),VLOOKUP(Proc[[#This Row],[Author]],Table4[],2,0))</f>
        <v>HC</v>
      </c>
      <c r="L6342" s="186" t="s">
        <v>9921</v>
      </c>
      <c r="M6342" s="178">
        <v>46065</v>
      </c>
      <c r="N6342" s="178"/>
      <c r="O6342" s="178"/>
      <c r="P6342" s="178" t="str">
        <f ca="1">IF(Proc[[#This Row],[DaysAgeing]]&gt;5,"yep","on track")</f>
        <v>on track</v>
      </c>
      <c r="Q6342" s="3">
        <f ca="1">IF(Proc[[#This Row],[DateClosed]]="",ABS(NETWORKDAYS(Proc[[#This Row],[DateOpened]],TODAY()))-1,ABS(NETWORKDAYS(Proc[[#This Row],[DateOpened]],Proc[[#This Row],[DateClosed]]))-1)</f>
        <v>4</v>
      </c>
      <c r="R6342" s="178" t="s">
        <v>8709</v>
      </c>
      <c r="S6342" s="183"/>
    </row>
    <row r="6343" spans="1:19" hidden="1">
      <c r="A6343" s="184" t="s">
        <v>8644</v>
      </c>
      <c r="B6343" s="183" t="str">
        <f>IFERROR(VLOOKUP(Proc[[#This Row],[App]],Table2[],3,0),"open")</f>
        <v>ok</v>
      </c>
      <c r="C6343" s="185" t="s">
        <v>369</v>
      </c>
      <c r="D6343" t="s">
        <v>8703</v>
      </c>
      <c r="E6343" t="s">
        <v>8707</v>
      </c>
      <c r="F6343" s="186" t="s">
        <v>8707</v>
      </c>
      <c r="G6343" s="184" t="s">
        <v>400</v>
      </c>
      <c r="H6343" s="183" t="str">
        <f>IF(Proc[[#This Row],[type]]="LFF (MDG-F)",MID(Proc[[#This Row],[Obj]],13,10),"")</f>
        <v/>
      </c>
      <c r="J6343" s="183" t="b">
        <f>Proc[[#This Row],[Requested]]=Proc[[#This Row],[CurrentParent]]</f>
        <v>1</v>
      </c>
      <c r="K6343" s="183" t="str">
        <f>IF(Proc[[#This Row],[Author]]="Marcela Urrego",VLOOKUP(LEFT(Proc[[#This Row],[Requested]],1),Table3[#All],2,0),VLOOKUP(Proc[[#This Row],[Author]],Table4[],2,0))</f>
        <v>HC</v>
      </c>
      <c r="L6343" s="186" t="s">
        <v>9921</v>
      </c>
      <c r="M6343" s="178">
        <v>46065</v>
      </c>
      <c r="N6343" s="178"/>
      <c r="O6343" s="178"/>
      <c r="P6343" s="178" t="str">
        <f ca="1">IF(Proc[[#This Row],[DaysAgeing]]&gt;5,"yep","on track")</f>
        <v>on track</v>
      </c>
      <c r="Q6343" s="3">
        <f ca="1">IF(Proc[[#This Row],[DateClosed]]="",ABS(NETWORKDAYS(Proc[[#This Row],[DateOpened]],TODAY()))-1,ABS(NETWORKDAYS(Proc[[#This Row],[DateOpened]],Proc[[#This Row],[DateClosed]]))-1)</f>
        <v>4</v>
      </c>
      <c r="R6343" s="178" t="s">
        <v>8709</v>
      </c>
      <c r="S6343" s="183"/>
    </row>
    <row r="6344" spans="1:19" hidden="1">
      <c r="A6344" s="184" t="s">
        <v>8644</v>
      </c>
      <c r="B6344" s="183" t="str">
        <f>IFERROR(VLOOKUP(Proc[[#This Row],[App]],Table2[],3,0),"open")</f>
        <v>ok</v>
      </c>
      <c r="C6344" s="185" t="s">
        <v>369</v>
      </c>
      <c r="D6344" t="s">
        <v>8704</v>
      </c>
      <c r="E6344" t="s">
        <v>8706</v>
      </c>
      <c r="F6344" s="186" t="s">
        <v>8706</v>
      </c>
      <c r="G6344" s="184" t="s">
        <v>400</v>
      </c>
      <c r="H6344" s="183" t="str">
        <f>IF(Proc[[#This Row],[type]]="LFF (MDG-F)",MID(Proc[[#This Row],[Obj]],13,10),"")</f>
        <v/>
      </c>
      <c r="J6344" s="183" t="b">
        <f>Proc[[#This Row],[Requested]]=Proc[[#This Row],[CurrentParent]]</f>
        <v>1</v>
      </c>
      <c r="K6344" s="183" t="str">
        <f>IF(Proc[[#This Row],[Author]]="Marcela Urrego",VLOOKUP(LEFT(Proc[[#This Row],[Requested]],1),Table3[#All],2,0),VLOOKUP(Proc[[#This Row],[Author]],Table4[],2,0))</f>
        <v>HC</v>
      </c>
      <c r="L6344" s="186" t="s">
        <v>9921</v>
      </c>
      <c r="M6344" s="178">
        <v>46065</v>
      </c>
      <c r="N6344" s="178"/>
      <c r="O6344" s="178"/>
      <c r="P6344" s="178" t="str">
        <f ca="1">IF(Proc[[#This Row],[DaysAgeing]]&gt;5,"yep","on track")</f>
        <v>on track</v>
      </c>
      <c r="Q6344" s="3">
        <f ca="1">IF(Proc[[#This Row],[DateClosed]]="",ABS(NETWORKDAYS(Proc[[#This Row],[DateOpened]],TODAY()))-1,ABS(NETWORKDAYS(Proc[[#This Row],[DateOpened]],Proc[[#This Row],[DateClosed]]))-1)</f>
        <v>4</v>
      </c>
      <c r="R6344" s="178" t="s">
        <v>8709</v>
      </c>
      <c r="S6344" s="183"/>
    </row>
    <row r="6345" spans="1:19" hidden="1">
      <c r="A6345" s="184" t="s">
        <v>8644</v>
      </c>
      <c r="B6345" s="183" t="str">
        <f>IFERROR(VLOOKUP(Proc[[#This Row],[App]],Table2[],3,0),"open")</f>
        <v>ok</v>
      </c>
      <c r="C6345" s="185" t="s">
        <v>369</v>
      </c>
      <c r="D6345" t="s">
        <v>8705</v>
      </c>
      <c r="E6345" t="s">
        <v>8707</v>
      </c>
      <c r="F6345" s="186" t="s">
        <v>8707</v>
      </c>
      <c r="G6345" s="184" t="s">
        <v>400</v>
      </c>
      <c r="H6345" s="183" t="str">
        <f>IF(Proc[[#This Row],[type]]="LFF (MDG-F)",MID(Proc[[#This Row],[Obj]],13,10),"")</f>
        <v/>
      </c>
      <c r="J6345" s="183" t="b">
        <f>Proc[[#This Row],[Requested]]=Proc[[#This Row],[CurrentParent]]</f>
        <v>1</v>
      </c>
      <c r="K6345" s="183" t="str">
        <f>IF(Proc[[#This Row],[Author]]="Marcela Urrego",VLOOKUP(LEFT(Proc[[#This Row],[Requested]],1),Table3[#All],2,0),VLOOKUP(Proc[[#This Row],[Author]],Table4[],2,0))</f>
        <v>HC</v>
      </c>
      <c r="L6345" s="186" t="s">
        <v>9921</v>
      </c>
      <c r="M6345" s="178">
        <v>46065</v>
      </c>
      <c r="N6345" s="178"/>
      <c r="O6345" s="178"/>
      <c r="P6345" s="178" t="str">
        <f ca="1">IF(Proc[[#This Row],[DaysAgeing]]&gt;5,"yep","on track")</f>
        <v>on track</v>
      </c>
      <c r="Q6345" s="3">
        <f ca="1">IF(Proc[[#This Row],[DateClosed]]="",ABS(NETWORKDAYS(Proc[[#This Row],[DateOpened]],TODAY()))-1,ABS(NETWORKDAYS(Proc[[#This Row],[DateOpened]],Proc[[#This Row],[DateClosed]]))-1)</f>
        <v>4</v>
      </c>
      <c r="R6345" s="178" t="s">
        <v>8709</v>
      </c>
      <c r="S6345" s="183"/>
    </row>
    <row r="6346" spans="1:19" hidden="1">
      <c r="A6346" t="s">
        <v>8719</v>
      </c>
      <c r="B6346" s="183" t="str">
        <f>IFERROR(VLOOKUP(Proc[[#This Row],[App]],Table2[],3,0),"open")</f>
        <v>ok</v>
      </c>
      <c r="C6346" s="184" t="s">
        <v>369</v>
      </c>
      <c r="D6346" t="s">
        <v>8710</v>
      </c>
      <c r="E6346" t="s">
        <v>8717</v>
      </c>
      <c r="F6346" s="183" t="s">
        <v>8717</v>
      </c>
      <c r="G6346" s="184" t="s">
        <v>400</v>
      </c>
      <c r="H6346" s="183" t="str">
        <f>IF(Proc[[#This Row],[type]]="LFF (MDG-F)",MID(Proc[[#This Row],[Obj]],13,10),"")</f>
        <v/>
      </c>
      <c r="J6346" s="183" t="b">
        <f>Proc[[#This Row],[Requested]]=Proc[[#This Row],[CurrentParent]]</f>
        <v>1</v>
      </c>
      <c r="K6346" s="183" t="e">
        <f>IF(Proc[[#This Row],[Author]]="Marcela Urrego",VLOOKUP(LEFT(Proc[[#This Row],[Requested]],1),Table3[#All],2,0),VLOOKUP(Proc[[#This Row],[Author]],Table4[],2,0))</f>
        <v>#N/A</v>
      </c>
      <c r="L6346" s="186" t="s">
        <v>9921</v>
      </c>
      <c r="M6346" s="178">
        <v>46065</v>
      </c>
      <c r="N6346" s="178"/>
      <c r="O6346" s="178"/>
      <c r="P6346" s="178" t="str">
        <f ca="1">IF(Proc[[#This Row],[DaysAgeing]]&gt;5,"yep","on track")</f>
        <v>on track</v>
      </c>
      <c r="Q6346" s="3">
        <f ca="1">IF(Proc[[#This Row],[DateClosed]]="",ABS(NETWORKDAYS(Proc[[#This Row],[DateOpened]],TODAY()))-1,ABS(NETWORKDAYS(Proc[[#This Row],[DateOpened]],Proc[[#This Row],[DateClosed]]))-1)</f>
        <v>4</v>
      </c>
      <c r="R6346" s="178" t="s">
        <v>8722</v>
      </c>
      <c r="S6346" s="183"/>
    </row>
    <row r="6347" spans="1:19" hidden="1">
      <c r="A6347" s="184" t="s">
        <v>8719</v>
      </c>
      <c r="B6347" s="183" t="str">
        <f>IFERROR(VLOOKUP(Proc[[#This Row],[App]],Table2[],3,0),"open")</f>
        <v>ok</v>
      </c>
      <c r="C6347" s="184" t="s">
        <v>369</v>
      </c>
      <c r="D6347" t="s">
        <v>8711</v>
      </c>
      <c r="E6347" t="s">
        <v>8718</v>
      </c>
      <c r="F6347" s="183" t="s">
        <v>8718</v>
      </c>
      <c r="G6347" s="184" t="s">
        <v>400</v>
      </c>
      <c r="H6347" s="183" t="str">
        <f>IF(Proc[[#This Row],[type]]="LFF (MDG-F)",MID(Proc[[#This Row],[Obj]],13,10),"")</f>
        <v/>
      </c>
      <c r="J6347" s="183" t="b">
        <f>Proc[[#This Row],[Requested]]=Proc[[#This Row],[CurrentParent]]</f>
        <v>1</v>
      </c>
      <c r="K6347" s="183" t="e">
        <f>IF(Proc[[#This Row],[Author]]="Marcela Urrego",VLOOKUP(LEFT(Proc[[#This Row],[Requested]],1),Table3[#All],2,0),VLOOKUP(Proc[[#This Row],[Author]],Table4[],2,0))</f>
        <v>#N/A</v>
      </c>
      <c r="L6347" s="186" t="s">
        <v>9921</v>
      </c>
      <c r="M6347" s="178">
        <v>46065</v>
      </c>
      <c r="N6347" s="178"/>
      <c r="O6347" s="178"/>
      <c r="P6347" s="178" t="str">
        <f ca="1">IF(Proc[[#This Row],[DaysAgeing]]&gt;5,"yep","on track")</f>
        <v>on track</v>
      </c>
      <c r="Q6347" s="3">
        <f ca="1">IF(Proc[[#This Row],[DateClosed]]="",ABS(NETWORKDAYS(Proc[[#This Row],[DateOpened]],TODAY()))-1,ABS(NETWORKDAYS(Proc[[#This Row],[DateOpened]],Proc[[#This Row],[DateClosed]]))-1)</f>
        <v>4</v>
      </c>
      <c r="R6347" s="178" t="s">
        <v>8722</v>
      </c>
      <c r="S6347" s="183"/>
    </row>
    <row r="6348" spans="1:19" hidden="1">
      <c r="A6348" s="184" t="s">
        <v>8719</v>
      </c>
      <c r="B6348" s="183" t="str">
        <f>IFERROR(VLOOKUP(Proc[[#This Row],[App]],Table2[],3,0),"open")</f>
        <v>ok</v>
      </c>
      <c r="C6348" s="185" t="s">
        <v>369</v>
      </c>
      <c r="D6348" t="s">
        <v>8712</v>
      </c>
      <c r="E6348" s="184" t="s">
        <v>8718</v>
      </c>
      <c r="F6348" s="186" t="s">
        <v>8718</v>
      </c>
      <c r="G6348" t="s">
        <v>406</v>
      </c>
      <c r="H6348" s="183" t="str">
        <f>IF(Proc[[#This Row],[type]]="LFF (MDG-F)",MID(Proc[[#This Row],[Obj]],13,10),"")</f>
        <v>DE04TMSITE</v>
      </c>
      <c r="J6348" s="183" t="b">
        <f>Proc[[#This Row],[Requested]]=Proc[[#This Row],[CurrentParent]]</f>
        <v>1</v>
      </c>
      <c r="K6348" s="183" t="e">
        <f>IF(Proc[[#This Row],[Author]]="Marcela Urrego",VLOOKUP(LEFT(Proc[[#This Row],[Requested]],1),Table3[#All],2,0),VLOOKUP(Proc[[#This Row],[Author]],Table4[],2,0))</f>
        <v>#N/A</v>
      </c>
      <c r="L6348" s="186" t="s">
        <v>9921</v>
      </c>
      <c r="M6348" s="178">
        <v>46065</v>
      </c>
      <c r="N6348" s="178"/>
      <c r="O6348" s="178"/>
      <c r="P6348" s="178" t="str">
        <f ca="1">IF(Proc[[#This Row],[DaysAgeing]]&gt;5,"yep","on track")</f>
        <v>on track</v>
      </c>
      <c r="Q6348" s="3">
        <f ca="1">IF(Proc[[#This Row],[DateClosed]]="",ABS(NETWORKDAYS(Proc[[#This Row],[DateOpened]],TODAY()))-1,ABS(NETWORKDAYS(Proc[[#This Row],[DateOpened]],Proc[[#This Row],[DateClosed]]))-1)</f>
        <v>4</v>
      </c>
      <c r="R6348" s="178" t="s">
        <v>8722</v>
      </c>
      <c r="S6348" s="183"/>
    </row>
    <row r="6349" spans="1:19" hidden="1">
      <c r="A6349" s="184" t="s">
        <v>8719</v>
      </c>
      <c r="B6349" s="183" t="str">
        <f>IFERROR(VLOOKUP(Proc[[#This Row],[App]],Table2[],3,0),"open")</f>
        <v>ok</v>
      </c>
      <c r="C6349" s="185" t="s">
        <v>369</v>
      </c>
      <c r="D6349" t="s">
        <v>8713</v>
      </c>
      <c r="E6349" s="184" t="s">
        <v>8718</v>
      </c>
      <c r="F6349" s="186" t="s">
        <v>8718</v>
      </c>
      <c r="G6349" s="184" t="s">
        <v>406</v>
      </c>
      <c r="H6349" s="183" t="str">
        <f>IF(Proc[[#This Row],[type]]="LFF (MDG-F)",MID(Proc[[#This Row],[Obj]],13,10),"")</f>
        <v>KR07TN2001</v>
      </c>
      <c r="J6349" s="183" t="b">
        <f>Proc[[#This Row],[Requested]]=Proc[[#This Row],[CurrentParent]]</f>
        <v>1</v>
      </c>
      <c r="K6349" s="183" t="e">
        <f>IF(Proc[[#This Row],[Author]]="Marcela Urrego",VLOOKUP(LEFT(Proc[[#This Row],[Requested]],1),Table3[#All],2,0),VLOOKUP(Proc[[#This Row],[Author]],Table4[],2,0))</f>
        <v>#N/A</v>
      </c>
      <c r="L6349" s="186" t="s">
        <v>9921</v>
      </c>
      <c r="M6349" s="178">
        <v>46065</v>
      </c>
      <c r="N6349" s="178"/>
      <c r="O6349" s="178"/>
      <c r="P6349" s="178" t="str">
        <f ca="1">IF(Proc[[#This Row],[DaysAgeing]]&gt;5,"yep","on track")</f>
        <v>on track</v>
      </c>
      <c r="Q6349" s="3">
        <f ca="1">IF(Proc[[#This Row],[DateClosed]]="",ABS(NETWORKDAYS(Proc[[#This Row],[DateOpened]],TODAY()))-1,ABS(NETWORKDAYS(Proc[[#This Row],[DateOpened]],Proc[[#This Row],[DateClosed]]))-1)</f>
        <v>4</v>
      </c>
      <c r="R6349" s="178" t="s">
        <v>8722</v>
      </c>
      <c r="S6349" s="183"/>
    </row>
    <row r="6350" spans="1:19" hidden="1">
      <c r="A6350" s="184" t="s">
        <v>8719</v>
      </c>
      <c r="B6350" s="183" t="str">
        <f>IFERROR(VLOOKUP(Proc[[#This Row],[App]],Table2[],3,0),"open")</f>
        <v>ok</v>
      </c>
      <c r="C6350" s="185" t="s">
        <v>369</v>
      </c>
      <c r="D6350" t="s">
        <v>8714</v>
      </c>
      <c r="E6350" s="184" t="s">
        <v>8718</v>
      </c>
      <c r="F6350" s="186" t="s">
        <v>8718</v>
      </c>
      <c r="G6350" s="184" t="s">
        <v>406</v>
      </c>
      <c r="H6350" s="183" t="str">
        <f>IF(Proc[[#This Row],[type]]="LFF (MDG-F)",MID(Proc[[#This Row],[Obj]],13,10),"")</f>
        <v>KR07TN2207</v>
      </c>
      <c r="J6350" s="183" t="b">
        <f>Proc[[#This Row],[Requested]]=Proc[[#This Row],[CurrentParent]]</f>
        <v>1</v>
      </c>
      <c r="K6350" s="183" t="e">
        <f>IF(Proc[[#This Row],[Author]]="Marcela Urrego",VLOOKUP(LEFT(Proc[[#This Row],[Requested]],1),Table3[#All],2,0),VLOOKUP(Proc[[#This Row],[Author]],Table4[],2,0))</f>
        <v>#N/A</v>
      </c>
      <c r="L6350" s="186" t="s">
        <v>9921</v>
      </c>
      <c r="M6350" s="178">
        <v>46065</v>
      </c>
      <c r="N6350" s="178"/>
      <c r="O6350" s="178"/>
      <c r="P6350" s="178" t="str">
        <f ca="1">IF(Proc[[#This Row],[DaysAgeing]]&gt;5,"yep","on track")</f>
        <v>on track</v>
      </c>
      <c r="Q6350" s="3">
        <f ca="1">IF(Proc[[#This Row],[DateClosed]]="",ABS(NETWORKDAYS(Proc[[#This Row],[DateOpened]],TODAY()))-1,ABS(NETWORKDAYS(Proc[[#This Row],[DateOpened]],Proc[[#This Row],[DateClosed]]))-1)</f>
        <v>4</v>
      </c>
      <c r="R6350" s="178" t="s">
        <v>8722</v>
      </c>
      <c r="S6350" s="183"/>
    </row>
    <row r="6351" spans="1:19" hidden="1">
      <c r="A6351" s="184" t="s">
        <v>8719</v>
      </c>
      <c r="B6351" s="183" t="str">
        <f>IFERROR(VLOOKUP(Proc[[#This Row],[App]],Table2[],3,0),"open")</f>
        <v>ok</v>
      </c>
      <c r="C6351" s="185" t="s">
        <v>369</v>
      </c>
      <c r="D6351" t="s">
        <v>8715</v>
      </c>
      <c r="E6351" s="184" t="s">
        <v>8718</v>
      </c>
      <c r="F6351" s="186" t="s">
        <v>8718</v>
      </c>
      <c r="G6351" s="184" t="s">
        <v>406</v>
      </c>
      <c r="H6351" s="183" t="str">
        <f>IF(Proc[[#This Row],[type]]="LFF (MDG-F)",MID(Proc[[#This Row],[Obj]],13,10),"")</f>
        <v>US10TN2001</v>
      </c>
      <c r="J6351" s="183" t="b">
        <f>Proc[[#This Row],[Requested]]=Proc[[#This Row],[CurrentParent]]</f>
        <v>1</v>
      </c>
      <c r="K6351" s="183" t="e">
        <f>IF(Proc[[#This Row],[Author]]="Marcela Urrego",VLOOKUP(LEFT(Proc[[#This Row],[Requested]],1),Table3[#All],2,0),VLOOKUP(Proc[[#This Row],[Author]],Table4[],2,0))</f>
        <v>#N/A</v>
      </c>
      <c r="L6351" s="186" t="s">
        <v>9921</v>
      </c>
      <c r="M6351" s="178">
        <v>46065</v>
      </c>
      <c r="N6351" s="178"/>
      <c r="O6351" s="178"/>
      <c r="P6351" s="178" t="str">
        <f ca="1">IF(Proc[[#This Row],[DaysAgeing]]&gt;5,"yep","on track")</f>
        <v>on track</v>
      </c>
      <c r="Q6351" s="3">
        <f ca="1">IF(Proc[[#This Row],[DateClosed]]="",ABS(NETWORKDAYS(Proc[[#This Row],[DateOpened]],TODAY()))-1,ABS(NETWORKDAYS(Proc[[#This Row],[DateOpened]],Proc[[#This Row],[DateClosed]]))-1)</f>
        <v>4</v>
      </c>
      <c r="R6351" s="178" t="s">
        <v>8722</v>
      </c>
      <c r="S6351" s="183"/>
    </row>
    <row r="6352" spans="1:19" hidden="1">
      <c r="A6352" s="184" t="s">
        <v>8719</v>
      </c>
      <c r="B6352" s="183" t="str">
        <f>IFERROR(VLOOKUP(Proc[[#This Row],[App]],Table2[],3,0),"open")</f>
        <v>ok</v>
      </c>
      <c r="C6352" s="185" t="s">
        <v>369</v>
      </c>
      <c r="D6352" t="s">
        <v>8716</v>
      </c>
      <c r="E6352" s="184" t="s">
        <v>8718</v>
      </c>
      <c r="F6352" s="186" t="s">
        <v>8718</v>
      </c>
      <c r="G6352" s="184" t="s">
        <v>406</v>
      </c>
      <c r="H6352" s="183" t="str">
        <f>IF(Proc[[#This Row],[type]]="LFF (MDG-F)",MID(Proc[[#This Row],[Obj]],13,10),"")</f>
        <v>US10TN2002</v>
      </c>
      <c r="J6352" s="183" t="b">
        <f>Proc[[#This Row],[Requested]]=Proc[[#This Row],[CurrentParent]]</f>
        <v>1</v>
      </c>
      <c r="K6352" s="183" t="e">
        <f>IF(Proc[[#This Row],[Author]]="Marcela Urrego",VLOOKUP(LEFT(Proc[[#This Row],[Requested]],1),Table3[#All],2,0),VLOOKUP(Proc[[#This Row],[Author]],Table4[],2,0))</f>
        <v>#N/A</v>
      </c>
      <c r="L6352" s="186" t="s">
        <v>9921</v>
      </c>
      <c r="M6352" s="178">
        <v>46065</v>
      </c>
      <c r="N6352" s="178"/>
      <c r="O6352" s="178"/>
      <c r="P6352" s="178" t="str">
        <f ca="1">IF(Proc[[#This Row],[DaysAgeing]]&gt;5,"yep","on track")</f>
        <v>on track</v>
      </c>
      <c r="Q6352" s="3">
        <f ca="1">IF(Proc[[#This Row],[DateClosed]]="",ABS(NETWORKDAYS(Proc[[#This Row],[DateOpened]],TODAY()))-1,ABS(NETWORKDAYS(Proc[[#This Row],[DateOpened]],Proc[[#This Row],[DateClosed]]))-1)</f>
        <v>4</v>
      </c>
      <c r="R6352" s="178" t="s">
        <v>8722</v>
      </c>
      <c r="S6352" s="183"/>
    </row>
    <row r="6353" spans="1:19" hidden="1">
      <c r="A6353" t="s">
        <v>8720</v>
      </c>
      <c r="B6353" s="183" t="str">
        <f>IFERROR(VLOOKUP(Proc[[#This Row],[App]],Table2[],3,0),"open")</f>
        <v>ok</v>
      </c>
      <c r="C6353" s="184" t="s">
        <v>369</v>
      </c>
      <c r="D6353" t="s">
        <v>8721</v>
      </c>
      <c r="E6353" t="s">
        <v>6910</v>
      </c>
      <c r="F6353" s="183" t="s">
        <v>6910</v>
      </c>
      <c r="G6353" s="184" t="s">
        <v>400</v>
      </c>
      <c r="H6353" s="183" t="str">
        <f>IF(Proc[[#This Row],[type]]="LFF (MDG-F)",MID(Proc[[#This Row],[Obj]],13,10),"")</f>
        <v/>
      </c>
      <c r="J6353" s="183" t="b">
        <f>Proc[[#This Row],[Requested]]=Proc[[#This Row],[CurrentParent]]</f>
        <v>1</v>
      </c>
      <c r="K6353" s="183" t="e">
        <f>IF(Proc[[#This Row],[Author]]="Marcela Urrego",VLOOKUP(LEFT(Proc[[#This Row],[Requested]],1),Table3[#All],2,0),VLOOKUP(Proc[[#This Row],[Author]],Table4[],2,0))</f>
        <v>#N/A</v>
      </c>
      <c r="L6353" s="186" t="s">
        <v>9921</v>
      </c>
      <c r="M6353" s="178">
        <v>46065</v>
      </c>
      <c r="N6353" s="178"/>
      <c r="O6353" s="178"/>
      <c r="P6353" s="178" t="str">
        <f ca="1">IF(Proc[[#This Row],[DaysAgeing]]&gt;5,"yep","on track")</f>
        <v>on track</v>
      </c>
      <c r="Q6353" s="3">
        <f ca="1">IF(Proc[[#This Row],[DateClosed]]="",ABS(NETWORKDAYS(Proc[[#This Row],[DateOpened]],TODAY()))-1,ABS(NETWORKDAYS(Proc[[#This Row],[DateOpened]],Proc[[#This Row],[DateClosed]]))-1)</f>
        <v>4</v>
      </c>
      <c r="R6353" s="178" t="s">
        <v>8722</v>
      </c>
      <c r="S6353" s="183"/>
    </row>
    <row r="6354" spans="1:19" hidden="1">
      <c r="A6354" t="s">
        <v>8723</v>
      </c>
      <c r="B6354" s="183" t="str">
        <f>IFERROR(VLOOKUP(Proc[[#This Row],[App]],Table2[],3,0),"open")</f>
        <v>ok</v>
      </c>
      <c r="C6354" s="184" t="s">
        <v>369</v>
      </c>
      <c r="D6354" t="s">
        <v>8724</v>
      </c>
      <c r="E6354" t="s">
        <v>7349</v>
      </c>
      <c r="F6354" s="183" t="s">
        <v>7349</v>
      </c>
      <c r="G6354" s="184" t="s">
        <v>400</v>
      </c>
      <c r="H6354" s="183" t="str">
        <f>IF(Proc[[#This Row],[type]]="LFF (MDG-F)",MID(Proc[[#This Row],[Obj]],13,10),"")</f>
        <v/>
      </c>
      <c r="J6354" s="183" t="b">
        <f>Proc[[#This Row],[Requested]]=Proc[[#This Row],[CurrentParent]]</f>
        <v>1</v>
      </c>
      <c r="K6354" s="183" t="str">
        <f>IF(Proc[[#This Row],[Author]]="Marcela Urrego",VLOOKUP(LEFT(Proc[[#This Row],[Requested]],1),Table3[#All],2,0),VLOOKUP(Proc[[#This Row],[Author]],Table4[],2,0))</f>
        <v>LS</v>
      </c>
      <c r="L6354" s="186" t="s">
        <v>9921</v>
      </c>
      <c r="M6354" s="178">
        <v>46065</v>
      </c>
      <c r="N6354" s="178"/>
      <c r="O6354" s="178"/>
      <c r="P6354" s="178" t="str">
        <f ca="1">IF(Proc[[#This Row],[DaysAgeing]]&gt;5,"yep","on track")</f>
        <v>on track</v>
      </c>
      <c r="Q6354" s="3">
        <f ca="1">IF(Proc[[#This Row],[DateClosed]]="",ABS(NETWORKDAYS(Proc[[#This Row],[DateOpened]],TODAY()))-1,ABS(NETWORKDAYS(Proc[[#This Row],[DateOpened]],Proc[[#This Row],[DateClosed]]))-1)</f>
        <v>4</v>
      </c>
      <c r="R6354" s="178" t="s">
        <v>489</v>
      </c>
      <c r="S6354" s="183"/>
    </row>
    <row r="6355" spans="1:19" hidden="1">
      <c r="A6355" s="184" t="s">
        <v>8723</v>
      </c>
      <c r="B6355" s="183" t="str">
        <f>IFERROR(VLOOKUP(Proc[[#This Row],[App]],Table2[],3,0),"open")</f>
        <v>ok</v>
      </c>
      <c r="C6355" s="184" t="s">
        <v>369</v>
      </c>
      <c r="D6355" t="s">
        <v>7455</v>
      </c>
      <c r="E6355" t="s">
        <v>2593</v>
      </c>
      <c r="F6355" s="183" t="s">
        <v>2593</v>
      </c>
      <c r="G6355" s="184" t="s">
        <v>400</v>
      </c>
      <c r="H6355" s="183" t="str">
        <f>IF(Proc[[#This Row],[type]]="LFF (MDG-F)",MID(Proc[[#This Row],[Obj]],13,10),"")</f>
        <v/>
      </c>
      <c r="J6355" s="183" t="b">
        <f>Proc[[#This Row],[Requested]]=Proc[[#This Row],[CurrentParent]]</f>
        <v>1</v>
      </c>
      <c r="K6355" s="183" t="str">
        <f>IF(Proc[[#This Row],[Author]]="Marcela Urrego",VLOOKUP(LEFT(Proc[[#This Row],[Requested]],1),Table3[#All],2,0),VLOOKUP(Proc[[#This Row],[Author]],Table4[],2,0))</f>
        <v>LS</v>
      </c>
      <c r="L6355" s="186" t="s">
        <v>9921</v>
      </c>
      <c r="M6355" s="178">
        <v>46065</v>
      </c>
      <c r="N6355" s="178"/>
      <c r="O6355" s="178"/>
      <c r="P6355" s="178" t="str">
        <f ca="1">IF(Proc[[#This Row],[DaysAgeing]]&gt;5,"yep","on track")</f>
        <v>on track</v>
      </c>
      <c r="Q6355" s="3">
        <f ca="1">IF(Proc[[#This Row],[DateClosed]]="",ABS(NETWORKDAYS(Proc[[#This Row],[DateOpened]],TODAY()))-1,ABS(NETWORKDAYS(Proc[[#This Row],[DateOpened]],Proc[[#This Row],[DateClosed]]))-1)</f>
        <v>4</v>
      </c>
      <c r="R6355" s="178" t="s">
        <v>489</v>
      </c>
      <c r="S6355" s="183"/>
    </row>
    <row r="6356" spans="1:19" hidden="1">
      <c r="A6356" s="184" t="s">
        <v>8723</v>
      </c>
      <c r="B6356" s="183" t="str">
        <f>IFERROR(VLOOKUP(Proc[[#This Row],[App]],Table2[],3,0),"open")</f>
        <v>ok</v>
      </c>
      <c r="C6356" s="184" t="s">
        <v>369</v>
      </c>
      <c r="D6356" t="s">
        <v>7478</v>
      </c>
      <c r="E6356" t="s">
        <v>7389</v>
      </c>
      <c r="F6356" s="183" t="s">
        <v>7389</v>
      </c>
      <c r="G6356" s="184" t="s">
        <v>400</v>
      </c>
      <c r="H6356" s="183" t="str">
        <f>IF(Proc[[#This Row],[type]]="LFF (MDG-F)",MID(Proc[[#This Row],[Obj]],13,10),"")</f>
        <v/>
      </c>
      <c r="J6356" s="183" t="b">
        <f>Proc[[#This Row],[Requested]]=Proc[[#This Row],[CurrentParent]]</f>
        <v>1</v>
      </c>
      <c r="K6356" s="183" t="str">
        <f>IF(Proc[[#This Row],[Author]]="Marcela Urrego",VLOOKUP(LEFT(Proc[[#This Row],[Requested]],1),Table3[#All],2,0),VLOOKUP(Proc[[#This Row],[Author]],Table4[],2,0))</f>
        <v>LS</v>
      </c>
      <c r="L6356" s="186" t="s">
        <v>9921</v>
      </c>
      <c r="M6356" s="178">
        <v>46065</v>
      </c>
      <c r="N6356" s="178"/>
      <c r="O6356" s="178"/>
      <c r="P6356" s="178" t="str">
        <f ca="1">IF(Proc[[#This Row],[DaysAgeing]]&gt;5,"yep","on track")</f>
        <v>on track</v>
      </c>
      <c r="Q6356" s="3">
        <f ca="1">IF(Proc[[#This Row],[DateClosed]]="",ABS(NETWORKDAYS(Proc[[#This Row],[DateOpened]],TODAY()))-1,ABS(NETWORKDAYS(Proc[[#This Row],[DateOpened]],Proc[[#This Row],[DateClosed]]))-1)</f>
        <v>4</v>
      </c>
      <c r="R6356" s="178" t="s">
        <v>489</v>
      </c>
      <c r="S6356" s="183"/>
    </row>
    <row r="6357" spans="1:19" hidden="1">
      <c r="A6357" s="184" t="s">
        <v>8723</v>
      </c>
      <c r="B6357" s="183" t="str">
        <f>IFERROR(VLOOKUP(Proc[[#This Row],[App]],Table2[],3,0),"open")</f>
        <v>ok</v>
      </c>
      <c r="C6357" s="184" t="s">
        <v>369</v>
      </c>
      <c r="D6357" t="s">
        <v>7496</v>
      </c>
      <c r="E6357" t="s">
        <v>2463</v>
      </c>
      <c r="F6357" s="183" t="s">
        <v>2463</v>
      </c>
      <c r="G6357" s="184" t="s">
        <v>400</v>
      </c>
      <c r="H6357" s="183" t="str">
        <f>IF(Proc[[#This Row],[type]]="LFF (MDG-F)",MID(Proc[[#This Row],[Obj]],13,10),"")</f>
        <v/>
      </c>
      <c r="J6357" s="183" t="b">
        <f>Proc[[#This Row],[Requested]]=Proc[[#This Row],[CurrentParent]]</f>
        <v>1</v>
      </c>
      <c r="K6357" s="183" t="str">
        <f>IF(Proc[[#This Row],[Author]]="Marcela Urrego",VLOOKUP(LEFT(Proc[[#This Row],[Requested]],1),Table3[#All],2,0),VLOOKUP(Proc[[#This Row],[Author]],Table4[],2,0))</f>
        <v>LS</v>
      </c>
      <c r="L6357" s="186" t="s">
        <v>9921</v>
      </c>
      <c r="M6357" s="178">
        <v>46065</v>
      </c>
      <c r="N6357" s="178"/>
      <c r="O6357" s="178"/>
      <c r="P6357" s="178" t="str">
        <f ca="1">IF(Proc[[#This Row],[DaysAgeing]]&gt;5,"yep","on track")</f>
        <v>on track</v>
      </c>
      <c r="Q6357" s="3">
        <f ca="1">IF(Proc[[#This Row],[DateClosed]]="",ABS(NETWORKDAYS(Proc[[#This Row],[DateOpened]],TODAY()))-1,ABS(NETWORKDAYS(Proc[[#This Row],[DateOpened]],Proc[[#This Row],[DateClosed]]))-1)</f>
        <v>4</v>
      </c>
      <c r="R6357" s="178" t="s">
        <v>489</v>
      </c>
      <c r="S6357" s="183"/>
    </row>
    <row r="6358" spans="1:19" hidden="1">
      <c r="A6358" s="184" t="s">
        <v>8723</v>
      </c>
      <c r="B6358" s="183" t="str">
        <f>IFERROR(VLOOKUP(Proc[[#This Row],[App]],Table2[],3,0),"open")</f>
        <v>ok</v>
      </c>
      <c r="C6358" s="184" t="s">
        <v>369</v>
      </c>
      <c r="D6358" t="s">
        <v>7498</v>
      </c>
      <c r="E6358" s="184" t="s">
        <v>2463</v>
      </c>
      <c r="F6358" s="183" t="s">
        <v>2463</v>
      </c>
      <c r="G6358" s="184" t="s">
        <v>400</v>
      </c>
      <c r="H6358" s="183" t="str">
        <f>IF(Proc[[#This Row],[type]]="LFF (MDG-F)",MID(Proc[[#This Row],[Obj]],13,10),"")</f>
        <v/>
      </c>
      <c r="J6358" s="183" t="b">
        <f>Proc[[#This Row],[Requested]]=Proc[[#This Row],[CurrentParent]]</f>
        <v>1</v>
      </c>
      <c r="K6358" s="183" t="str">
        <f>IF(Proc[[#This Row],[Author]]="Marcela Urrego",VLOOKUP(LEFT(Proc[[#This Row],[Requested]],1),Table3[#All],2,0),VLOOKUP(Proc[[#This Row],[Author]],Table4[],2,0))</f>
        <v>LS</v>
      </c>
      <c r="L6358" s="186" t="s">
        <v>9921</v>
      </c>
      <c r="M6358" s="178">
        <v>46065</v>
      </c>
      <c r="N6358" s="178"/>
      <c r="O6358" s="178"/>
      <c r="P6358" s="178" t="str">
        <f ca="1">IF(Proc[[#This Row],[DaysAgeing]]&gt;5,"yep","on track")</f>
        <v>on track</v>
      </c>
      <c r="Q6358" s="3">
        <f ca="1">IF(Proc[[#This Row],[DateClosed]]="",ABS(NETWORKDAYS(Proc[[#This Row],[DateOpened]],TODAY()))-1,ABS(NETWORKDAYS(Proc[[#This Row],[DateOpened]],Proc[[#This Row],[DateClosed]]))-1)</f>
        <v>4</v>
      </c>
      <c r="R6358" s="178" t="s">
        <v>489</v>
      </c>
      <c r="S6358" s="183"/>
    </row>
    <row r="6359" spans="1:19" hidden="1">
      <c r="A6359" s="184" t="s">
        <v>8723</v>
      </c>
      <c r="B6359" s="183" t="str">
        <f>IFERROR(VLOOKUP(Proc[[#This Row],[App]],Table2[],3,0),"open")</f>
        <v>ok</v>
      </c>
      <c r="C6359" s="184" t="s">
        <v>369</v>
      </c>
      <c r="D6359" t="s">
        <v>7500</v>
      </c>
      <c r="E6359" s="184" t="s">
        <v>2463</v>
      </c>
      <c r="F6359" s="183" t="s">
        <v>2463</v>
      </c>
      <c r="G6359" s="184" t="s">
        <v>400</v>
      </c>
      <c r="H6359" s="183" t="str">
        <f>IF(Proc[[#This Row],[type]]="LFF (MDG-F)",MID(Proc[[#This Row],[Obj]],13,10),"")</f>
        <v/>
      </c>
      <c r="J6359" s="183" t="b">
        <f>Proc[[#This Row],[Requested]]=Proc[[#This Row],[CurrentParent]]</f>
        <v>1</v>
      </c>
      <c r="K6359" s="183" t="str">
        <f>IF(Proc[[#This Row],[Author]]="Marcela Urrego",VLOOKUP(LEFT(Proc[[#This Row],[Requested]],1),Table3[#All],2,0),VLOOKUP(Proc[[#This Row],[Author]],Table4[],2,0))</f>
        <v>LS</v>
      </c>
      <c r="L6359" s="186" t="s">
        <v>9921</v>
      </c>
      <c r="M6359" s="178">
        <v>46065</v>
      </c>
      <c r="N6359" s="178"/>
      <c r="O6359" s="178"/>
      <c r="P6359" s="178" t="str">
        <f ca="1">IF(Proc[[#This Row],[DaysAgeing]]&gt;5,"yep","on track")</f>
        <v>on track</v>
      </c>
      <c r="Q6359" s="3">
        <f ca="1">IF(Proc[[#This Row],[DateClosed]]="",ABS(NETWORKDAYS(Proc[[#This Row],[DateOpened]],TODAY()))-1,ABS(NETWORKDAYS(Proc[[#This Row],[DateOpened]],Proc[[#This Row],[DateClosed]]))-1)</f>
        <v>4</v>
      </c>
      <c r="R6359" s="178" t="s">
        <v>489</v>
      </c>
      <c r="S6359" s="183"/>
    </row>
    <row r="6360" spans="1:19" hidden="1">
      <c r="A6360" s="184" t="s">
        <v>8723</v>
      </c>
      <c r="B6360" s="183" t="str">
        <f>IFERROR(VLOOKUP(Proc[[#This Row],[App]],Table2[],3,0),"open")</f>
        <v>ok</v>
      </c>
      <c r="C6360" s="184" t="s">
        <v>369</v>
      </c>
      <c r="D6360" t="s">
        <v>7464</v>
      </c>
      <c r="E6360" s="184" t="s">
        <v>2463</v>
      </c>
      <c r="F6360" s="183" t="s">
        <v>2463</v>
      </c>
      <c r="G6360" s="184" t="s">
        <v>400</v>
      </c>
      <c r="H6360" s="183" t="str">
        <f>IF(Proc[[#This Row],[type]]="LFF (MDG-F)",MID(Proc[[#This Row],[Obj]],13,10),"")</f>
        <v/>
      </c>
      <c r="J6360" s="183" t="b">
        <f>Proc[[#This Row],[Requested]]=Proc[[#This Row],[CurrentParent]]</f>
        <v>1</v>
      </c>
      <c r="K6360" s="183" t="str">
        <f>IF(Proc[[#This Row],[Author]]="Marcela Urrego",VLOOKUP(LEFT(Proc[[#This Row],[Requested]],1),Table3[#All],2,0),VLOOKUP(Proc[[#This Row],[Author]],Table4[],2,0))</f>
        <v>LS</v>
      </c>
      <c r="L6360" s="186" t="s">
        <v>9921</v>
      </c>
      <c r="M6360" s="178">
        <v>46065</v>
      </c>
      <c r="N6360" s="178"/>
      <c r="O6360" s="178"/>
      <c r="P6360" s="178" t="str">
        <f ca="1">IF(Proc[[#This Row],[DaysAgeing]]&gt;5,"yep","on track")</f>
        <v>on track</v>
      </c>
      <c r="Q6360" s="3">
        <f ca="1">IF(Proc[[#This Row],[DateClosed]]="",ABS(NETWORKDAYS(Proc[[#This Row],[DateOpened]],TODAY()))-1,ABS(NETWORKDAYS(Proc[[#This Row],[DateOpened]],Proc[[#This Row],[DateClosed]]))-1)</f>
        <v>4</v>
      </c>
      <c r="R6360" s="178" t="s">
        <v>489</v>
      </c>
      <c r="S6360" s="183"/>
    </row>
    <row r="6361" spans="1:19" hidden="1">
      <c r="A6361" s="184" t="s">
        <v>8723</v>
      </c>
      <c r="B6361" s="183" t="str">
        <f>IFERROR(VLOOKUP(Proc[[#This Row],[App]],Table2[],3,0),"open")</f>
        <v>ok</v>
      </c>
      <c r="C6361" s="184" t="s">
        <v>369</v>
      </c>
      <c r="D6361" t="s">
        <v>7465</v>
      </c>
      <c r="E6361" s="184" t="s">
        <v>2463</v>
      </c>
      <c r="F6361" s="183" t="s">
        <v>2463</v>
      </c>
      <c r="G6361" s="184" t="s">
        <v>400</v>
      </c>
      <c r="H6361" s="183" t="str">
        <f>IF(Proc[[#This Row],[type]]="LFF (MDG-F)",MID(Proc[[#This Row],[Obj]],13,10),"")</f>
        <v/>
      </c>
      <c r="J6361" s="183" t="b">
        <f>Proc[[#This Row],[Requested]]=Proc[[#This Row],[CurrentParent]]</f>
        <v>1</v>
      </c>
      <c r="K6361" s="183" t="str">
        <f>IF(Proc[[#This Row],[Author]]="Marcela Urrego",VLOOKUP(LEFT(Proc[[#This Row],[Requested]],1),Table3[#All],2,0),VLOOKUP(Proc[[#This Row],[Author]],Table4[],2,0))</f>
        <v>LS</v>
      </c>
      <c r="L6361" s="186" t="s">
        <v>9921</v>
      </c>
      <c r="M6361" s="178">
        <v>46065</v>
      </c>
      <c r="N6361" s="178"/>
      <c r="O6361" s="178"/>
      <c r="P6361" s="178" t="str">
        <f ca="1">IF(Proc[[#This Row],[DaysAgeing]]&gt;5,"yep","on track")</f>
        <v>on track</v>
      </c>
      <c r="Q6361" s="3">
        <f ca="1">IF(Proc[[#This Row],[DateClosed]]="",ABS(NETWORKDAYS(Proc[[#This Row],[DateOpened]],TODAY()))-1,ABS(NETWORKDAYS(Proc[[#This Row],[DateOpened]],Proc[[#This Row],[DateClosed]]))-1)</f>
        <v>4</v>
      </c>
      <c r="R6361" s="178" t="s">
        <v>489</v>
      </c>
      <c r="S6361" s="183"/>
    </row>
    <row r="6362" spans="1:19" hidden="1">
      <c r="A6362" s="184" t="s">
        <v>8723</v>
      </c>
      <c r="B6362" s="183" t="str">
        <f>IFERROR(VLOOKUP(Proc[[#This Row],[App]],Table2[],3,0),"open")</f>
        <v>ok</v>
      </c>
      <c r="C6362" s="184" t="s">
        <v>369</v>
      </c>
      <c r="D6362" t="s">
        <v>7467</v>
      </c>
      <c r="E6362" s="184" t="s">
        <v>2463</v>
      </c>
      <c r="F6362" s="183" t="s">
        <v>2463</v>
      </c>
      <c r="G6362" s="184" t="s">
        <v>400</v>
      </c>
      <c r="H6362" s="183" t="str">
        <f>IF(Proc[[#This Row],[type]]="LFF (MDG-F)",MID(Proc[[#This Row],[Obj]],13,10),"")</f>
        <v/>
      </c>
      <c r="J6362" s="183" t="b">
        <f>Proc[[#This Row],[Requested]]=Proc[[#This Row],[CurrentParent]]</f>
        <v>1</v>
      </c>
      <c r="K6362" s="183" t="str">
        <f>IF(Proc[[#This Row],[Author]]="Marcela Urrego",VLOOKUP(LEFT(Proc[[#This Row],[Requested]],1),Table3[#All],2,0),VLOOKUP(Proc[[#This Row],[Author]],Table4[],2,0))</f>
        <v>LS</v>
      </c>
      <c r="L6362" s="186" t="s">
        <v>9921</v>
      </c>
      <c r="M6362" s="178">
        <v>46065</v>
      </c>
      <c r="N6362" s="178"/>
      <c r="O6362" s="178"/>
      <c r="P6362" s="178" t="str">
        <f ca="1">IF(Proc[[#This Row],[DaysAgeing]]&gt;5,"yep","on track")</f>
        <v>on track</v>
      </c>
      <c r="Q6362" s="3">
        <f ca="1">IF(Proc[[#This Row],[DateClosed]]="",ABS(NETWORKDAYS(Proc[[#This Row],[DateOpened]],TODAY()))-1,ABS(NETWORKDAYS(Proc[[#This Row],[DateOpened]],Proc[[#This Row],[DateClosed]]))-1)</f>
        <v>4</v>
      </c>
      <c r="R6362" s="178" t="s">
        <v>489</v>
      </c>
      <c r="S6362" s="183"/>
    </row>
    <row r="6363" spans="1:19" hidden="1">
      <c r="A6363" s="184" t="s">
        <v>8723</v>
      </c>
      <c r="B6363" s="183" t="str">
        <f>IFERROR(VLOOKUP(Proc[[#This Row],[App]],Table2[],3,0),"open")</f>
        <v>ok</v>
      </c>
      <c r="C6363" s="184" t="s">
        <v>369</v>
      </c>
      <c r="D6363" t="s">
        <v>7501</v>
      </c>
      <c r="E6363" t="s">
        <v>7470</v>
      </c>
      <c r="F6363" s="183" t="s">
        <v>7470</v>
      </c>
      <c r="G6363" s="184" t="s">
        <v>400</v>
      </c>
      <c r="H6363" s="183" t="str">
        <f>IF(Proc[[#This Row],[type]]="LFF (MDG-F)",MID(Proc[[#This Row],[Obj]],13,10),"")</f>
        <v/>
      </c>
      <c r="J6363" s="183" t="b">
        <f>Proc[[#This Row],[Requested]]=Proc[[#This Row],[CurrentParent]]</f>
        <v>1</v>
      </c>
      <c r="K6363" s="183" t="str">
        <f>IF(Proc[[#This Row],[Author]]="Marcela Urrego",VLOOKUP(LEFT(Proc[[#This Row],[Requested]],1),Table3[#All],2,0),VLOOKUP(Proc[[#This Row],[Author]],Table4[],2,0))</f>
        <v>LS</v>
      </c>
      <c r="L6363" s="186" t="s">
        <v>9921</v>
      </c>
      <c r="M6363" s="178">
        <v>46065</v>
      </c>
      <c r="N6363" s="178"/>
      <c r="O6363" s="178"/>
      <c r="P6363" s="178" t="str">
        <f ca="1">IF(Proc[[#This Row],[DaysAgeing]]&gt;5,"yep","on track")</f>
        <v>on track</v>
      </c>
      <c r="Q6363" s="3">
        <f ca="1">IF(Proc[[#This Row],[DateClosed]]="",ABS(NETWORKDAYS(Proc[[#This Row],[DateOpened]],TODAY()))-1,ABS(NETWORKDAYS(Proc[[#This Row],[DateOpened]],Proc[[#This Row],[DateClosed]]))-1)</f>
        <v>4</v>
      </c>
      <c r="R6363" s="178" t="s">
        <v>489</v>
      </c>
      <c r="S6363" s="183"/>
    </row>
    <row r="6364" spans="1:19" hidden="1">
      <c r="A6364" s="184" t="s">
        <v>8723</v>
      </c>
      <c r="B6364" s="183" t="str">
        <f>IFERROR(VLOOKUP(Proc[[#This Row],[App]],Table2[],3,0),"open")</f>
        <v>ok</v>
      </c>
      <c r="C6364" s="184" t="s">
        <v>369</v>
      </c>
      <c r="D6364" t="s">
        <v>7469</v>
      </c>
      <c r="E6364" t="s">
        <v>7470</v>
      </c>
      <c r="F6364" s="183" t="s">
        <v>7470</v>
      </c>
      <c r="G6364" s="184" t="s">
        <v>400</v>
      </c>
      <c r="H6364" s="183" t="str">
        <f>IF(Proc[[#This Row],[type]]="LFF (MDG-F)",MID(Proc[[#This Row],[Obj]],13,10),"")</f>
        <v/>
      </c>
      <c r="J6364" s="183" t="b">
        <f>Proc[[#This Row],[Requested]]=Proc[[#This Row],[CurrentParent]]</f>
        <v>1</v>
      </c>
      <c r="K6364" s="183" t="str">
        <f>IF(Proc[[#This Row],[Author]]="Marcela Urrego",VLOOKUP(LEFT(Proc[[#This Row],[Requested]],1),Table3[#All],2,0),VLOOKUP(Proc[[#This Row],[Author]],Table4[],2,0))</f>
        <v>LS</v>
      </c>
      <c r="L6364" s="186" t="s">
        <v>9921</v>
      </c>
      <c r="M6364" s="178">
        <v>46065</v>
      </c>
      <c r="N6364" s="178"/>
      <c r="O6364" s="178"/>
      <c r="P6364" s="178" t="str">
        <f ca="1">IF(Proc[[#This Row],[DaysAgeing]]&gt;5,"yep","on track")</f>
        <v>on track</v>
      </c>
      <c r="Q6364" s="3">
        <f ca="1">IF(Proc[[#This Row],[DateClosed]]="",ABS(NETWORKDAYS(Proc[[#This Row],[DateOpened]],TODAY()))-1,ABS(NETWORKDAYS(Proc[[#This Row],[DateOpened]],Proc[[#This Row],[DateClosed]]))-1)</f>
        <v>4</v>
      </c>
      <c r="R6364" s="178" t="s">
        <v>489</v>
      </c>
      <c r="S6364" s="183"/>
    </row>
    <row r="6365" spans="1:19" hidden="1">
      <c r="A6365" t="s">
        <v>8725</v>
      </c>
      <c r="B6365" s="183" t="str">
        <f>IFERROR(VLOOKUP(Proc[[#This Row],[App]],Table2[],3,0),"open")</f>
        <v>ok</v>
      </c>
      <c r="C6365" s="184" t="s">
        <v>369</v>
      </c>
      <c r="D6365" t="s">
        <v>8726</v>
      </c>
      <c r="E6365" t="s">
        <v>8045</v>
      </c>
      <c r="F6365" s="183" t="s">
        <v>8045</v>
      </c>
      <c r="G6365" t="s">
        <v>400</v>
      </c>
      <c r="H6365" s="183" t="str">
        <f>IF(Proc[[#This Row],[type]]="LFF (MDG-F)",MID(Proc[[#This Row],[Obj]],13,10),"")</f>
        <v/>
      </c>
      <c r="J6365" s="183" t="b">
        <f>Proc[[#This Row],[Requested]]=Proc[[#This Row],[CurrentParent]]</f>
        <v>1</v>
      </c>
      <c r="K6365" s="183" t="str">
        <f>IF(Proc[[#This Row],[Author]]="Marcela Urrego",VLOOKUP(LEFT(Proc[[#This Row],[Requested]],1),Table3[#All],2,0),VLOOKUP(Proc[[#This Row],[Author]],Table4[],2,0))</f>
        <v>LS</v>
      </c>
      <c r="L6365" s="186" t="s">
        <v>9921</v>
      </c>
      <c r="M6365" s="178">
        <v>46065</v>
      </c>
      <c r="N6365" s="178"/>
      <c r="O6365" s="178"/>
      <c r="P6365" s="178" t="str">
        <f ca="1">IF(Proc[[#This Row],[DaysAgeing]]&gt;5,"yep","on track")</f>
        <v>on track</v>
      </c>
      <c r="Q6365" s="3">
        <f ca="1">IF(Proc[[#This Row],[DateClosed]]="",ABS(NETWORKDAYS(Proc[[#This Row],[DateOpened]],TODAY()))-1,ABS(NETWORKDAYS(Proc[[#This Row],[DateOpened]],Proc[[#This Row],[DateClosed]]))-1)</f>
        <v>4</v>
      </c>
      <c r="R6365" s="178" t="s">
        <v>489</v>
      </c>
      <c r="S6365" s="183"/>
    </row>
    <row r="6366" spans="1:19" hidden="1">
      <c r="A6366" s="184" t="s">
        <v>8725</v>
      </c>
      <c r="B6366" s="183" t="str">
        <f>IFERROR(VLOOKUP(Proc[[#This Row],[App]],Table2[],3,0),"open")</f>
        <v>ok</v>
      </c>
      <c r="C6366" s="184" t="s">
        <v>369</v>
      </c>
      <c r="D6366" t="s">
        <v>8727</v>
      </c>
      <c r="E6366" t="s">
        <v>5806</v>
      </c>
      <c r="F6366" s="183" t="s">
        <v>5806</v>
      </c>
      <c r="G6366" s="184" t="s">
        <v>400</v>
      </c>
      <c r="H6366" s="183" t="str">
        <f>IF(Proc[[#This Row],[type]]="LFF (MDG-F)",MID(Proc[[#This Row],[Obj]],13,10),"")</f>
        <v/>
      </c>
      <c r="J6366" s="183" t="b">
        <f>Proc[[#This Row],[Requested]]=Proc[[#This Row],[CurrentParent]]</f>
        <v>1</v>
      </c>
      <c r="K6366" s="183" t="str">
        <f>IF(Proc[[#This Row],[Author]]="Marcela Urrego",VLOOKUP(LEFT(Proc[[#This Row],[Requested]],1),Table3[#All],2,0),VLOOKUP(Proc[[#This Row],[Author]],Table4[],2,0))</f>
        <v>LS</v>
      </c>
      <c r="L6366" s="186" t="s">
        <v>9921</v>
      </c>
      <c r="M6366" s="178">
        <v>46065</v>
      </c>
      <c r="N6366" s="178"/>
      <c r="O6366" s="178"/>
      <c r="P6366" s="178" t="str">
        <f ca="1">IF(Proc[[#This Row],[DaysAgeing]]&gt;5,"yep","on track")</f>
        <v>on track</v>
      </c>
      <c r="Q6366" s="3">
        <f ca="1">IF(Proc[[#This Row],[DateClosed]]="",ABS(NETWORKDAYS(Proc[[#This Row],[DateOpened]],TODAY()))-1,ABS(NETWORKDAYS(Proc[[#This Row],[DateOpened]],Proc[[#This Row],[DateClosed]]))-1)</f>
        <v>4</v>
      </c>
      <c r="R6366" s="178" t="s">
        <v>489</v>
      </c>
      <c r="S6366" s="183"/>
    </row>
    <row r="6367" spans="1:19" hidden="1">
      <c r="A6367" s="184" t="s">
        <v>8725</v>
      </c>
      <c r="B6367" s="183" t="str">
        <f>IFERROR(VLOOKUP(Proc[[#This Row],[App]],Table2[],3,0),"open")</f>
        <v>ok</v>
      </c>
      <c r="C6367" s="184" t="s">
        <v>369</v>
      </c>
      <c r="D6367" t="s">
        <v>8728</v>
      </c>
      <c r="E6367" t="s">
        <v>8839</v>
      </c>
      <c r="F6367" s="183" t="s">
        <v>8839</v>
      </c>
      <c r="G6367" s="184" t="s">
        <v>400</v>
      </c>
      <c r="H6367" s="183" t="str">
        <f>IF(Proc[[#This Row],[type]]="LFF (MDG-F)",MID(Proc[[#This Row],[Obj]],13,10),"")</f>
        <v/>
      </c>
      <c r="J6367" s="183" t="b">
        <f>Proc[[#This Row],[Requested]]=Proc[[#This Row],[CurrentParent]]</f>
        <v>1</v>
      </c>
      <c r="K6367" s="183" t="str">
        <f>IF(Proc[[#This Row],[Author]]="Marcela Urrego",VLOOKUP(LEFT(Proc[[#This Row],[Requested]],1),Table3[#All],2,0),VLOOKUP(Proc[[#This Row],[Author]],Table4[],2,0))</f>
        <v>LS</v>
      </c>
      <c r="L6367" s="186" t="s">
        <v>9921</v>
      </c>
      <c r="M6367" s="178">
        <v>46065</v>
      </c>
      <c r="N6367" s="178"/>
      <c r="O6367" s="178"/>
      <c r="P6367" s="178" t="str">
        <f ca="1">IF(Proc[[#This Row],[DaysAgeing]]&gt;5,"yep","on track")</f>
        <v>on track</v>
      </c>
      <c r="Q6367" s="3">
        <f ca="1">IF(Proc[[#This Row],[DateClosed]]="",ABS(NETWORKDAYS(Proc[[#This Row],[DateOpened]],TODAY()))-1,ABS(NETWORKDAYS(Proc[[#This Row],[DateOpened]],Proc[[#This Row],[DateClosed]]))-1)</f>
        <v>4</v>
      </c>
      <c r="R6367" s="178" t="s">
        <v>489</v>
      </c>
      <c r="S6367" s="183"/>
    </row>
    <row r="6368" spans="1:19" hidden="1">
      <c r="A6368" s="184" t="s">
        <v>8725</v>
      </c>
      <c r="B6368" s="183" t="str">
        <f>IFERROR(VLOOKUP(Proc[[#This Row],[App]],Table2[],3,0),"open")</f>
        <v>ok</v>
      </c>
      <c r="C6368" s="184" t="s">
        <v>369</v>
      </c>
      <c r="D6368" t="s">
        <v>8729</v>
      </c>
      <c r="E6368" t="s">
        <v>8839</v>
      </c>
      <c r="F6368" s="183" t="s">
        <v>8839</v>
      </c>
      <c r="G6368" s="184" t="s">
        <v>400</v>
      </c>
      <c r="H6368" s="183" t="str">
        <f>IF(Proc[[#This Row],[type]]="LFF (MDG-F)",MID(Proc[[#This Row],[Obj]],13,10),"")</f>
        <v/>
      </c>
      <c r="J6368" s="183" t="b">
        <f>Proc[[#This Row],[Requested]]=Proc[[#This Row],[CurrentParent]]</f>
        <v>1</v>
      </c>
      <c r="K6368" s="183" t="str">
        <f>IF(Proc[[#This Row],[Author]]="Marcela Urrego",VLOOKUP(LEFT(Proc[[#This Row],[Requested]],1),Table3[#All],2,0),VLOOKUP(Proc[[#This Row],[Author]],Table4[],2,0))</f>
        <v>LS</v>
      </c>
      <c r="L6368" s="186" t="s">
        <v>9921</v>
      </c>
      <c r="M6368" s="178">
        <v>46065</v>
      </c>
      <c r="N6368" s="178"/>
      <c r="O6368" s="178"/>
      <c r="P6368" s="178" t="str">
        <f ca="1">IF(Proc[[#This Row],[DaysAgeing]]&gt;5,"yep","on track")</f>
        <v>on track</v>
      </c>
      <c r="Q6368" s="3">
        <f ca="1">IF(Proc[[#This Row],[DateClosed]]="",ABS(NETWORKDAYS(Proc[[#This Row],[DateOpened]],TODAY()))-1,ABS(NETWORKDAYS(Proc[[#This Row],[DateOpened]],Proc[[#This Row],[DateClosed]]))-1)</f>
        <v>4</v>
      </c>
      <c r="R6368" s="178" t="s">
        <v>489</v>
      </c>
      <c r="S6368" s="183"/>
    </row>
    <row r="6369" spans="1:19" hidden="1">
      <c r="A6369" s="184" t="s">
        <v>8725</v>
      </c>
      <c r="B6369" s="183" t="str">
        <f>IFERROR(VLOOKUP(Proc[[#This Row],[App]],Table2[],3,0),"open")</f>
        <v>ok</v>
      </c>
      <c r="C6369" s="184" t="s">
        <v>369</v>
      </c>
      <c r="D6369" t="s">
        <v>8730</v>
      </c>
      <c r="E6369" t="s">
        <v>8839</v>
      </c>
      <c r="F6369" s="183" t="s">
        <v>8839</v>
      </c>
      <c r="G6369" s="184" t="s">
        <v>400</v>
      </c>
      <c r="H6369" s="183" t="str">
        <f>IF(Proc[[#This Row],[type]]="LFF (MDG-F)",MID(Proc[[#This Row],[Obj]],13,10),"")</f>
        <v/>
      </c>
      <c r="J6369" s="183" t="b">
        <f>Proc[[#This Row],[Requested]]=Proc[[#This Row],[CurrentParent]]</f>
        <v>1</v>
      </c>
      <c r="K6369" s="183" t="str">
        <f>IF(Proc[[#This Row],[Author]]="Marcela Urrego",VLOOKUP(LEFT(Proc[[#This Row],[Requested]],1),Table3[#All],2,0),VLOOKUP(Proc[[#This Row],[Author]],Table4[],2,0))</f>
        <v>LS</v>
      </c>
      <c r="L6369" s="186" t="s">
        <v>9921</v>
      </c>
      <c r="M6369" s="178">
        <v>46065</v>
      </c>
      <c r="N6369" s="178"/>
      <c r="O6369" s="178"/>
      <c r="P6369" s="178" t="str">
        <f ca="1">IF(Proc[[#This Row],[DaysAgeing]]&gt;5,"yep","on track")</f>
        <v>on track</v>
      </c>
      <c r="Q6369" s="3">
        <f ca="1">IF(Proc[[#This Row],[DateClosed]]="",ABS(NETWORKDAYS(Proc[[#This Row],[DateOpened]],TODAY()))-1,ABS(NETWORKDAYS(Proc[[#This Row],[DateOpened]],Proc[[#This Row],[DateClosed]]))-1)</f>
        <v>4</v>
      </c>
      <c r="R6369" s="178" t="s">
        <v>489</v>
      </c>
      <c r="S6369" s="183"/>
    </row>
    <row r="6370" spans="1:19" hidden="1">
      <c r="A6370" s="184" t="s">
        <v>8725</v>
      </c>
      <c r="B6370" s="183" t="str">
        <f>IFERROR(VLOOKUP(Proc[[#This Row],[App]],Table2[],3,0),"open")</f>
        <v>ok</v>
      </c>
      <c r="C6370" s="184" t="s">
        <v>369</v>
      </c>
      <c r="D6370" t="s">
        <v>8731</v>
      </c>
      <c r="E6370" t="s">
        <v>8839</v>
      </c>
      <c r="F6370" s="183" t="s">
        <v>8839</v>
      </c>
      <c r="G6370" s="184" t="s">
        <v>400</v>
      </c>
      <c r="H6370" s="183" t="str">
        <f>IF(Proc[[#This Row],[type]]="LFF (MDG-F)",MID(Proc[[#This Row],[Obj]],13,10),"")</f>
        <v/>
      </c>
      <c r="J6370" s="183" t="b">
        <f>Proc[[#This Row],[Requested]]=Proc[[#This Row],[CurrentParent]]</f>
        <v>1</v>
      </c>
      <c r="K6370" s="183" t="str">
        <f>IF(Proc[[#This Row],[Author]]="Marcela Urrego",VLOOKUP(LEFT(Proc[[#This Row],[Requested]],1),Table3[#All],2,0),VLOOKUP(Proc[[#This Row],[Author]],Table4[],2,0))</f>
        <v>LS</v>
      </c>
      <c r="L6370" s="186" t="s">
        <v>9921</v>
      </c>
      <c r="M6370" s="178">
        <v>46065</v>
      </c>
      <c r="N6370" s="178"/>
      <c r="O6370" s="178"/>
      <c r="P6370" s="178" t="str">
        <f ca="1">IF(Proc[[#This Row],[DaysAgeing]]&gt;5,"yep","on track")</f>
        <v>on track</v>
      </c>
      <c r="Q6370" s="3">
        <f ca="1">IF(Proc[[#This Row],[DateClosed]]="",ABS(NETWORKDAYS(Proc[[#This Row],[DateOpened]],TODAY()))-1,ABS(NETWORKDAYS(Proc[[#This Row],[DateOpened]],Proc[[#This Row],[DateClosed]]))-1)</f>
        <v>4</v>
      </c>
      <c r="R6370" s="178" t="s">
        <v>489</v>
      </c>
      <c r="S6370" s="183"/>
    </row>
    <row r="6371" spans="1:19" hidden="1">
      <c r="A6371" s="184" t="s">
        <v>8725</v>
      </c>
      <c r="B6371" s="183" t="str">
        <f>IFERROR(VLOOKUP(Proc[[#This Row],[App]],Table2[],3,0),"open")</f>
        <v>ok</v>
      </c>
      <c r="C6371" s="184" t="s">
        <v>369</v>
      </c>
      <c r="D6371" t="s">
        <v>8732</v>
      </c>
      <c r="E6371" t="s">
        <v>8839</v>
      </c>
      <c r="F6371" s="183" t="s">
        <v>8839</v>
      </c>
      <c r="G6371" s="184" t="s">
        <v>400</v>
      </c>
      <c r="H6371" s="183" t="str">
        <f>IF(Proc[[#This Row],[type]]="LFF (MDG-F)",MID(Proc[[#This Row],[Obj]],13,10),"")</f>
        <v/>
      </c>
      <c r="J6371" s="183" t="b">
        <f>Proc[[#This Row],[Requested]]=Proc[[#This Row],[CurrentParent]]</f>
        <v>1</v>
      </c>
      <c r="K6371" s="183" t="str">
        <f>IF(Proc[[#This Row],[Author]]="Marcela Urrego",VLOOKUP(LEFT(Proc[[#This Row],[Requested]],1),Table3[#All],2,0),VLOOKUP(Proc[[#This Row],[Author]],Table4[],2,0))</f>
        <v>LS</v>
      </c>
      <c r="L6371" s="186" t="s">
        <v>9921</v>
      </c>
      <c r="M6371" s="178">
        <v>46065</v>
      </c>
      <c r="N6371" s="178"/>
      <c r="O6371" s="178"/>
      <c r="P6371" s="178" t="str">
        <f ca="1">IF(Proc[[#This Row],[DaysAgeing]]&gt;5,"yep","on track")</f>
        <v>on track</v>
      </c>
      <c r="Q6371" s="3">
        <f ca="1">IF(Proc[[#This Row],[DateClosed]]="",ABS(NETWORKDAYS(Proc[[#This Row],[DateOpened]],TODAY()))-1,ABS(NETWORKDAYS(Proc[[#This Row],[DateOpened]],Proc[[#This Row],[DateClosed]]))-1)</f>
        <v>4</v>
      </c>
      <c r="R6371" s="178" t="s">
        <v>489</v>
      </c>
      <c r="S6371" s="183"/>
    </row>
    <row r="6372" spans="1:19" hidden="1">
      <c r="A6372" s="184" t="s">
        <v>8725</v>
      </c>
      <c r="B6372" s="183" t="str">
        <f>IFERROR(VLOOKUP(Proc[[#This Row],[App]],Table2[],3,0),"open")</f>
        <v>ok</v>
      </c>
      <c r="C6372" s="184" t="s">
        <v>369</v>
      </c>
      <c r="D6372" t="s">
        <v>8733</v>
      </c>
      <c r="E6372" t="s">
        <v>8839</v>
      </c>
      <c r="F6372" s="183" t="s">
        <v>8839</v>
      </c>
      <c r="G6372" s="184" t="s">
        <v>400</v>
      </c>
      <c r="H6372" s="183" t="str">
        <f>IF(Proc[[#This Row],[type]]="LFF (MDG-F)",MID(Proc[[#This Row],[Obj]],13,10),"")</f>
        <v/>
      </c>
      <c r="J6372" s="183" t="b">
        <f>Proc[[#This Row],[Requested]]=Proc[[#This Row],[CurrentParent]]</f>
        <v>1</v>
      </c>
      <c r="K6372" s="183" t="str">
        <f>IF(Proc[[#This Row],[Author]]="Marcela Urrego",VLOOKUP(LEFT(Proc[[#This Row],[Requested]],1),Table3[#All],2,0),VLOOKUP(Proc[[#This Row],[Author]],Table4[],2,0))</f>
        <v>LS</v>
      </c>
      <c r="L6372" s="186" t="s">
        <v>9921</v>
      </c>
      <c r="M6372" s="178">
        <v>46065</v>
      </c>
      <c r="N6372" s="178"/>
      <c r="O6372" s="178"/>
      <c r="P6372" s="178" t="str">
        <f ca="1">IF(Proc[[#This Row],[DaysAgeing]]&gt;5,"yep","on track")</f>
        <v>on track</v>
      </c>
      <c r="Q6372" s="3">
        <f ca="1">IF(Proc[[#This Row],[DateClosed]]="",ABS(NETWORKDAYS(Proc[[#This Row],[DateOpened]],TODAY()))-1,ABS(NETWORKDAYS(Proc[[#This Row],[DateOpened]],Proc[[#This Row],[DateClosed]]))-1)</f>
        <v>4</v>
      </c>
      <c r="R6372" s="178" t="s">
        <v>489</v>
      </c>
      <c r="S6372" s="183"/>
    </row>
    <row r="6373" spans="1:19" hidden="1">
      <c r="A6373" s="184" t="s">
        <v>8725</v>
      </c>
      <c r="B6373" s="183" t="str">
        <f>IFERROR(VLOOKUP(Proc[[#This Row],[App]],Table2[],3,0),"open")</f>
        <v>ok</v>
      </c>
      <c r="C6373" s="184" t="s">
        <v>369</v>
      </c>
      <c r="D6373" t="s">
        <v>8734</v>
      </c>
      <c r="E6373" t="s">
        <v>8840</v>
      </c>
      <c r="F6373" s="183" t="s">
        <v>8840</v>
      </c>
      <c r="G6373" s="184" t="s">
        <v>400</v>
      </c>
      <c r="H6373" s="183" t="str">
        <f>IF(Proc[[#This Row],[type]]="LFF (MDG-F)",MID(Proc[[#This Row],[Obj]],13,10),"")</f>
        <v/>
      </c>
      <c r="J6373" s="183" t="b">
        <f>Proc[[#This Row],[Requested]]=Proc[[#This Row],[CurrentParent]]</f>
        <v>1</v>
      </c>
      <c r="K6373" s="183" t="str">
        <f>IF(Proc[[#This Row],[Author]]="Marcela Urrego",VLOOKUP(LEFT(Proc[[#This Row],[Requested]],1),Table3[#All],2,0),VLOOKUP(Proc[[#This Row],[Author]],Table4[],2,0))</f>
        <v>LS</v>
      </c>
      <c r="L6373" s="186" t="s">
        <v>9921</v>
      </c>
      <c r="M6373" s="178">
        <v>46065</v>
      </c>
      <c r="N6373" s="178"/>
      <c r="O6373" s="178"/>
      <c r="P6373" s="178" t="str">
        <f ca="1">IF(Proc[[#This Row],[DaysAgeing]]&gt;5,"yep","on track")</f>
        <v>on track</v>
      </c>
      <c r="Q6373" s="3">
        <f ca="1">IF(Proc[[#This Row],[DateClosed]]="",ABS(NETWORKDAYS(Proc[[#This Row],[DateOpened]],TODAY()))-1,ABS(NETWORKDAYS(Proc[[#This Row],[DateOpened]],Proc[[#This Row],[DateClosed]]))-1)</f>
        <v>4</v>
      </c>
      <c r="R6373" s="178" t="s">
        <v>489</v>
      </c>
      <c r="S6373" s="183"/>
    </row>
    <row r="6374" spans="1:19" hidden="1">
      <c r="A6374" s="184" t="s">
        <v>8725</v>
      </c>
      <c r="B6374" s="183" t="str">
        <f>IFERROR(VLOOKUP(Proc[[#This Row],[App]],Table2[],3,0),"open")</f>
        <v>ok</v>
      </c>
      <c r="C6374" s="184" t="s">
        <v>369</v>
      </c>
      <c r="D6374" t="s">
        <v>8735</v>
      </c>
      <c r="E6374" t="s">
        <v>8841</v>
      </c>
      <c r="F6374" s="183" t="s">
        <v>8841</v>
      </c>
      <c r="G6374" s="184" t="s">
        <v>400</v>
      </c>
      <c r="H6374" s="183" t="str">
        <f>IF(Proc[[#This Row],[type]]="LFF (MDG-F)",MID(Proc[[#This Row],[Obj]],13,10),"")</f>
        <v/>
      </c>
      <c r="J6374" s="183" t="b">
        <f>Proc[[#This Row],[Requested]]=Proc[[#This Row],[CurrentParent]]</f>
        <v>1</v>
      </c>
      <c r="K6374" s="183" t="str">
        <f>IF(Proc[[#This Row],[Author]]="Marcela Urrego",VLOOKUP(LEFT(Proc[[#This Row],[Requested]],1),Table3[#All],2,0),VLOOKUP(Proc[[#This Row],[Author]],Table4[],2,0))</f>
        <v>LS</v>
      </c>
      <c r="L6374" s="186" t="s">
        <v>9921</v>
      </c>
      <c r="M6374" s="178">
        <v>46065</v>
      </c>
      <c r="N6374" s="178"/>
      <c r="O6374" s="178"/>
      <c r="P6374" s="178" t="str">
        <f ca="1">IF(Proc[[#This Row],[DaysAgeing]]&gt;5,"yep","on track")</f>
        <v>on track</v>
      </c>
      <c r="Q6374" s="3">
        <f ca="1">IF(Proc[[#This Row],[DateClosed]]="",ABS(NETWORKDAYS(Proc[[#This Row],[DateOpened]],TODAY()))-1,ABS(NETWORKDAYS(Proc[[#This Row],[DateOpened]],Proc[[#This Row],[DateClosed]]))-1)</f>
        <v>4</v>
      </c>
      <c r="R6374" s="178" t="s">
        <v>489</v>
      </c>
      <c r="S6374" s="183"/>
    </row>
    <row r="6375" spans="1:19" hidden="1">
      <c r="A6375" s="184" t="s">
        <v>8725</v>
      </c>
      <c r="B6375" s="183" t="str">
        <f>IFERROR(VLOOKUP(Proc[[#This Row],[App]],Table2[],3,0),"open")</f>
        <v>ok</v>
      </c>
      <c r="C6375" s="185" t="s">
        <v>369</v>
      </c>
      <c r="D6375" t="s">
        <v>8736</v>
      </c>
      <c r="E6375" t="s">
        <v>8842</v>
      </c>
      <c r="F6375" s="186" t="s">
        <v>8842</v>
      </c>
      <c r="G6375" s="184" t="s">
        <v>406</v>
      </c>
      <c r="H6375" s="183" t="str">
        <f>IF(Proc[[#This Row],[type]]="LFF (MDG-F)",MID(Proc[[#This Row],[Obj]],13,10),"")</f>
        <v>2125R03257</v>
      </c>
      <c r="J6375" s="183" t="b">
        <f>Proc[[#This Row],[Requested]]=Proc[[#This Row],[CurrentParent]]</f>
        <v>1</v>
      </c>
      <c r="K6375" s="183" t="str">
        <f>IF(Proc[[#This Row],[Author]]="Marcela Urrego",VLOOKUP(LEFT(Proc[[#This Row],[Requested]],1),Table3[#All],2,0),VLOOKUP(Proc[[#This Row],[Author]],Table4[],2,0))</f>
        <v>LS</v>
      </c>
      <c r="L6375" s="186" t="s">
        <v>9921</v>
      </c>
      <c r="M6375" s="178">
        <v>46065</v>
      </c>
      <c r="N6375" s="178"/>
      <c r="O6375" s="178"/>
      <c r="P6375" s="178" t="str">
        <f ca="1">IF(Proc[[#This Row],[DaysAgeing]]&gt;5,"yep","on track")</f>
        <v>on track</v>
      </c>
      <c r="Q6375" s="3">
        <f ca="1">IF(Proc[[#This Row],[DateClosed]]="",ABS(NETWORKDAYS(Proc[[#This Row],[DateOpened]],TODAY()))-1,ABS(NETWORKDAYS(Proc[[#This Row],[DateOpened]],Proc[[#This Row],[DateClosed]]))-1)</f>
        <v>4</v>
      </c>
      <c r="R6375" s="178" t="s">
        <v>489</v>
      </c>
      <c r="S6375" s="183"/>
    </row>
    <row r="6376" spans="1:19" hidden="1">
      <c r="A6376" s="184" t="s">
        <v>8725</v>
      </c>
      <c r="B6376" s="183" t="str">
        <f>IFERROR(VLOOKUP(Proc[[#This Row],[App]],Table2[],3,0),"open")</f>
        <v>ok</v>
      </c>
      <c r="C6376" s="184" t="s">
        <v>369</v>
      </c>
      <c r="D6376" t="s">
        <v>8737</v>
      </c>
      <c r="E6376" t="s">
        <v>8843</v>
      </c>
      <c r="F6376" s="183" t="s">
        <v>8843</v>
      </c>
      <c r="G6376" s="184" t="s">
        <v>400</v>
      </c>
      <c r="H6376" s="183" t="str">
        <f>IF(Proc[[#This Row],[type]]="LFF (MDG-F)",MID(Proc[[#This Row],[Obj]],13,10),"")</f>
        <v/>
      </c>
      <c r="J6376" s="183" t="b">
        <f>Proc[[#This Row],[Requested]]=Proc[[#This Row],[CurrentParent]]</f>
        <v>1</v>
      </c>
      <c r="K6376" s="183" t="str">
        <f>IF(Proc[[#This Row],[Author]]="Marcela Urrego",VLOOKUP(LEFT(Proc[[#This Row],[Requested]],1),Table3[#All],2,0),VLOOKUP(Proc[[#This Row],[Author]],Table4[],2,0))</f>
        <v>LS</v>
      </c>
      <c r="L6376" s="186" t="s">
        <v>9921</v>
      </c>
      <c r="M6376" s="178">
        <v>46065</v>
      </c>
      <c r="N6376" s="178"/>
      <c r="O6376" s="178"/>
      <c r="P6376" s="178" t="str">
        <f ca="1">IF(Proc[[#This Row],[DaysAgeing]]&gt;5,"yep","on track")</f>
        <v>on track</v>
      </c>
      <c r="Q6376" s="3">
        <f ca="1">IF(Proc[[#This Row],[DateClosed]]="",ABS(NETWORKDAYS(Proc[[#This Row],[DateOpened]],TODAY()))-1,ABS(NETWORKDAYS(Proc[[#This Row],[DateOpened]],Proc[[#This Row],[DateClosed]]))-1)</f>
        <v>4</v>
      </c>
      <c r="R6376" s="178" t="s">
        <v>489</v>
      </c>
      <c r="S6376" s="183"/>
    </row>
    <row r="6377" spans="1:19" hidden="1">
      <c r="A6377" s="184" t="s">
        <v>8725</v>
      </c>
      <c r="B6377" s="183" t="str">
        <f>IFERROR(VLOOKUP(Proc[[#This Row],[App]],Table2[],3,0),"open")</f>
        <v>ok</v>
      </c>
      <c r="C6377" s="184" t="s">
        <v>369</v>
      </c>
      <c r="D6377" t="s">
        <v>8738</v>
      </c>
      <c r="E6377" t="s">
        <v>8843</v>
      </c>
      <c r="F6377" s="183" t="s">
        <v>8843</v>
      </c>
      <c r="G6377" s="184" t="s">
        <v>400</v>
      </c>
      <c r="H6377" s="183" t="str">
        <f>IF(Proc[[#This Row],[type]]="LFF (MDG-F)",MID(Proc[[#This Row],[Obj]],13,10),"")</f>
        <v/>
      </c>
      <c r="J6377" s="183" t="b">
        <f>Proc[[#This Row],[Requested]]=Proc[[#This Row],[CurrentParent]]</f>
        <v>1</v>
      </c>
      <c r="K6377" s="183" t="str">
        <f>IF(Proc[[#This Row],[Author]]="Marcela Urrego",VLOOKUP(LEFT(Proc[[#This Row],[Requested]],1),Table3[#All],2,0),VLOOKUP(Proc[[#This Row],[Author]],Table4[],2,0))</f>
        <v>LS</v>
      </c>
      <c r="L6377" s="186" t="s">
        <v>9921</v>
      </c>
      <c r="M6377" s="178">
        <v>46065</v>
      </c>
      <c r="N6377" s="178"/>
      <c r="O6377" s="178"/>
      <c r="P6377" s="178" t="str">
        <f ca="1">IF(Proc[[#This Row],[DaysAgeing]]&gt;5,"yep","on track")</f>
        <v>on track</v>
      </c>
      <c r="Q6377" s="3">
        <f ca="1">IF(Proc[[#This Row],[DateClosed]]="",ABS(NETWORKDAYS(Proc[[#This Row],[DateOpened]],TODAY()))-1,ABS(NETWORKDAYS(Proc[[#This Row],[DateOpened]],Proc[[#This Row],[DateClosed]]))-1)</f>
        <v>4</v>
      </c>
      <c r="R6377" s="178" t="s">
        <v>489</v>
      </c>
      <c r="S6377" s="183"/>
    </row>
    <row r="6378" spans="1:19" hidden="1">
      <c r="A6378" s="184" t="s">
        <v>8725</v>
      </c>
      <c r="B6378" s="183" t="str">
        <f>IFERROR(VLOOKUP(Proc[[#This Row],[App]],Table2[],3,0),"open")</f>
        <v>ok</v>
      </c>
      <c r="C6378" s="184" t="s">
        <v>369</v>
      </c>
      <c r="D6378" t="s">
        <v>8739</v>
      </c>
      <c r="E6378" t="s">
        <v>8843</v>
      </c>
      <c r="F6378" s="183" t="s">
        <v>8843</v>
      </c>
      <c r="G6378" s="184" t="s">
        <v>400</v>
      </c>
      <c r="H6378" s="183" t="str">
        <f>IF(Proc[[#This Row],[type]]="LFF (MDG-F)",MID(Proc[[#This Row],[Obj]],13,10),"")</f>
        <v/>
      </c>
      <c r="J6378" s="183" t="b">
        <f>Proc[[#This Row],[Requested]]=Proc[[#This Row],[CurrentParent]]</f>
        <v>1</v>
      </c>
      <c r="K6378" s="183" t="str">
        <f>IF(Proc[[#This Row],[Author]]="Marcela Urrego",VLOOKUP(LEFT(Proc[[#This Row],[Requested]],1),Table3[#All],2,0),VLOOKUP(Proc[[#This Row],[Author]],Table4[],2,0))</f>
        <v>LS</v>
      </c>
      <c r="L6378" s="186" t="s">
        <v>9921</v>
      </c>
      <c r="M6378" s="178">
        <v>46065</v>
      </c>
      <c r="N6378" s="178"/>
      <c r="O6378" s="178"/>
      <c r="P6378" s="178" t="str">
        <f ca="1">IF(Proc[[#This Row],[DaysAgeing]]&gt;5,"yep","on track")</f>
        <v>on track</v>
      </c>
      <c r="Q6378" s="3">
        <f ca="1">IF(Proc[[#This Row],[DateClosed]]="",ABS(NETWORKDAYS(Proc[[#This Row],[DateOpened]],TODAY()))-1,ABS(NETWORKDAYS(Proc[[#This Row],[DateOpened]],Proc[[#This Row],[DateClosed]]))-1)</f>
        <v>4</v>
      </c>
      <c r="R6378" s="178" t="s">
        <v>489</v>
      </c>
      <c r="S6378" s="183"/>
    </row>
    <row r="6379" spans="1:19" hidden="1">
      <c r="A6379" s="184" t="s">
        <v>8725</v>
      </c>
      <c r="B6379" s="183" t="str">
        <f>IFERROR(VLOOKUP(Proc[[#This Row],[App]],Table2[],3,0),"open")</f>
        <v>ok</v>
      </c>
      <c r="C6379" s="184" t="s">
        <v>369</v>
      </c>
      <c r="D6379" t="s">
        <v>8740</v>
      </c>
      <c r="E6379" t="s">
        <v>8843</v>
      </c>
      <c r="F6379" s="183" t="s">
        <v>8843</v>
      </c>
      <c r="G6379" s="184" t="s">
        <v>400</v>
      </c>
      <c r="H6379" s="183" t="str">
        <f>IF(Proc[[#This Row],[type]]="LFF (MDG-F)",MID(Proc[[#This Row],[Obj]],13,10),"")</f>
        <v/>
      </c>
      <c r="J6379" s="183" t="b">
        <f>Proc[[#This Row],[Requested]]=Proc[[#This Row],[CurrentParent]]</f>
        <v>1</v>
      </c>
      <c r="K6379" s="183" t="str">
        <f>IF(Proc[[#This Row],[Author]]="Marcela Urrego",VLOOKUP(LEFT(Proc[[#This Row],[Requested]],1),Table3[#All],2,0),VLOOKUP(Proc[[#This Row],[Author]],Table4[],2,0))</f>
        <v>LS</v>
      </c>
      <c r="L6379" s="186" t="s">
        <v>9921</v>
      </c>
      <c r="M6379" s="178">
        <v>46065</v>
      </c>
      <c r="N6379" s="178"/>
      <c r="O6379" s="178"/>
      <c r="P6379" s="178" t="str">
        <f ca="1">IF(Proc[[#This Row],[DaysAgeing]]&gt;5,"yep","on track")</f>
        <v>on track</v>
      </c>
      <c r="Q6379" s="3">
        <f ca="1">IF(Proc[[#This Row],[DateClosed]]="",ABS(NETWORKDAYS(Proc[[#This Row],[DateOpened]],TODAY()))-1,ABS(NETWORKDAYS(Proc[[#This Row],[DateOpened]],Proc[[#This Row],[DateClosed]]))-1)</f>
        <v>4</v>
      </c>
      <c r="R6379" s="178" t="s">
        <v>489</v>
      </c>
      <c r="S6379" s="183"/>
    </row>
    <row r="6380" spans="1:19" hidden="1">
      <c r="A6380" s="184" t="s">
        <v>8725</v>
      </c>
      <c r="B6380" s="183" t="str">
        <f>IFERROR(VLOOKUP(Proc[[#This Row],[App]],Table2[],3,0),"open")</f>
        <v>ok</v>
      </c>
      <c r="C6380" s="184" t="s">
        <v>369</v>
      </c>
      <c r="D6380" t="s">
        <v>8741</v>
      </c>
      <c r="E6380" t="s">
        <v>8844</v>
      </c>
      <c r="F6380" s="183" t="s">
        <v>8844</v>
      </c>
      <c r="G6380" s="184" t="s">
        <v>400</v>
      </c>
      <c r="H6380" s="183" t="str">
        <f>IF(Proc[[#This Row],[type]]="LFF (MDG-F)",MID(Proc[[#This Row],[Obj]],13,10),"")</f>
        <v/>
      </c>
      <c r="J6380" s="183" t="b">
        <f>Proc[[#This Row],[Requested]]=Proc[[#This Row],[CurrentParent]]</f>
        <v>1</v>
      </c>
      <c r="K6380" s="183" t="str">
        <f>IF(Proc[[#This Row],[Author]]="Marcela Urrego",VLOOKUP(LEFT(Proc[[#This Row],[Requested]],1),Table3[#All],2,0),VLOOKUP(Proc[[#This Row],[Author]],Table4[],2,0))</f>
        <v>LS</v>
      </c>
      <c r="L6380" s="186" t="s">
        <v>9921</v>
      </c>
      <c r="M6380" s="178">
        <v>46065</v>
      </c>
      <c r="N6380" s="178"/>
      <c r="O6380" s="178"/>
      <c r="P6380" s="178" t="str">
        <f ca="1">IF(Proc[[#This Row],[DaysAgeing]]&gt;5,"yep","on track")</f>
        <v>on track</v>
      </c>
      <c r="Q6380" s="3">
        <f ca="1">IF(Proc[[#This Row],[DateClosed]]="",ABS(NETWORKDAYS(Proc[[#This Row],[DateOpened]],TODAY()))-1,ABS(NETWORKDAYS(Proc[[#This Row],[DateOpened]],Proc[[#This Row],[DateClosed]]))-1)</f>
        <v>4</v>
      </c>
      <c r="R6380" s="178" t="s">
        <v>489</v>
      </c>
      <c r="S6380" s="183"/>
    </row>
    <row r="6381" spans="1:19" hidden="1">
      <c r="A6381" s="184" t="s">
        <v>8725</v>
      </c>
      <c r="B6381" s="183" t="str">
        <f>IFERROR(VLOOKUP(Proc[[#This Row],[App]],Table2[],3,0),"open")</f>
        <v>ok</v>
      </c>
      <c r="C6381" s="184" t="s">
        <v>369</v>
      </c>
      <c r="D6381" t="s">
        <v>8742</v>
      </c>
      <c r="E6381" t="s">
        <v>8844</v>
      </c>
      <c r="F6381" s="183" t="s">
        <v>8844</v>
      </c>
      <c r="G6381" s="184" t="s">
        <v>400</v>
      </c>
      <c r="H6381" s="183" t="str">
        <f>IF(Proc[[#This Row],[type]]="LFF (MDG-F)",MID(Proc[[#This Row],[Obj]],13,10),"")</f>
        <v/>
      </c>
      <c r="J6381" s="183" t="b">
        <f>Proc[[#This Row],[Requested]]=Proc[[#This Row],[CurrentParent]]</f>
        <v>1</v>
      </c>
      <c r="K6381" s="183" t="str">
        <f>IF(Proc[[#This Row],[Author]]="Marcela Urrego",VLOOKUP(LEFT(Proc[[#This Row],[Requested]],1),Table3[#All],2,0),VLOOKUP(Proc[[#This Row],[Author]],Table4[],2,0))</f>
        <v>LS</v>
      </c>
      <c r="L6381" s="186" t="s">
        <v>9921</v>
      </c>
      <c r="M6381" s="178">
        <v>46065</v>
      </c>
      <c r="N6381" s="178"/>
      <c r="O6381" s="178"/>
      <c r="P6381" s="178" t="str">
        <f ca="1">IF(Proc[[#This Row],[DaysAgeing]]&gt;5,"yep","on track")</f>
        <v>on track</v>
      </c>
      <c r="Q6381" s="3">
        <f ca="1">IF(Proc[[#This Row],[DateClosed]]="",ABS(NETWORKDAYS(Proc[[#This Row],[DateOpened]],TODAY()))-1,ABS(NETWORKDAYS(Proc[[#This Row],[DateOpened]],Proc[[#This Row],[DateClosed]]))-1)</f>
        <v>4</v>
      </c>
      <c r="R6381" s="178" t="s">
        <v>489</v>
      </c>
      <c r="S6381" s="183"/>
    </row>
    <row r="6382" spans="1:19" hidden="1">
      <c r="A6382" s="184" t="s">
        <v>8725</v>
      </c>
      <c r="B6382" s="183" t="str">
        <f>IFERROR(VLOOKUP(Proc[[#This Row],[App]],Table2[],3,0),"open")</f>
        <v>ok</v>
      </c>
      <c r="C6382" s="184" t="s">
        <v>369</v>
      </c>
      <c r="D6382" t="s">
        <v>8743</v>
      </c>
      <c r="E6382" t="s">
        <v>8844</v>
      </c>
      <c r="F6382" s="183" t="s">
        <v>8844</v>
      </c>
      <c r="G6382" s="184" t="s">
        <v>400</v>
      </c>
      <c r="H6382" s="183" t="str">
        <f>IF(Proc[[#This Row],[type]]="LFF (MDG-F)",MID(Proc[[#This Row],[Obj]],13,10),"")</f>
        <v/>
      </c>
      <c r="J6382" s="183" t="b">
        <f>Proc[[#This Row],[Requested]]=Proc[[#This Row],[CurrentParent]]</f>
        <v>1</v>
      </c>
      <c r="K6382" s="183" t="str">
        <f>IF(Proc[[#This Row],[Author]]="Marcela Urrego",VLOOKUP(LEFT(Proc[[#This Row],[Requested]],1),Table3[#All],2,0),VLOOKUP(Proc[[#This Row],[Author]],Table4[],2,0))</f>
        <v>LS</v>
      </c>
      <c r="L6382" s="186" t="s">
        <v>9921</v>
      </c>
      <c r="M6382" s="178">
        <v>46065</v>
      </c>
      <c r="N6382" s="178"/>
      <c r="O6382" s="178"/>
      <c r="P6382" s="178" t="str">
        <f ca="1">IF(Proc[[#This Row],[DaysAgeing]]&gt;5,"yep","on track")</f>
        <v>on track</v>
      </c>
      <c r="Q6382" s="3">
        <f ca="1">IF(Proc[[#This Row],[DateClosed]]="",ABS(NETWORKDAYS(Proc[[#This Row],[DateOpened]],TODAY()))-1,ABS(NETWORKDAYS(Proc[[#This Row],[DateOpened]],Proc[[#This Row],[DateClosed]]))-1)</f>
        <v>4</v>
      </c>
      <c r="R6382" s="178" t="s">
        <v>489</v>
      </c>
      <c r="S6382" s="183"/>
    </row>
    <row r="6383" spans="1:19" hidden="1">
      <c r="A6383" s="184" t="s">
        <v>8725</v>
      </c>
      <c r="B6383" s="183" t="str">
        <f>IFERROR(VLOOKUP(Proc[[#This Row],[App]],Table2[],3,0),"open")</f>
        <v>ok</v>
      </c>
      <c r="C6383" s="184" t="s">
        <v>369</v>
      </c>
      <c r="D6383" t="s">
        <v>8744</v>
      </c>
      <c r="E6383" t="s">
        <v>8845</v>
      </c>
      <c r="F6383" s="183" t="s">
        <v>8845</v>
      </c>
      <c r="G6383" s="184" t="s">
        <v>400</v>
      </c>
      <c r="H6383" s="183" t="str">
        <f>IF(Proc[[#This Row],[type]]="LFF (MDG-F)",MID(Proc[[#This Row],[Obj]],13,10),"")</f>
        <v/>
      </c>
      <c r="J6383" s="183" t="b">
        <f>Proc[[#This Row],[Requested]]=Proc[[#This Row],[CurrentParent]]</f>
        <v>1</v>
      </c>
      <c r="K6383" s="183" t="str">
        <f>IF(Proc[[#This Row],[Author]]="Marcela Urrego",VLOOKUP(LEFT(Proc[[#This Row],[Requested]],1),Table3[#All],2,0),VLOOKUP(Proc[[#This Row],[Author]],Table4[],2,0))</f>
        <v>LS</v>
      </c>
      <c r="L6383" s="186" t="s">
        <v>9921</v>
      </c>
      <c r="M6383" s="178">
        <v>46065</v>
      </c>
      <c r="N6383" s="178"/>
      <c r="O6383" s="178"/>
      <c r="P6383" s="178" t="str">
        <f ca="1">IF(Proc[[#This Row],[DaysAgeing]]&gt;5,"yep","on track")</f>
        <v>on track</v>
      </c>
      <c r="Q6383" s="3">
        <f ca="1">IF(Proc[[#This Row],[DateClosed]]="",ABS(NETWORKDAYS(Proc[[#This Row],[DateOpened]],TODAY()))-1,ABS(NETWORKDAYS(Proc[[#This Row],[DateOpened]],Proc[[#This Row],[DateClosed]]))-1)</f>
        <v>4</v>
      </c>
      <c r="R6383" s="178" t="s">
        <v>489</v>
      </c>
      <c r="S6383" s="183"/>
    </row>
    <row r="6384" spans="1:19" hidden="1">
      <c r="A6384" s="184" t="s">
        <v>8725</v>
      </c>
      <c r="B6384" s="183" t="str">
        <f>IFERROR(VLOOKUP(Proc[[#This Row],[App]],Table2[],3,0),"open")</f>
        <v>ok</v>
      </c>
      <c r="C6384" s="185" t="s">
        <v>369</v>
      </c>
      <c r="D6384" t="s">
        <v>8745</v>
      </c>
      <c r="E6384" t="s">
        <v>8846</v>
      </c>
      <c r="F6384" s="186" t="s">
        <v>8846</v>
      </c>
      <c r="G6384" s="184" t="s">
        <v>406</v>
      </c>
      <c r="H6384" s="183" t="str">
        <f>IF(Proc[[#This Row],[type]]="LFF (MDG-F)",MID(Proc[[#This Row],[Obj]],13,10),"")</f>
        <v>2063C06207</v>
      </c>
      <c r="J6384" s="183" t="b">
        <f>Proc[[#This Row],[Requested]]=Proc[[#This Row],[CurrentParent]]</f>
        <v>1</v>
      </c>
      <c r="K6384" s="183" t="str">
        <f>IF(Proc[[#This Row],[Author]]="Marcela Urrego",VLOOKUP(LEFT(Proc[[#This Row],[Requested]],1),Table3[#All],2,0),VLOOKUP(Proc[[#This Row],[Author]],Table4[],2,0))</f>
        <v>LS</v>
      </c>
      <c r="L6384" s="186" t="s">
        <v>9921</v>
      </c>
      <c r="M6384" s="178">
        <v>46065</v>
      </c>
      <c r="N6384" s="178"/>
      <c r="O6384" s="178"/>
      <c r="P6384" s="178" t="str">
        <f ca="1">IF(Proc[[#This Row],[DaysAgeing]]&gt;5,"yep","on track")</f>
        <v>on track</v>
      </c>
      <c r="Q6384" s="3">
        <f ca="1">IF(Proc[[#This Row],[DateClosed]]="",ABS(NETWORKDAYS(Proc[[#This Row],[DateOpened]],TODAY()))-1,ABS(NETWORKDAYS(Proc[[#This Row],[DateOpened]],Proc[[#This Row],[DateClosed]]))-1)</f>
        <v>4</v>
      </c>
      <c r="R6384" s="178" t="s">
        <v>489</v>
      </c>
      <c r="S6384" s="183"/>
    </row>
    <row r="6385" spans="1:19" hidden="1">
      <c r="A6385" s="184" t="s">
        <v>8725</v>
      </c>
      <c r="B6385" s="183" t="str">
        <f>IFERROR(VLOOKUP(Proc[[#This Row],[App]],Table2[],3,0),"open")</f>
        <v>ok</v>
      </c>
      <c r="C6385" s="185" t="s">
        <v>369</v>
      </c>
      <c r="D6385" t="s">
        <v>8746</v>
      </c>
      <c r="E6385" t="s">
        <v>8846</v>
      </c>
      <c r="F6385" s="186" t="s">
        <v>8846</v>
      </c>
      <c r="G6385" s="184" t="s">
        <v>406</v>
      </c>
      <c r="H6385" s="183" t="str">
        <f>IF(Proc[[#This Row],[type]]="LFF (MDG-F)",MID(Proc[[#This Row],[Obj]],13,10),"")</f>
        <v>2063C05013</v>
      </c>
      <c r="J6385" s="183" t="b">
        <f>Proc[[#This Row],[Requested]]=Proc[[#This Row],[CurrentParent]]</f>
        <v>1</v>
      </c>
      <c r="K6385" s="183" t="str">
        <f>IF(Proc[[#This Row],[Author]]="Marcela Urrego",VLOOKUP(LEFT(Proc[[#This Row],[Requested]],1),Table3[#All],2,0),VLOOKUP(Proc[[#This Row],[Author]],Table4[],2,0))</f>
        <v>LS</v>
      </c>
      <c r="L6385" s="186" t="s">
        <v>9921</v>
      </c>
      <c r="M6385" s="178">
        <v>46065</v>
      </c>
      <c r="N6385" s="178"/>
      <c r="O6385" s="178"/>
      <c r="P6385" s="178" t="str">
        <f ca="1">IF(Proc[[#This Row],[DaysAgeing]]&gt;5,"yep","on track")</f>
        <v>on track</v>
      </c>
      <c r="Q6385" s="3">
        <f ca="1">IF(Proc[[#This Row],[DateClosed]]="",ABS(NETWORKDAYS(Proc[[#This Row],[DateOpened]],TODAY()))-1,ABS(NETWORKDAYS(Proc[[#This Row],[DateOpened]],Proc[[#This Row],[DateClosed]]))-1)</f>
        <v>4</v>
      </c>
      <c r="R6385" s="178" t="s">
        <v>489</v>
      </c>
      <c r="S6385" s="183"/>
    </row>
    <row r="6386" spans="1:19" hidden="1">
      <c r="A6386" s="184" t="s">
        <v>8725</v>
      </c>
      <c r="B6386" s="183" t="str">
        <f>IFERROR(VLOOKUP(Proc[[#This Row],[App]],Table2[],3,0),"open")</f>
        <v>ok</v>
      </c>
      <c r="C6386" s="184" t="s">
        <v>369</v>
      </c>
      <c r="D6386" t="s">
        <v>8747</v>
      </c>
      <c r="E6386" t="s">
        <v>8845</v>
      </c>
      <c r="F6386" s="183" t="s">
        <v>8845</v>
      </c>
      <c r="G6386" s="184" t="s">
        <v>400</v>
      </c>
      <c r="H6386" s="183" t="str">
        <f>IF(Proc[[#This Row],[type]]="LFF (MDG-F)",MID(Proc[[#This Row],[Obj]],13,10),"")</f>
        <v/>
      </c>
      <c r="J6386" s="183" t="b">
        <f>Proc[[#This Row],[Requested]]=Proc[[#This Row],[CurrentParent]]</f>
        <v>1</v>
      </c>
      <c r="K6386" s="183" t="str">
        <f>IF(Proc[[#This Row],[Author]]="Marcela Urrego",VLOOKUP(LEFT(Proc[[#This Row],[Requested]],1),Table3[#All],2,0),VLOOKUP(Proc[[#This Row],[Author]],Table4[],2,0))</f>
        <v>LS</v>
      </c>
      <c r="L6386" s="186" t="s">
        <v>9921</v>
      </c>
      <c r="M6386" s="178">
        <v>46065</v>
      </c>
      <c r="N6386" s="178"/>
      <c r="O6386" s="178"/>
      <c r="P6386" s="178" t="str">
        <f ca="1">IF(Proc[[#This Row],[DaysAgeing]]&gt;5,"yep","on track")</f>
        <v>on track</v>
      </c>
      <c r="Q6386" s="3">
        <f ca="1">IF(Proc[[#This Row],[DateClosed]]="",ABS(NETWORKDAYS(Proc[[#This Row],[DateOpened]],TODAY()))-1,ABS(NETWORKDAYS(Proc[[#This Row],[DateOpened]],Proc[[#This Row],[DateClosed]]))-1)</f>
        <v>4</v>
      </c>
      <c r="R6386" s="178" t="s">
        <v>489</v>
      </c>
      <c r="S6386" s="183"/>
    </row>
    <row r="6387" spans="1:19" hidden="1">
      <c r="A6387" s="184" t="s">
        <v>8725</v>
      </c>
      <c r="B6387" s="183" t="str">
        <f>IFERROR(VLOOKUP(Proc[[#This Row],[App]],Table2[],3,0),"open")</f>
        <v>ok</v>
      </c>
      <c r="C6387" s="184" t="s">
        <v>369</v>
      </c>
      <c r="D6387" t="s">
        <v>8748</v>
      </c>
      <c r="E6387" t="s">
        <v>8847</v>
      </c>
      <c r="F6387" s="183" t="s">
        <v>8847</v>
      </c>
      <c r="G6387" s="184" t="s">
        <v>400</v>
      </c>
      <c r="H6387" s="183" t="str">
        <f>IF(Proc[[#This Row],[type]]="LFF (MDG-F)",MID(Proc[[#This Row],[Obj]],13,10),"")</f>
        <v/>
      </c>
      <c r="J6387" s="183" t="b">
        <f>Proc[[#This Row],[Requested]]=Proc[[#This Row],[CurrentParent]]</f>
        <v>1</v>
      </c>
      <c r="K6387" s="183" t="str">
        <f>IF(Proc[[#This Row],[Author]]="Marcela Urrego",VLOOKUP(LEFT(Proc[[#This Row],[Requested]],1),Table3[#All],2,0),VLOOKUP(Proc[[#This Row],[Author]],Table4[],2,0))</f>
        <v>LS</v>
      </c>
      <c r="L6387" s="186" t="s">
        <v>9921</v>
      </c>
      <c r="M6387" s="178">
        <v>46065</v>
      </c>
      <c r="N6387" s="178"/>
      <c r="O6387" s="178"/>
      <c r="P6387" s="178" t="str">
        <f ca="1">IF(Proc[[#This Row],[DaysAgeing]]&gt;5,"yep","on track")</f>
        <v>on track</v>
      </c>
      <c r="Q6387" s="3">
        <f ca="1">IF(Proc[[#This Row],[DateClosed]]="",ABS(NETWORKDAYS(Proc[[#This Row],[DateOpened]],TODAY()))-1,ABS(NETWORKDAYS(Proc[[#This Row],[DateOpened]],Proc[[#This Row],[DateClosed]]))-1)</f>
        <v>4</v>
      </c>
      <c r="R6387" s="178" t="s">
        <v>489</v>
      </c>
      <c r="S6387" s="183"/>
    </row>
    <row r="6388" spans="1:19" hidden="1">
      <c r="A6388" s="184" t="s">
        <v>8725</v>
      </c>
      <c r="B6388" s="183" t="str">
        <f>IFERROR(VLOOKUP(Proc[[#This Row],[App]],Table2[],3,0),"open")</f>
        <v>ok</v>
      </c>
      <c r="C6388" s="185" t="s">
        <v>369</v>
      </c>
      <c r="D6388" t="s">
        <v>8749</v>
      </c>
      <c r="E6388" t="s">
        <v>8848</v>
      </c>
      <c r="F6388" s="186" t="s">
        <v>8848</v>
      </c>
      <c r="G6388" s="184" t="s">
        <v>406</v>
      </c>
      <c r="H6388" s="183" t="str">
        <f>IF(Proc[[#This Row],[type]]="LFF (MDG-F)",MID(Proc[[#This Row],[Obj]],13,10),"")</f>
        <v>2025C00000</v>
      </c>
      <c r="J6388" s="183" t="b">
        <f>Proc[[#This Row],[Requested]]=Proc[[#This Row],[CurrentParent]]</f>
        <v>1</v>
      </c>
      <c r="K6388" s="183" t="str">
        <f>IF(Proc[[#This Row],[Author]]="Marcela Urrego",VLOOKUP(LEFT(Proc[[#This Row],[Requested]],1),Table3[#All],2,0),VLOOKUP(Proc[[#This Row],[Author]],Table4[],2,0))</f>
        <v>LS</v>
      </c>
      <c r="L6388" s="186" t="s">
        <v>9921</v>
      </c>
      <c r="M6388" s="178">
        <v>46065</v>
      </c>
      <c r="N6388" s="178"/>
      <c r="O6388" s="178"/>
      <c r="P6388" s="178" t="str">
        <f ca="1">IF(Proc[[#This Row],[DaysAgeing]]&gt;5,"yep","on track")</f>
        <v>on track</v>
      </c>
      <c r="Q6388" s="3">
        <f ca="1">IF(Proc[[#This Row],[DateClosed]]="",ABS(NETWORKDAYS(Proc[[#This Row],[DateOpened]],TODAY()))-1,ABS(NETWORKDAYS(Proc[[#This Row],[DateOpened]],Proc[[#This Row],[DateClosed]]))-1)</f>
        <v>4</v>
      </c>
      <c r="R6388" s="178" t="s">
        <v>489</v>
      </c>
      <c r="S6388" s="183"/>
    </row>
    <row r="6389" spans="1:19" hidden="1">
      <c r="A6389" s="184" t="s">
        <v>8725</v>
      </c>
      <c r="B6389" s="183" t="str">
        <f>IFERROR(VLOOKUP(Proc[[#This Row],[App]],Table2[],3,0),"open")</f>
        <v>ok</v>
      </c>
      <c r="C6389" s="185" t="s">
        <v>369</v>
      </c>
      <c r="D6389" t="s">
        <v>8750</v>
      </c>
      <c r="E6389" t="s">
        <v>8844</v>
      </c>
      <c r="F6389" s="186" t="s">
        <v>8844</v>
      </c>
      <c r="G6389" s="184" t="s">
        <v>406</v>
      </c>
      <c r="H6389" s="183" t="str">
        <f>IF(Proc[[#This Row],[type]]="LFF (MDG-F)",MID(Proc[[#This Row],[Obj]],13,10),"")</f>
        <v>2034C0000A</v>
      </c>
      <c r="J6389" s="183" t="b">
        <f>Proc[[#This Row],[Requested]]=Proc[[#This Row],[CurrentParent]]</f>
        <v>1</v>
      </c>
      <c r="K6389" s="183" t="str">
        <f>IF(Proc[[#This Row],[Author]]="Marcela Urrego",VLOOKUP(LEFT(Proc[[#This Row],[Requested]],1),Table3[#All],2,0),VLOOKUP(Proc[[#This Row],[Author]],Table4[],2,0))</f>
        <v>LS</v>
      </c>
      <c r="L6389" s="186" t="s">
        <v>9921</v>
      </c>
      <c r="M6389" s="178">
        <v>46065</v>
      </c>
      <c r="N6389" s="178"/>
      <c r="O6389" s="178"/>
      <c r="P6389" s="178" t="str">
        <f ca="1">IF(Proc[[#This Row],[DaysAgeing]]&gt;5,"yep","on track")</f>
        <v>on track</v>
      </c>
      <c r="Q6389" s="3">
        <f ca="1">IF(Proc[[#This Row],[DateClosed]]="",ABS(NETWORKDAYS(Proc[[#This Row],[DateOpened]],TODAY()))-1,ABS(NETWORKDAYS(Proc[[#This Row],[DateOpened]],Proc[[#This Row],[DateClosed]]))-1)</f>
        <v>4</v>
      </c>
      <c r="R6389" s="178" t="s">
        <v>489</v>
      </c>
      <c r="S6389" s="183"/>
    </row>
    <row r="6390" spans="1:19" hidden="1">
      <c r="A6390" s="184" t="s">
        <v>8725</v>
      </c>
      <c r="B6390" s="183" t="str">
        <f>IFERROR(VLOOKUP(Proc[[#This Row],[App]],Table2[],3,0),"open")</f>
        <v>ok</v>
      </c>
      <c r="C6390" s="184" t="s">
        <v>369</v>
      </c>
      <c r="D6390" t="s">
        <v>8751</v>
      </c>
      <c r="E6390" t="s">
        <v>8849</v>
      </c>
      <c r="F6390" s="183" t="s">
        <v>8849</v>
      </c>
      <c r="G6390" s="184" t="s">
        <v>400</v>
      </c>
      <c r="H6390" s="183" t="str">
        <f>IF(Proc[[#This Row],[type]]="LFF (MDG-F)",MID(Proc[[#This Row],[Obj]],13,10),"")</f>
        <v/>
      </c>
      <c r="J6390" s="183" t="b">
        <f>Proc[[#This Row],[Requested]]=Proc[[#This Row],[CurrentParent]]</f>
        <v>1</v>
      </c>
      <c r="K6390" s="183" t="str">
        <f>IF(Proc[[#This Row],[Author]]="Marcela Urrego",VLOOKUP(LEFT(Proc[[#This Row],[Requested]],1),Table3[#All],2,0),VLOOKUP(Proc[[#This Row],[Author]],Table4[],2,0))</f>
        <v>LS</v>
      </c>
      <c r="L6390" s="186" t="s">
        <v>9921</v>
      </c>
      <c r="M6390" s="178">
        <v>46065</v>
      </c>
      <c r="N6390" s="178"/>
      <c r="O6390" s="178"/>
      <c r="P6390" s="178" t="str">
        <f ca="1">IF(Proc[[#This Row],[DaysAgeing]]&gt;5,"yep","on track")</f>
        <v>on track</v>
      </c>
      <c r="Q6390" s="3">
        <f ca="1">IF(Proc[[#This Row],[DateClosed]]="",ABS(NETWORKDAYS(Proc[[#This Row],[DateOpened]],TODAY()))-1,ABS(NETWORKDAYS(Proc[[#This Row],[DateOpened]],Proc[[#This Row],[DateClosed]]))-1)</f>
        <v>4</v>
      </c>
      <c r="R6390" s="178" t="s">
        <v>489</v>
      </c>
      <c r="S6390" s="183"/>
    </row>
    <row r="6391" spans="1:19" hidden="1">
      <c r="A6391" s="184" t="s">
        <v>8725</v>
      </c>
      <c r="B6391" s="183" t="str">
        <f>IFERROR(VLOOKUP(Proc[[#This Row],[App]],Table2[],3,0),"open")</f>
        <v>ok</v>
      </c>
      <c r="C6391" s="184" t="s">
        <v>369</v>
      </c>
      <c r="D6391" t="s">
        <v>8752</v>
      </c>
      <c r="E6391" t="s">
        <v>8850</v>
      </c>
      <c r="F6391" s="183" t="s">
        <v>8850</v>
      </c>
      <c r="G6391" s="184" t="s">
        <v>400</v>
      </c>
      <c r="H6391" s="183" t="str">
        <f>IF(Proc[[#This Row],[type]]="LFF (MDG-F)",MID(Proc[[#This Row],[Obj]],13,10),"")</f>
        <v/>
      </c>
      <c r="J6391" s="183" t="b">
        <f>Proc[[#This Row],[Requested]]=Proc[[#This Row],[CurrentParent]]</f>
        <v>1</v>
      </c>
      <c r="K6391" s="183" t="str">
        <f>IF(Proc[[#This Row],[Author]]="Marcela Urrego",VLOOKUP(LEFT(Proc[[#This Row],[Requested]],1),Table3[#All],2,0),VLOOKUP(Proc[[#This Row],[Author]],Table4[],2,0))</f>
        <v>LS</v>
      </c>
      <c r="L6391" s="186" t="s">
        <v>9921</v>
      </c>
      <c r="M6391" s="178">
        <v>46065</v>
      </c>
      <c r="N6391" s="178"/>
      <c r="O6391" s="178"/>
      <c r="P6391" s="178" t="str">
        <f ca="1">IF(Proc[[#This Row],[DaysAgeing]]&gt;5,"yep","on track")</f>
        <v>on track</v>
      </c>
      <c r="Q6391" s="3">
        <f ca="1">IF(Proc[[#This Row],[DateClosed]]="",ABS(NETWORKDAYS(Proc[[#This Row],[DateOpened]],TODAY()))-1,ABS(NETWORKDAYS(Proc[[#This Row],[DateOpened]],Proc[[#This Row],[DateClosed]]))-1)</f>
        <v>4</v>
      </c>
      <c r="R6391" s="178" t="s">
        <v>489</v>
      </c>
      <c r="S6391" s="183"/>
    </row>
    <row r="6392" spans="1:19" hidden="1">
      <c r="A6392" s="184" t="s">
        <v>8725</v>
      </c>
      <c r="B6392" s="183" t="str">
        <f>IFERROR(VLOOKUP(Proc[[#This Row],[App]],Table2[],3,0),"open")</f>
        <v>ok</v>
      </c>
      <c r="C6392" s="184" t="s">
        <v>369</v>
      </c>
      <c r="D6392" t="s">
        <v>8753</v>
      </c>
      <c r="E6392" t="s">
        <v>8844</v>
      </c>
      <c r="F6392" s="183" t="s">
        <v>8844</v>
      </c>
      <c r="G6392" s="184" t="s">
        <v>400</v>
      </c>
      <c r="H6392" s="183" t="str">
        <f>IF(Proc[[#This Row],[type]]="LFF (MDG-F)",MID(Proc[[#This Row],[Obj]],13,10),"")</f>
        <v/>
      </c>
      <c r="J6392" s="183" t="b">
        <f>Proc[[#This Row],[Requested]]=Proc[[#This Row],[CurrentParent]]</f>
        <v>1</v>
      </c>
      <c r="K6392" s="183" t="str">
        <f>IF(Proc[[#This Row],[Author]]="Marcela Urrego",VLOOKUP(LEFT(Proc[[#This Row],[Requested]],1),Table3[#All],2,0),VLOOKUP(Proc[[#This Row],[Author]],Table4[],2,0))</f>
        <v>LS</v>
      </c>
      <c r="L6392" s="186" t="s">
        <v>9921</v>
      </c>
      <c r="M6392" s="178">
        <v>46065</v>
      </c>
      <c r="N6392" s="178"/>
      <c r="O6392" s="178"/>
      <c r="P6392" s="178" t="str">
        <f ca="1">IF(Proc[[#This Row],[DaysAgeing]]&gt;5,"yep","on track")</f>
        <v>on track</v>
      </c>
      <c r="Q6392" s="3">
        <f ca="1">IF(Proc[[#This Row],[DateClosed]]="",ABS(NETWORKDAYS(Proc[[#This Row],[DateOpened]],TODAY()))-1,ABS(NETWORKDAYS(Proc[[#This Row],[DateOpened]],Proc[[#This Row],[DateClosed]]))-1)</f>
        <v>4</v>
      </c>
      <c r="R6392" s="178" t="s">
        <v>489</v>
      </c>
      <c r="S6392" s="183"/>
    </row>
    <row r="6393" spans="1:19" hidden="1">
      <c r="A6393" s="184" t="s">
        <v>8725</v>
      </c>
      <c r="B6393" s="183" t="str">
        <f>IFERROR(VLOOKUP(Proc[[#This Row],[App]],Table2[],3,0),"open")</f>
        <v>ok</v>
      </c>
      <c r="C6393" s="184" t="s">
        <v>369</v>
      </c>
      <c r="D6393" t="s">
        <v>8754</v>
      </c>
      <c r="E6393" t="s">
        <v>8851</v>
      </c>
      <c r="F6393" s="183" t="s">
        <v>8851</v>
      </c>
      <c r="G6393" s="184" t="s">
        <v>400</v>
      </c>
      <c r="H6393" s="183" t="str">
        <f>IF(Proc[[#This Row],[type]]="LFF (MDG-F)",MID(Proc[[#This Row],[Obj]],13,10),"")</f>
        <v/>
      </c>
      <c r="J6393" s="183" t="b">
        <f>Proc[[#This Row],[Requested]]=Proc[[#This Row],[CurrentParent]]</f>
        <v>1</v>
      </c>
      <c r="K6393" s="183" t="str">
        <f>IF(Proc[[#This Row],[Author]]="Marcela Urrego",VLOOKUP(LEFT(Proc[[#This Row],[Requested]],1),Table3[#All],2,0),VLOOKUP(Proc[[#This Row],[Author]],Table4[],2,0))</f>
        <v>LS</v>
      </c>
      <c r="L6393" s="186" t="s">
        <v>9921</v>
      </c>
      <c r="M6393" s="178">
        <v>46065</v>
      </c>
      <c r="N6393" s="178"/>
      <c r="O6393" s="178"/>
      <c r="P6393" s="178" t="str">
        <f ca="1">IF(Proc[[#This Row],[DaysAgeing]]&gt;5,"yep","on track")</f>
        <v>on track</v>
      </c>
      <c r="Q6393" s="3">
        <f ca="1">IF(Proc[[#This Row],[DateClosed]]="",ABS(NETWORKDAYS(Proc[[#This Row],[DateOpened]],TODAY()))-1,ABS(NETWORKDAYS(Proc[[#This Row],[DateOpened]],Proc[[#This Row],[DateClosed]]))-1)</f>
        <v>4</v>
      </c>
      <c r="R6393" s="178" t="s">
        <v>489</v>
      </c>
      <c r="S6393" s="183"/>
    </row>
    <row r="6394" spans="1:19" hidden="1">
      <c r="A6394" s="184" t="s">
        <v>8725</v>
      </c>
      <c r="B6394" s="183" t="str">
        <f>IFERROR(VLOOKUP(Proc[[#This Row],[App]],Table2[],3,0),"open")</f>
        <v>ok</v>
      </c>
      <c r="C6394" s="184" t="s">
        <v>369</v>
      </c>
      <c r="D6394" t="s">
        <v>8755</v>
      </c>
      <c r="E6394" t="s">
        <v>3025</v>
      </c>
      <c r="F6394" s="183" t="s">
        <v>3025</v>
      </c>
      <c r="G6394" s="184" t="s">
        <v>400</v>
      </c>
      <c r="H6394" s="183" t="str">
        <f>IF(Proc[[#This Row],[type]]="LFF (MDG-F)",MID(Proc[[#This Row],[Obj]],13,10),"")</f>
        <v/>
      </c>
      <c r="J6394" s="183" t="b">
        <f>Proc[[#This Row],[Requested]]=Proc[[#This Row],[CurrentParent]]</f>
        <v>1</v>
      </c>
      <c r="K6394" s="183" t="str">
        <f>IF(Proc[[#This Row],[Author]]="Marcela Urrego",VLOOKUP(LEFT(Proc[[#This Row],[Requested]],1),Table3[#All],2,0),VLOOKUP(Proc[[#This Row],[Author]],Table4[],2,0))</f>
        <v>LS</v>
      </c>
      <c r="L6394" s="186" t="s">
        <v>9921</v>
      </c>
      <c r="M6394" s="178">
        <v>46065</v>
      </c>
      <c r="N6394" s="178"/>
      <c r="O6394" s="178"/>
      <c r="P6394" s="178" t="str">
        <f ca="1">IF(Proc[[#This Row],[DaysAgeing]]&gt;5,"yep","on track")</f>
        <v>on track</v>
      </c>
      <c r="Q6394" s="3">
        <f ca="1">IF(Proc[[#This Row],[DateClosed]]="",ABS(NETWORKDAYS(Proc[[#This Row],[DateOpened]],TODAY()))-1,ABS(NETWORKDAYS(Proc[[#This Row],[DateOpened]],Proc[[#This Row],[DateClosed]]))-1)</f>
        <v>4</v>
      </c>
      <c r="R6394" s="178" t="s">
        <v>489</v>
      </c>
      <c r="S6394" s="183"/>
    </row>
    <row r="6395" spans="1:19" hidden="1">
      <c r="A6395" s="184" t="s">
        <v>8725</v>
      </c>
      <c r="B6395" s="183" t="str">
        <f>IFERROR(VLOOKUP(Proc[[#This Row],[App]],Table2[],3,0),"open")</f>
        <v>ok</v>
      </c>
      <c r="C6395" s="184" t="s">
        <v>369</v>
      </c>
      <c r="D6395" t="s">
        <v>8756</v>
      </c>
      <c r="E6395" t="s">
        <v>3025</v>
      </c>
      <c r="F6395" s="183" t="s">
        <v>3025</v>
      </c>
      <c r="G6395" s="184" t="s">
        <v>400</v>
      </c>
      <c r="H6395" s="183" t="str">
        <f>IF(Proc[[#This Row],[type]]="LFF (MDG-F)",MID(Proc[[#This Row],[Obj]],13,10),"")</f>
        <v/>
      </c>
      <c r="J6395" s="183" t="b">
        <f>Proc[[#This Row],[Requested]]=Proc[[#This Row],[CurrentParent]]</f>
        <v>1</v>
      </c>
      <c r="K6395" s="183" t="str">
        <f>IF(Proc[[#This Row],[Author]]="Marcela Urrego",VLOOKUP(LEFT(Proc[[#This Row],[Requested]],1),Table3[#All],2,0),VLOOKUP(Proc[[#This Row],[Author]],Table4[],2,0))</f>
        <v>LS</v>
      </c>
      <c r="L6395" s="186" t="s">
        <v>9921</v>
      </c>
      <c r="M6395" s="178">
        <v>46065</v>
      </c>
      <c r="N6395" s="178"/>
      <c r="O6395" s="178"/>
      <c r="P6395" s="178" t="str">
        <f ca="1">IF(Proc[[#This Row],[DaysAgeing]]&gt;5,"yep","on track")</f>
        <v>on track</v>
      </c>
      <c r="Q6395" s="3">
        <f ca="1">IF(Proc[[#This Row],[DateClosed]]="",ABS(NETWORKDAYS(Proc[[#This Row],[DateOpened]],TODAY()))-1,ABS(NETWORKDAYS(Proc[[#This Row],[DateOpened]],Proc[[#This Row],[DateClosed]]))-1)</f>
        <v>4</v>
      </c>
      <c r="R6395" s="178" t="s">
        <v>489</v>
      </c>
      <c r="S6395" s="183"/>
    </row>
    <row r="6396" spans="1:19" hidden="1">
      <c r="A6396" s="184" t="s">
        <v>8725</v>
      </c>
      <c r="B6396" s="183" t="str">
        <f>IFERROR(VLOOKUP(Proc[[#This Row],[App]],Table2[],3,0),"open")</f>
        <v>ok</v>
      </c>
      <c r="C6396" s="184" t="s">
        <v>369</v>
      </c>
      <c r="D6396" t="s">
        <v>8757</v>
      </c>
      <c r="E6396" t="s">
        <v>3025</v>
      </c>
      <c r="F6396" s="183" t="s">
        <v>3025</v>
      </c>
      <c r="G6396" s="184" t="s">
        <v>400</v>
      </c>
      <c r="H6396" s="183" t="str">
        <f>IF(Proc[[#This Row],[type]]="LFF (MDG-F)",MID(Proc[[#This Row],[Obj]],13,10),"")</f>
        <v/>
      </c>
      <c r="J6396" s="183" t="b">
        <f>Proc[[#This Row],[Requested]]=Proc[[#This Row],[CurrentParent]]</f>
        <v>1</v>
      </c>
      <c r="K6396" s="183" t="str">
        <f>IF(Proc[[#This Row],[Author]]="Marcela Urrego",VLOOKUP(LEFT(Proc[[#This Row],[Requested]],1),Table3[#All],2,0),VLOOKUP(Proc[[#This Row],[Author]],Table4[],2,0))</f>
        <v>LS</v>
      </c>
      <c r="L6396" s="186" t="s">
        <v>9921</v>
      </c>
      <c r="M6396" s="178">
        <v>46065</v>
      </c>
      <c r="N6396" s="178"/>
      <c r="O6396" s="178"/>
      <c r="P6396" s="178" t="str">
        <f ca="1">IF(Proc[[#This Row],[DaysAgeing]]&gt;5,"yep","on track")</f>
        <v>on track</v>
      </c>
      <c r="Q6396" s="3">
        <f ca="1">IF(Proc[[#This Row],[DateClosed]]="",ABS(NETWORKDAYS(Proc[[#This Row],[DateOpened]],TODAY()))-1,ABS(NETWORKDAYS(Proc[[#This Row],[DateOpened]],Proc[[#This Row],[DateClosed]]))-1)</f>
        <v>4</v>
      </c>
      <c r="R6396" s="178" t="s">
        <v>489</v>
      </c>
      <c r="S6396" s="183"/>
    </row>
    <row r="6397" spans="1:19" hidden="1">
      <c r="A6397" s="184" t="s">
        <v>8725</v>
      </c>
      <c r="B6397" s="183" t="str">
        <f>IFERROR(VLOOKUP(Proc[[#This Row],[App]],Table2[],3,0),"open")</f>
        <v>ok</v>
      </c>
      <c r="C6397" s="184" t="s">
        <v>369</v>
      </c>
      <c r="D6397" t="s">
        <v>8758</v>
      </c>
      <c r="E6397" t="s">
        <v>3025</v>
      </c>
      <c r="F6397" s="183" t="s">
        <v>3025</v>
      </c>
      <c r="G6397" s="184" t="s">
        <v>400</v>
      </c>
      <c r="H6397" s="183" t="str">
        <f>IF(Proc[[#This Row],[type]]="LFF (MDG-F)",MID(Proc[[#This Row],[Obj]],13,10),"")</f>
        <v/>
      </c>
      <c r="J6397" s="183" t="b">
        <f>Proc[[#This Row],[Requested]]=Proc[[#This Row],[CurrentParent]]</f>
        <v>1</v>
      </c>
      <c r="K6397" s="183" t="str">
        <f>IF(Proc[[#This Row],[Author]]="Marcela Urrego",VLOOKUP(LEFT(Proc[[#This Row],[Requested]],1),Table3[#All],2,0),VLOOKUP(Proc[[#This Row],[Author]],Table4[],2,0))</f>
        <v>LS</v>
      </c>
      <c r="L6397" s="186" t="s">
        <v>9921</v>
      </c>
      <c r="M6397" s="178">
        <v>46065</v>
      </c>
      <c r="N6397" s="178"/>
      <c r="O6397" s="178"/>
      <c r="P6397" s="178" t="str">
        <f ca="1">IF(Proc[[#This Row],[DaysAgeing]]&gt;5,"yep","on track")</f>
        <v>on track</v>
      </c>
      <c r="Q6397" s="3">
        <f ca="1">IF(Proc[[#This Row],[DateClosed]]="",ABS(NETWORKDAYS(Proc[[#This Row],[DateOpened]],TODAY()))-1,ABS(NETWORKDAYS(Proc[[#This Row],[DateOpened]],Proc[[#This Row],[DateClosed]]))-1)</f>
        <v>4</v>
      </c>
      <c r="R6397" s="178" t="s">
        <v>489</v>
      </c>
      <c r="S6397" s="183"/>
    </row>
    <row r="6398" spans="1:19" hidden="1">
      <c r="A6398" s="184" t="s">
        <v>8725</v>
      </c>
      <c r="B6398" s="183" t="str">
        <f>IFERROR(VLOOKUP(Proc[[#This Row],[App]],Table2[],3,0),"open")</f>
        <v>ok</v>
      </c>
      <c r="C6398" s="184" t="s">
        <v>369</v>
      </c>
      <c r="D6398" t="s">
        <v>8759</v>
      </c>
      <c r="E6398" t="s">
        <v>3025</v>
      </c>
      <c r="F6398" s="183" t="s">
        <v>3025</v>
      </c>
      <c r="G6398" s="184" t="s">
        <v>400</v>
      </c>
      <c r="H6398" s="183" t="str">
        <f>IF(Proc[[#This Row],[type]]="LFF (MDG-F)",MID(Proc[[#This Row],[Obj]],13,10),"")</f>
        <v/>
      </c>
      <c r="J6398" s="183" t="b">
        <f>Proc[[#This Row],[Requested]]=Proc[[#This Row],[CurrentParent]]</f>
        <v>1</v>
      </c>
      <c r="K6398" s="183" t="str">
        <f>IF(Proc[[#This Row],[Author]]="Marcela Urrego",VLOOKUP(LEFT(Proc[[#This Row],[Requested]],1),Table3[#All],2,0),VLOOKUP(Proc[[#This Row],[Author]],Table4[],2,0))</f>
        <v>LS</v>
      </c>
      <c r="L6398" s="186" t="s">
        <v>9921</v>
      </c>
      <c r="M6398" s="178">
        <v>46065</v>
      </c>
      <c r="N6398" s="178"/>
      <c r="O6398" s="178"/>
      <c r="P6398" s="178" t="str">
        <f ca="1">IF(Proc[[#This Row],[DaysAgeing]]&gt;5,"yep","on track")</f>
        <v>on track</v>
      </c>
      <c r="Q6398" s="3">
        <f ca="1">IF(Proc[[#This Row],[DateClosed]]="",ABS(NETWORKDAYS(Proc[[#This Row],[DateOpened]],TODAY()))-1,ABS(NETWORKDAYS(Proc[[#This Row],[DateOpened]],Proc[[#This Row],[DateClosed]]))-1)</f>
        <v>4</v>
      </c>
      <c r="R6398" s="178" t="s">
        <v>489</v>
      </c>
      <c r="S6398" s="183"/>
    </row>
    <row r="6399" spans="1:19" hidden="1">
      <c r="A6399" s="184" t="s">
        <v>8725</v>
      </c>
      <c r="B6399" s="183" t="str">
        <f>IFERROR(VLOOKUP(Proc[[#This Row],[App]],Table2[],3,0),"open")</f>
        <v>ok</v>
      </c>
      <c r="C6399" s="184" t="s">
        <v>369</v>
      </c>
      <c r="D6399" t="s">
        <v>8760</v>
      </c>
      <c r="E6399" t="s">
        <v>3025</v>
      </c>
      <c r="F6399" s="183" t="s">
        <v>3025</v>
      </c>
      <c r="G6399" s="184" t="s">
        <v>400</v>
      </c>
      <c r="H6399" s="183" t="str">
        <f>IF(Proc[[#This Row],[type]]="LFF (MDG-F)",MID(Proc[[#This Row],[Obj]],13,10),"")</f>
        <v/>
      </c>
      <c r="J6399" s="183" t="b">
        <f>Proc[[#This Row],[Requested]]=Proc[[#This Row],[CurrentParent]]</f>
        <v>1</v>
      </c>
      <c r="K6399" s="183" t="str">
        <f>IF(Proc[[#This Row],[Author]]="Marcela Urrego",VLOOKUP(LEFT(Proc[[#This Row],[Requested]],1),Table3[#All],2,0),VLOOKUP(Proc[[#This Row],[Author]],Table4[],2,0))</f>
        <v>LS</v>
      </c>
      <c r="L6399" s="186" t="s">
        <v>9921</v>
      </c>
      <c r="M6399" s="178">
        <v>46065</v>
      </c>
      <c r="N6399" s="178"/>
      <c r="O6399" s="178"/>
      <c r="P6399" s="178" t="str">
        <f ca="1">IF(Proc[[#This Row],[DaysAgeing]]&gt;5,"yep","on track")</f>
        <v>on track</v>
      </c>
      <c r="Q6399" s="3">
        <f ca="1">IF(Proc[[#This Row],[DateClosed]]="",ABS(NETWORKDAYS(Proc[[#This Row],[DateOpened]],TODAY()))-1,ABS(NETWORKDAYS(Proc[[#This Row],[DateOpened]],Proc[[#This Row],[DateClosed]]))-1)</f>
        <v>4</v>
      </c>
      <c r="R6399" s="178" t="s">
        <v>489</v>
      </c>
      <c r="S6399" s="183"/>
    </row>
    <row r="6400" spans="1:19" hidden="1">
      <c r="A6400" s="184" t="s">
        <v>8725</v>
      </c>
      <c r="B6400" s="183" t="str">
        <f>IFERROR(VLOOKUP(Proc[[#This Row],[App]],Table2[],3,0),"open")</f>
        <v>ok</v>
      </c>
      <c r="C6400" s="184" t="s">
        <v>369</v>
      </c>
      <c r="D6400" t="s">
        <v>8761</v>
      </c>
      <c r="E6400" t="s">
        <v>3025</v>
      </c>
      <c r="F6400" s="183" t="s">
        <v>3025</v>
      </c>
      <c r="G6400" s="184" t="s">
        <v>400</v>
      </c>
      <c r="H6400" s="183" t="str">
        <f>IF(Proc[[#This Row],[type]]="LFF (MDG-F)",MID(Proc[[#This Row],[Obj]],13,10),"")</f>
        <v/>
      </c>
      <c r="J6400" s="183" t="b">
        <f>Proc[[#This Row],[Requested]]=Proc[[#This Row],[CurrentParent]]</f>
        <v>1</v>
      </c>
      <c r="K6400" s="183" t="str">
        <f>IF(Proc[[#This Row],[Author]]="Marcela Urrego",VLOOKUP(LEFT(Proc[[#This Row],[Requested]],1),Table3[#All],2,0),VLOOKUP(Proc[[#This Row],[Author]],Table4[],2,0))</f>
        <v>LS</v>
      </c>
      <c r="L6400" s="186" t="s">
        <v>9921</v>
      </c>
      <c r="M6400" s="178">
        <v>46065</v>
      </c>
      <c r="N6400" s="178"/>
      <c r="O6400" s="178"/>
      <c r="P6400" s="178" t="str">
        <f ca="1">IF(Proc[[#This Row],[DaysAgeing]]&gt;5,"yep","on track")</f>
        <v>on track</v>
      </c>
      <c r="Q6400" s="3">
        <f ca="1">IF(Proc[[#This Row],[DateClosed]]="",ABS(NETWORKDAYS(Proc[[#This Row],[DateOpened]],TODAY()))-1,ABS(NETWORKDAYS(Proc[[#This Row],[DateOpened]],Proc[[#This Row],[DateClosed]]))-1)</f>
        <v>4</v>
      </c>
      <c r="R6400" s="178" t="s">
        <v>489</v>
      </c>
      <c r="S6400" s="183"/>
    </row>
    <row r="6401" spans="1:19" hidden="1">
      <c r="A6401" s="184" t="s">
        <v>8725</v>
      </c>
      <c r="B6401" s="183" t="str">
        <f>IFERROR(VLOOKUP(Proc[[#This Row],[App]],Table2[],3,0),"open")</f>
        <v>ok</v>
      </c>
      <c r="C6401" s="185" t="s">
        <v>369</v>
      </c>
      <c r="D6401" t="s">
        <v>8762</v>
      </c>
      <c r="E6401" t="s">
        <v>2660</v>
      </c>
      <c r="F6401" s="186" t="s">
        <v>2660</v>
      </c>
      <c r="G6401" s="184" t="s">
        <v>406</v>
      </c>
      <c r="H6401" s="183" t="str">
        <f>IF(Proc[[#This Row],[type]]="LFF (MDG-F)",MID(Proc[[#This Row],[Obj]],13,10),"")</f>
        <v>1756CS7119</v>
      </c>
      <c r="J6401" s="183" t="b">
        <f>Proc[[#This Row],[Requested]]=Proc[[#This Row],[CurrentParent]]</f>
        <v>1</v>
      </c>
      <c r="K6401" s="183" t="str">
        <f>IF(Proc[[#This Row],[Author]]="Marcela Urrego",VLOOKUP(LEFT(Proc[[#This Row],[Requested]],1),Table3[#All],2,0),VLOOKUP(Proc[[#This Row],[Author]],Table4[],2,0))</f>
        <v>LS</v>
      </c>
      <c r="L6401" s="186" t="s">
        <v>9921</v>
      </c>
      <c r="M6401" s="178">
        <v>46065</v>
      </c>
      <c r="N6401" s="178"/>
      <c r="O6401" s="178"/>
      <c r="P6401" s="178" t="str">
        <f ca="1">IF(Proc[[#This Row],[DaysAgeing]]&gt;5,"yep","on track")</f>
        <v>on track</v>
      </c>
      <c r="Q6401" s="3">
        <f ca="1">IF(Proc[[#This Row],[DateClosed]]="",ABS(NETWORKDAYS(Proc[[#This Row],[DateOpened]],TODAY()))-1,ABS(NETWORKDAYS(Proc[[#This Row],[DateOpened]],Proc[[#This Row],[DateClosed]]))-1)</f>
        <v>4</v>
      </c>
      <c r="R6401" s="178" t="s">
        <v>489</v>
      </c>
      <c r="S6401" s="183"/>
    </row>
    <row r="6402" spans="1:19" hidden="1">
      <c r="A6402" s="184" t="s">
        <v>8725</v>
      </c>
      <c r="B6402" s="183" t="str">
        <f>IFERROR(VLOOKUP(Proc[[#This Row],[App]],Table2[],3,0),"open")</f>
        <v>ok</v>
      </c>
      <c r="C6402" s="184" t="s">
        <v>369</v>
      </c>
      <c r="D6402" t="s">
        <v>8763</v>
      </c>
      <c r="E6402" t="s">
        <v>2660</v>
      </c>
      <c r="F6402" s="183" t="s">
        <v>2660</v>
      </c>
      <c r="G6402" s="184" t="s">
        <v>400</v>
      </c>
      <c r="H6402" s="183" t="str">
        <f>IF(Proc[[#This Row],[type]]="LFF (MDG-F)",MID(Proc[[#This Row],[Obj]],13,10),"")</f>
        <v/>
      </c>
      <c r="J6402" s="183" t="b">
        <f>Proc[[#This Row],[Requested]]=Proc[[#This Row],[CurrentParent]]</f>
        <v>1</v>
      </c>
      <c r="K6402" s="183" t="str">
        <f>IF(Proc[[#This Row],[Author]]="Marcela Urrego",VLOOKUP(LEFT(Proc[[#This Row],[Requested]],1),Table3[#All],2,0),VLOOKUP(Proc[[#This Row],[Author]],Table4[],2,0))</f>
        <v>LS</v>
      </c>
      <c r="L6402" s="186" t="s">
        <v>9921</v>
      </c>
      <c r="M6402" s="178">
        <v>46065</v>
      </c>
      <c r="N6402" s="178"/>
      <c r="O6402" s="178"/>
      <c r="P6402" s="178" t="str">
        <f ca="1">IF(Proc[[#This Row],[DaysAgeing]]&gt;5,"yep","on track")</f>
        <v>on track</v>
      </c>
      <c r="Q6402" s="3">
        <f ca="1">IF(Proc[[#This Row],[DateClosed]]="",ABS(NETWORKDAYS(Proc[[#This Row],[DateOpened]],TODAY()))-1,ABS(NETWORKDAYS(Proc[[#This Row],[DateOpened]],Proc[[#This Row],[DateClosed]]))-1)</f>
        <v>4</v>
      </c>
      <c r="R6402" s="178" t="s">
        <v>489</v>
      </c>
      <c r="S6402" s="183"/>
    </row>
    <row r="6403" spans="1:19" hidden="1">
      <c r="A6403" s="184" t="s">
        <v>8725</v>
      </c>
      <c r="B6403" s="183" t="str">
        <f>IFERROR(VLOOKUP(Proc[[#This Row],[App]],Table2[],3,0),"open")</f>
        <v>ok</v>
      </c>
      <c r="C6403" s="185" t="s">
        <v>369</v>
      </c>
      <c r="D6403" t="s">
        <v>8764</v>
      </c>
      <c r="E6403" t="s">
        <v>2660</v>
      </c>
      <c r="F6403" s="186" t="s">
        <v>2660</v>
      </c>
      <c r="G6403" s="184" t="s">
        <v>406</v>
      </c>
      <c r="H6403" s="183" t="str">
        <f>IF(Proc[[#This Row],[type]]="LFF (MDG-F)",MID(Proc[[#This Row],[Obj]],13,10),"")</f>
        <v>1756C07580</v>
      </c>
      <c r="J6403" s="183" t="b">
        <f>Proc[[#This Row],[Requested]]=Proc[[#This Row],[CurrentParent]]</f>
        <v>1</v>
      </c>
      <c r="K6403" s="183" t="str">
        <f>IF(Proc[[#This Row],[Author]]="Marcela Urrego",VLOOKUP(LEFT(Proc[[#This Row],[Requested]],1),Table3[#All],2,0),VLOOKUP(Proc[[#This Row],[Author]],Table4[],2,0))</f>
        <v>LS</v>
      </c>
      <c r="L6403" s="186" t="s">
        <v>9921</v>
      </c>
      <c r="M6403" s="178">
        <v>46065</v>
      </c>
      <c r="N6403" s="178"/>
      <c r="O6403" s="178"/>
      <c r="P6403" s="178" t="str">
        <f ca="1">IF(Proc[[#This Row],[DaysAgeing]]&gt;5,"yep","on track")</f>
        <v>on track</v>
      </c>
      <c r="Q6403" s="3">
        <f ca="1">IF(Proc[[#This Row],[DateClosed]]="",ABS(NETWORKDAYS(Proc[[#This Row],[DateOpened]],TODAY()))-1,ABS(NETWORKDAYS(Proc[[#This Row],[DateOpened]],Proc[[#This Row],[DateClosed]]))-1)</f>
        <v>4</v>
      </c>
      <c r="R6403" s="178" t="s">
        <v>489</v>
      </c>
      <c r="S6403" s="183"/>
    </row>
    <row r="6404" spans="1:19" hidden="1">
      <c r="A6404" s="184" t="s">
        <v>8725</v>
      </c>
      <c r="B6404" s="183" t="str">
        <f>IFERROR(VLOOKUP(Proc[[#This Row],[App]],Table2[],3,0),"open")</f>
        <v>ok</v>
      </c>
      <c r="C6404" s="184" t="s">
        <v>369</v>
      </c>
      <c r="D6404" t="s">
        <v>8765</v>
      </c>
      <c r="E6404" t="s">
        <v>8852</v>
      </c>
      <c r="F6404" s="183" t="s">
        <v>8852</v>
      </c>
      <c r="G6404" s="184" t="s">
        <v>400</v>
      </c>
      <c r="H6404" s="183" t="str">
        <f>IF(Proc[[#This Row],[type]]="LFF (MDG-F)",MID(Proc[[#This Row],[Obj]],13,10),"")</f>
        <v/>
      </c>
      <c r="J6404" s="183" t="b">
        <f>Proc[[#This Row],[Requested]]=Proc[[#This Row],[CurrentParent]]</f>
        <v>1</v>
      </c>
      <c r="K6404" s="183" t="str">
        <f>IF(Proc[[#This Row],[Author]]="Marcela Urrego",VLOOKUP(LEFT(Proc[[#This Row],[Requested]],1),Table3[#All],2,0),VLOOKUP(Proc[[#This Row],[Author]],Table4[],2,0))</f>
        <v>LS</v>
      </c>
      <c r="L6404" s="186" t="s">
        <v>9921</v>
      </c>
      <c r="M6404" s="178">
        <v>46065</v>
      </c>
      <c r="N6404" s="178"/>
      <c r="O6404" s="178"/>
      <c r="P6404" s="178" t="str">
        <f ca="1">IF(Proc[[#This Row],[DaysAgeing]]&gt;5,"yep","on track")</f>
        <v>on track</v>
      </c>
      <c r="Q6404" s="3">
        <f ca="1">IF(Proc[[#This Row],[DateClosed]]="",ABS(NETWORKDAYS(Proc[[#This Row],[DateOpened]],TODAY()))-1,ABS(NETWORKDAYS(Proc[[#This Row],[DateOpened]],Proc[[#This Row],[DateClosed]]))-1)</f>
        <v>4</v>
      </c>
      <c r="R6404" s="178" t="s">
        <v>489</v>
      </c>
      <c r="S6404" s="183"/>
    </row>
    <row r="6405" spans="1:19" hidden="1">
      <c r="A6405" s="184" t="s">
        <v>8725</v>
      </c>
      <c r="B6405" s="183" t="str">
        <f>IFERROR(VLOOKUP(Proc[[#This Row],[App]],Table2[],3,0),"open")</f>
        <v>ok</v>
      </c>
      <c r="C6405" s="184" t="s">
        <v>369</v>
      </c>
      <c r="D6405" t="s">
        <v>8766</v>
      </c>
      <c r="E6405" t="s">
        <v>8852</v>
      </c>
      <c r="F6405" s="183" t="s">
        <v>8852</v>
      </c>
      <c r="G6405" s="184" t="s">
        <v>400</v>
      </c>
      <c r="H6405" s="183" t="str">
        <f>IF(Proc[[#This Row],[type]]="LFF (MDG-F)",MID(Proc[[#This Row],[Obj]],13,10),"")</f>
        <v/>
      </c>
      <c r="J6405" s="183" t="b">
        <f>Proc[[#This Row],[Requested]]=Proc[[#This Row],[CurrentParent]]</f>
        <v>1</v>
      </c>
      <c r="K6405" s="183" t="str">
        <f>IF(Proc[[#This Row],[Author]]="Marcela Urrego",VLOOKUP(LEFT(Proc[[#This Row],[Requested]],1),Table3[#All],2,0),VLOOKUP(Proc[[#This Row],[Author]],Table4[],2,0))</f>
        <v>LS</v>
      </c>
      <c r="L6405" s="186" t="s">
        <v>9921</v>
      </c>
      <c r="M6405" s="178">
        <v>46065</v>
      </c>
      <c r="N6405" s="178"/>
      <c r="O6405" s="178"/>
      <c r="P6405" s="178" t="str">
        <f ca="1">IF(Proc[[#This Row],[DaysAgeing]]&gt;5,"yep","on track")</f>
        <v>on track</v>
      </c>
      <c r="Q6405" s="3">
        <f ca="1">IF(Proc[[#This Row],[DateClosed]]="",ABS(NETWORKDAYS(Proc[[#This Row],[DateOpened]],TODAY()))-1,ABS(NETWORKDAYS(Proc[[#This Row],[DateOpened]],Proc[[#This Row],[DateClosed]]))-1)</f>
        <v>4</v>
      </c>
      <c r="R6405" s="178" t="s">
        <v>489</v>
      </c>
      <c r="S6405" s="183"/>
    </row>
    <row r="6406" spans="1:19" hidden="1">
      <c r="A6406" s="184" t="s">
        <v>8725</v>
      </c>
      <c r="B6406" s="183" t="str">
        <f>IFERROR(VLOOKUP(Proc[[#This Row],[App]],Table2[],3,0),"open")</f>
        <v>ok</v>
      </c>
      <c r="C6406" s="184" t="s">
        <v>369</v>
      </c>
      <c r="D6406" t="s">
        <v>8767</v>
      </c>
      <c r="E6406" t="s">
        <v>8852</v>
      </c>
      <c r="F6406" s="183" t="s">
        <v>8852</v>
      </c>
      <c r="G6406" s="184" t="s">
        <v>400</v>
      </c>
      <c r="H6406" s="183" t="str">
        <f>IF(Proc[[#This Row],[type]]="LFF (MDG-F)",MID(Proc[[#This Row],[Obj]],13,10),"")</f>
        <v/>
      </c>
      <c r="J6406" s="183" t="b">
        <f>Proc[[#This Row],[Requested]]=Proc[[#This Row],[CurrentParent]]</f>
        <v>1</v>
      </c>
      <c r="K6406" s="183" t="str">
        <f>IF(Proc[[#This Row],[Author]]="Marcela Urrego",VLOOKUP(LEFT(Proc[[#This Row],[Requested]],1),Table3[#All],2,0),VLOOKUP(Proc[[#This Row],[Author]],Table4[],2,0))</f>
        <v>LS</v>
      </c>
      <c r="L6406" s="186" t="s">
        <v>9921</v>
      </c>
      <c r="M6406" s="178">
        <v>46065</v>
      </c>
      <c r="N6406" s="178"/>
      <c r="O6406" s="178"/>
      <c r="P6406" s="178" t="str">
        <f ca="1">IF(Proc[[#This Row],[DaysAgeing]]&gt;5,"yep","on track")</f>
        <v>on track</v>
      </c>
      <c r="Q6406" s="3">
        <f ca="1">IF(Proc[[#This Row],[DateClosed]]="",ABS(NETWORKDAYS(Proc[[#This Row],[DateOpened]],TODAY()))-1,ABS(NETWORKDAYS(Proc[[#This Row],[DateOpened]],Proc[[#This Row],[DateClosed]]))-1)</f>
        <v>4</v>
      </c>
      <c r="R6406" s="178" t="s">
        <v>489</v>
      </c>
      <c r="S6406" s="183"/>
    </row>
    <row r="6407" spans="1:19" hidden="1">
      <c r="A6407" s="184" t="s">
        <v>8725</v>
      </c>
      <c r="B6407" s="183" t="str">
        <f>IFERROR(VLOOKUP(Proc[[#This Row],[App]],Table2[],3,0),"open")</f>
        <v>ok</v>
      </c>
      <c r="C6407" s="184" t="s">
        <v>369</v>
      </c>
      <c r="D6407" t="s">
        <v>8768</v>
      </c>
      <c r="E6407" t="s">
        <v>8852</v>
      </c>
      <c r="F6407" s="183" t="s">
        <v>8852</v>
      </c>
      <c r="G6407" s="184" t="s">
        <v>400</v>
      </c>
      <c r="H6407" s="183" t="str">
        <f>IF(Proc[[#This Row],[type]]="LFF (MDG-F)",MID(Proc[[#This Row],[Obj]],13,10),"")</f>
        <v/>
      </c>
      <c r="J6407" s="183" t="b">
        <f>Proc[[#This Row],[Requested]]=Proc[[#This Row],[CurrentParent]]</f>
        <v>1</v>
      </c>
      <c r="K6407" s="183" t="str">
        <f>IF(Proc[[#This Row],[Author]]="Marcela Urrego",VLOOKUP(LEFT(Proc[[#This Row],[Requested]],1),Table3[#All],2,0),VLOOKUP(Proc[[#This Row],[Author]],Table4[],2,0))</f>
        <v>LS</v>
      </c>
      <c r="L6407" s="186" t="s">
        <v>9921</v>
      </c>
      <c r="M6407" s="178">
        <v>46065</v>
      </c>
      <c r="N6407" s="178"/>
      <c r="O6407" s="178"/>
      <c r="P6407" s="178" t="str">
        <f ca="1">IF(Proc[[#This Row],[DaysAgeing]]&gt;5,"yep","on track")</f>
        <v>on track</v>
      </c>
      <c r="Q6407" s="3">
        <f ca="1">IF(Proc[[#This Row],[DateClosed]]="",ABS(NETWORKDAYS(Proc[[#This Row],[DateOpened]],TODAY()))-1,ABS(NETWORKDAYS(Proc[[#This Row],[DateOpened]],Proc[[#This Row],[DateClosed]]))-1)</f>
        <v>4</v>
      </c>
      <c r="R6407" s="178" t="s">
        <v>489</v>
      </c>
      <c r="S6407" s="183"/>
    </row>
    <row r="6408" spans="1:19" hidden="1">
      <c r="A6408" s="184" t="s">
        <v>8725</v>
      </c>
      <c r="B6408" s="183" t="str">
        <f>IFERROR(VLOOKUP(Proc[[#This Row],[App]],Table2[],3,0),"open")</f>
        <v>ok</v>
      </c>
      <c r="C6408" s="184" t="s">
        <v>369</v>
      </c>
      <c r="D6408" t="s">
        <v>8769</v>
      </c>
      <c r="E6408" t="s">
        <v>8852</v>
      </c>
      <c r="F6408" s="183" t="s">
        <v>8852</v>
      </c>
      <c r="G6408" s="184" t="s">
        <v>400</v>
      </c>
      <c r="H6408" s="183" t="str">
        <f>IF(Proc[[#This Row],[type]]="LFF (MDG-F)",MID(Proc[[#This Row],[Obj]],13,10),"")</f>
        <v/>
      </c>
      <c r="J6408" s="183" t="b">
        <f>Proc[[#This Row],[Requested]]=Proc[[#This Row],[CurrentParent]]</f>
        <v>1</v>
      </c>
      <c r="K6408" s="183" t="str">
        <f>IF(Proc[[#This Row],[Author]]="Marcela Urrego",VLOOKUP(LEFT(Proc[[#This Row],[Requested]],1),Table3[#All],2,0),VLOOKUP(Proc[[#This Row],[Author]],Table4[],2,0))</f>
        <v>LS</v>
      </c>
      <c r="L6408" s="186" t="s">
        <v>9921</v>
      </c>
      <c r="M6408" s="178">
        <v>46065</v>
      </c>
      <c r="N6408" s="178"/>
      <c r="O6408" s="178"/>
      <c r="P6408" s="178" t="str">
        <f ca="1">IF(Proc[[#This Row],[DaysAgeing]]&gt;5,"yep","on track")</f>
        <v>on track</v>
      </c>
      <c r="Q6408" s="3">
        <f ca="1">IF(Proc[[#This Row],[DateClosed]]="",ABS(NETWORKDAYS(Proc[[#This Row],[DateOpened]],TODAY()))-1,ABS(NETWORKDAYS(Proc[[#This Row],[DateOpened]],Proc[[#This Row],[DateClosed]]))-1)</f>
        <v>4</v>
      </c>
      <c r="R6408" s="178" t="s">
        <v>489</v>
      </c>
      <c r="S6408" s="183"/>
    </row>
    <row r="6409" spans="1:19" hidden="1">
      <c r="A6409" s="184" t="s">
        <v>8725</v>
      </c>
      <c r="B6409" s="183" t="str">
        <f>IFERROR(VLOOKUP(Proc[[#This Row],[App]],Table2[],3,0),"open")</f>
        <v>ok</v>
      </c>
      <c r="C6409" s="184" t="s">
        <v>369</v>
      </c>
      <c r="D6409" t="s">
        <v>8770</v>
      </c>
      <c r="E6409" t="s">
        <v>8852</v>
      </c>
      <c r="F6409" s="183" t="s">
        <v>8852</v>
      </c>
      <c r="G6409" s="184" t="s">
        <v>400</v>
      </c>
      <c r="H6409" s="183" t="str">
        <f>IF(Proc[[#This Row],[type]]="LFF (MDG-F)",MID(Proc[[#This Row],[Obj]],13,10),"")</f>
        <v/>
      </c>
      <c r="J6409" s="183" t="b">
        <f>Proc[[#This Row],[Requested]]=Proc[[#This Row],[CurrentParent]]</f>
        <v>1</v>
      </c>
      <c r="K6409" s="183" t="str">
        <f>IF(Proc[[#This Row],[Author]]="Marcela Urrego",VLOOKUP(LEFT(Proc[[#This Row],[Requested]],1),Table3[#All],2,0),VLOOKUP(Proc[[#This Row],[Author]],Table4[],2,0))</f>
        <v>LS</v>
      </c>
      <c r="L6409" s="186" t="s">
        <v>9921</v>
      </c>
      <c r="M6409" s="178">
        <v>46065</v>
      </c>
      <c r="N6409" s="178"/>
      <c r="O6409" s="178"/>
      <c r="P6409" s="178" t="str">
        <f ca="1">IF(Proc[[#This Row],[DaysAgeing]]&gt;5,"yep","on track")</f>
        <v>on track</v>
      </c>
      <c r="Q6409" s="3">
        <f ca="1">IF(Proc[[#This Row],[DateClosed]]="",ABS(NETWORKDAYS(Proc[[#This Row],[DateOpened]],TODAY()))-1,ABS(NETWORKDAYS(Proc[[#This Row],[DateOpened]],Proc[[#This Row],[DateClosed]]))-1)</f>
        <v>4</v>
      </c>
      <c r="R6409" s="178" t="s">
        <v>489</v>
      </c>
      <c r="S6409" s="183"/>
    </row>
    <row r="6410" spans="1:19" hidden="1">
      <c r="A6410" s="184" t="s">
        <v>8725</v>
      </c>
      <c r="B6410" s="183" t="str">
        <f>IFERROR(VLOOKUP(Proc[[#This Row],[App]],Table2[],3,0),"open")</f>
        <v>ok</v>
      </c>
      <c r="C6410" s="184" t="s">
        <v>369</v>
      </c>
      <c r="D6410" t="s">
        <v>8771</v>
      </c>
      <c r="E6410" t="s">
        <v>8852</v>
      </c>
      <c r="F6410" s="183" t="s">
        <v>8852</v>
      </c>
      <c r="G6410" s="184" t="s">
        <v>400</v>
      </c>
      <c r="H6410" s="183" t="str">
        <f>IF(Proc[[#This Row],[type]]="LFF (MDG-F)",MID(Proc[[#This Row],[Obj]],13,10),"")</f>
        <v/>
      </c>
      <c r="J6410" s="183" t="b">
        <f>Proc[[#This Row],[Requested]]=Proc[[#This Row],[CurrentParent]]</f>
        <v>1</v>
      </c>
      <c r="K6410" s="183" t="str">
        <f>IF(Proc[[#This Row],[Author]]="Marcela Urrego",VLOOKUP(LEFT(Proc[[#This Row],[Requested]],1),Table3[#All],2,0),VLOOKUP(Proc[[#This Row],[Author]],Table4[],2,0))</f>
        <v>LS</v>
      </c>
      <c r="L6410" s="186" t="s">
        <v>9921</v>
      </c>
      <c r="M6410" s="178">
        <v>46065</v>
      </c>
      <c r="N6410" s="178"/>
      <c r="O6410" s="178"/>
      <c r="P6410" s="178" t="str">
        <f ca="1">IF(Proc[[#This Row],[DaysAgeing]]&gt;5,"yep","on track")</f>
        <v>on track</v>
      </c>
      <c r="Q6410" s="3">
        <f ca="1">IF(Proc[[#This Row],[DateClosed]]="",ABS(NETWORKDAYS(Proc[[#This Row],[DateOpened]],TODAY()))-1,ABS(NETWORKDAYS(Proc[[#This Row],[DateOpened]],Proc[[#This Row],[DateClosed]]))-1)</f>
        <v>4</v>
      </c>
      <c r="R6410" s="178" t="s">
        <v>489</v>
      </c>
      <c r="S6410" s="183"/>
    </row>
    <row r="6411" spans="1:19" hidden="1">
      <c r="A6411" s="184" t="s">
        <v>8725</v>
      </c>
      <c r="B6411" s="183" t="str">
        <f>IFERROR(VLOOKUP(Proc[[#This Row],[App]],Table2[],3,0),"open")</f>
        <v>ok</v>
      </c>
      <c r="C6411" s="184" t="s">
        <v>369</v>
      </c>
      <c r="D6411" t="s">
        <v>8772</v>
      </c>
      <c r="E6411" t="s">
        <v>8852</v>
      </c>
      <c r="F6411" s="183" t="s">
        <v>8852</v>
      </c>
      <c r="G6411" s="184" t="s">
        <v>400</v>
      </c>
      <c r="H6411" s="183" t="str">
        <f>IF(Proc[[#This Row],[type]]="LFF (MDG-F)",MID(Proc[[#This Row],[Obj]],13,10),"")</f>
        <v/>
      </c>
      <c r="J6411" s="183" t="b">
        <f>Proc[[#This Row],[Requested]]=Proc[[#This Row],[CurrentParent]]</f>
        <v>1</v>
      </c>
      <c r="K6411" s="183" t="str">
        <f>IF(Proc[[#This Row],[Author]]="Marcela Urrego",VLOOKUP(LEFT(Proc[[#This Row],[Requested]],1),Table3[#All],2,0),VLOOKUP(Proc[[#This Row],[Author]],Table4[],2,0))</f>
        <v>LS</v>
      </c>
      <c r="L6411" s="186" t="s">
        <v>9921</v>
      </c>
      <c r="M6411" s="178">
        <v>46065</v>
      </c>
      <c r="N6411" s="178"/>
      <c r="O6411" s="178"/>
      <c r="P6411" s="178" t="str">
        <f ca="1">IF(Proc[[#This Row],[DaysAgeing]]&gt;5,"yep","on track")</f>
        <v>on track</v>
      </c>
      <c r="Q6411" s="3">
        <f ca="1">IF(Proc[[#This Row],[DateClosed]]="",ABS(NETWORKDAYS(Proc[[#This Row],[DateOpened]],TODAY()))-1,ABS(NETWORKDAYS(Proc[[#This Row],[DateOpened]],Proc[[#This Row],[DateClosed]]))-1)</f>
        <v>4</v>
      </c>
      <c r="R6411" s="178" t="s">
        <v>489</v>
      </c>
      <c r="S6411" s="183"/>
    </row>
    <row r="6412" spans="1:19" hidden="1">
      <c r="A6412" s="184" t="s">
        <v>8725</v>
      </c>
      <c r="B6412" s="183" t="str">
        <f>IFERROR(VLOOKUP(Proc[[#This Row],[App]],Table2[],3,0),"open")</f>
        <v>ok</v>
      </c>
      <c r="C6412" s="184" t="s">
        <v>369</v>
      </c>
      <c r="D6412" t="s">
        <v>8773</v>
      </c>
      <c r="E6412" t="s">
        <v>8852</v>
      </c>
      <c r="F6412" s="183" t="s">
        <v>8852</v>
      </c>
      <c r="G6412" s="184" t="s">
        <v>400</v>
      </c>
      <c r="H6412" s="183" t="str">
        <f>IF(Proc[[#This Row],[type]]="LFF (MDG-F)",MID(Proc[[#This Row],[Obj]],13,10),"")</f>
        <v/>
      </c>
      <c r="J6412" s="183" t="b">
        <f>Proc[[#This Row],[Requested]]=Proc[[#This Row],[CurrentParent]]</f>
        <v>1</v>
      </c>
      <c r="K6412" s="183" t="str">
        <f>IF(Proc[[#This Row],[Author]]="Marcela Urrego",VLOOKUP(LEFT(Proc[[#This Row],[Requested]],1),Table3[#All],2,0),VLOOKUP(Proc[[#This Row],[Author]],Table4[],2,0))</f>
        <v>LS</v>
      </c>
      <c r="L6412" s="186" t="s">
        <v>9921</v>
      </c>
      <c r="M6412" s="178">
        <v>46065</v>
      </c>
      <c r="N6412" s="178"/>
      <c r="O6412" s="178"/>
      <c r="P6412" s="178" t="str">
        <f ca="1">IF(Proc[[#This Row],[DaysAgeing]]&gt;5,"yep","on track")</f>
        <v>on track</v>
      </c>
      <c r="Q6412" s="3">
        <f ca="1">IF(Proc[[#This Row],[DateClosed]]="",ABS(NETWORKDAYS(Proc[[#This Row],[DateOpened]],TODAY()))-1,ABS(NETWORKDAYS(Proc[[#This Row],[DateOpened]],Proc[[#This Row],[DateClosed]]))-1)</f>
        <v>4</v>
      </c>
      <c r="R6412" s="178" t="s">
        <v>489</v>
      </c>
      <c r="S6412" s="183"/>
    </row>
    <row r="6413" spans="1:19" hidden="1">
      <c r="A6413" s="184" t="s">
        <v>8725</v>
      </c>
      <c r="B6413" s="183" t="str">
        <f>IFERROR(VLOOKUP(Proc[[#This Row],[App]],Table2[],3,0),"open")</f>
        <v>ok</v>
      </c>
      <c r="C6413" s="184" t="s">
        <v>369</v>
      </c>
      <c r="D6413" t="s">
        <v>8774</v>
      </c>
      <c r="E6413" t="s">
        <v>8852</v>
      </c>
      <c r="F6413" s="183" t="s">
        <v>8852</v>
      </c>
      <c r="G6413" s="184" t="s">
        <v>400</v>
      </c>
      <c r="H6413" s="183" t="str">
        <f>IF(Proc[[#This Row],[type]]="LFF (MDG-F)",MID(Proc[[#This Row],[Obj]],13,10),"")</f>
        <v/>
      </c>
      <c r="J6413" s="183" t="b">
        <f>Proc[[#This Row],[Requested]]=Proc[[#This Row],[CurrentParent]]</f>
        <v>1</v>
      </c>
      <c r="K6413" s="183" t="str">
        <f>IF(Proc[[#This Row],[Author]]="Marcela Urrego",VLOOKUP(LEFT(Proc[[#This Row],[Requested]],1),Table3[#All],2,0),VLOOKUP(Proc[[#This Row],[Author]],Table4[],2,0))</f>
        <v>LS</v>
      </c>
      <c r="L6413" s="186" t="s">
        <v>9921</v>
      </c>
      <c r="M6413" s="178">
        <v>46065</v>
      </c>
      <c r="N6413" s="178"/>
      <c r="O6413" s="178"/>
      <c r="P6413" s="178" t="str">
        <f ca="1">IF(Proc[[#This Row],[DaysAgeing]]&gt;5,"yep","on track")</f>
        <v>on track</v>
      </c>
      <c r="Q6413" s="3">
        <f ca="1">IF(Proc[[#This Row],[DateClosed]]="",ABS(NETWORKDAYS(Proc[[#This Row],[DateOpened]],TODAY()))-1,ABS(NETWORKDAYS(Proc[[#This Row],[DateOpened]],Proc[[#This Row],[DateClosed]]))-1)</f>
        <v>4</v>
      </c>
      <c r="R6413" s="178" t="s">
        <v>489</v>
      </c>
      <c r="S6413" s="183"/>
    </row>
    <row r="6414" spans="1:19" hidden="1">
      <c r="A6414" s="184" t="s">
        <v>8725</v>
      </c>
      <c r="B6414" s="183" t="str">
        <f>IFERROR(VLOOKUP(Proc[[#This Row],[App]],Table2[],3,0),"open")</f>
        <v>ok</v>
      </c>
      <c r="C6414" s="184" t="s">
        <v>369</v>
      </c>
      <c r="D6414" t="s">
        <v>8775</v>
      </c>
      <c r="E6414" t="s">
        <v>8852</v>
      </c>
      <c r="F6414" s="183" t="s">
        <v>8852</v>
      </c>
      <c r="G6414" s="184" t="s">
        <v>400</v>
      </c>
      <c r="H6414" s="183" t="str">
        <f>IF(Proc[[#This Row],[type]]="LFF (MDG-F)",MID(Proc[[#This Row],[Obj]],13,10),"")</f>
        <v/>
      </c>
      <c r="J6414" s="183" t="b">
        <f>Proc[[#This Row],[Requested]]=Proc[[#This Row],[CurrentParent]]</f>
        <v>1</v>
      </c>
      <c r="K6414" s="183" t="str">
        <f>IF(Proc[[#This Row],[Author]]="Marcela Urrego",VLOOKUP(LEFT(Proc[[#This Row],[Requested]],1),Table3[#All],2,0),VLOOKUP(Proc[[#This Row],[Author]],Table4[],2,0))</f>
        <v>LS</v>
      </c>
      <c r="L6414" s="186" t="s">
        <v>9921</v>
      </c>
      <c r="M6414" s="178">
        <v>46065</v>
      </c>
      <c r="N6414" s="178"/>
      <c r="O6414" s="178"/>
      <c r="P6414" s="178" t="str">
        <f ca="1">IF(Proc[[#This Row],[DaysAgeing]]&gt;5,"yep","on track")</f>
        <v>on track</v>
      </c>
      <c r="Q6414" s="3">
        <f ca="1">IF(Proc[[#This Row],[DateClosed]]="",ABS(NETWORKDAYS(Proc[[#This Row],[DateOpened]],TODAY()))-1,ABS(NETWORKDAYS(Proc[[#This Row],[DateOpened]],Proc[[#This Row],[DateClosed]]))-1)</f>
        <v>4</v>
      </c>
      <c r="R6414" s="178" t="s">
        <v>489</v>
      </c>
      <c r="S6414" s="183"/>
    </row>
    <row r="6415" spans="1:19" hidden="1">
      <c r="A6415" s="184" t="s">
        <v>8725</v>
      </c>
      <c r="B6415" s="183" t="str">
        <f>IFERROR(VLOOKUP(Proc[[#This Row],[App]],Table2[],3,0),"open")</f>
        <v>ok</v>
      </c>
      <c r="C6415" s="184" t="s">
        <v>369</v>
      </c>
      <c r="D6415" t="s">
        <v>8776</v>
      </c>
      <c r="E6415" t="s">
        <v>8852</v>
      </c>
      <c r="F6415" s="183" t="s">
        <v>8852</v>
      </c>
      <c r="G6415" s="184" t="s">
        <v>400</v>
      </c>
      <c r="H6415" s="183" t="str">
        <f>IF(Proc[[#This Row],[type]]="LFF (MDG-F)",MID(Proc[[#This Row],[Obj]],13,10),"")</f>
        <v/>
      </c>
      <c r="J6415" s="183" t="b">
        <f>Proc[[#This Row],[Requested]]=Proc[[#This Row],[CurrentParent]]</f>
        <v>1</v>
      </c>
      <c r="K6415" s="183" t="str">
        <f>IF(Proc[[#This Row],[Author]]="Marcela Urrego",VLOOKUP(LEFT(Proc[[#This Row],[Requested]],1),Table3[#All],2,0),VLOOKUP(Proc[[#This Row],[Author]],Table4[],2,0))</f>
        <v>LS</v>
      </c>
      <c r="L6415" s="186" t="s">
        <v>9921</v>
      </c>
      <c r="M6415" s="178">
        <v>46065</v>
      </c>
      <c r="N6415" s="178"/>
      <c r="O6415" s="178"/>
      <c r="P6415" s="178" t="str">
        <f ca="1">IF(Proc[[#This Row],[DaysAgeing]]&gt;5,"yep","on track")</f>
        <v>on track</v>
      </c>
      <c r="Q6415" s="3">
        <f ca="1">IF(Proc[[#This Row],[DateClosed]]="",ABS(NETWORKDAYS(Proc[[#This Row],[DateOpened]],TODAY()))-1,ABS(NETWORKDAYS(Proc[[#This Row],[DateOpened]],Proc[[#This Row],[DateClosed]]))-1)</f>
        <v>4</v>
      </c>
      <c r="R6415" s="178" t="s">
        <v>489</v>
      </c>
      <c r="S6415" s="183"/>
    </row>
    <row r="6416" spans="1:19" hidden="1">
      <c r="A6416" s="184" t="s">
        <v>8725</v>
      </c>
      <c r="B6416" s="183" t="str">
        <f>IFERROR(VLOOKUP(Proc[[#This Row],[App]],Table2[],3,0),"open")</f>
        <v>ok</v>
      </c>
      <c r="C6416" s="184" t="s">
        <v>369</v>
      </c>
      <c r="D6416" t="s">
        <v>8777</v>
      </c>
      <c r="E6416" t="s">
        <v>8852</v>
      </c>
      <c r="F6416" s="183" t="s">
        <v>8852</v>
      </c>
      <c r="G6416" s="184" t="s">
        <v>400</v>
      </c>
      <c r="H6416" s="183" t="str">
        <f>IF(Proc[[#This Row],[type]]="LFF (MDG-F)",MID(Proc[[#This Row],[Obj]],13,10),"")</f>
        <v/>
      </c>
      <c r="J6416" s="183" t="b">
        <f>Proc[[#This Row],[Requested]]=Proc[[#This Row],[CurrentParent]]</f>
        <v>1</v>
      </c>
      <c r="K6416" s="183" t="str">
        <f>IF(Proc[[#This Row],[Author]]="Marcela Urrego",VLOOKUP(LEFT(Proc[[#This Row],[Requested]],1),Table3[#All],2,0),VLOOKUP(Proc[[#This Row],[Author]],Table4[],2,0))</f>
        <v>LS</v>
      </c>
      <c r="L6416" s="186" t="s">
        <v>9921</v>
      </c>
      <c r="M6416" s="178">
        <v>46065</v>
      </c>
      <c r="N6416" s="178"/>
      <c r="O6416" s="178"/>
      <c r="P6416" s="178" t="str">
        <f ca="1">IF(Proc[[#This Row],[DaysAgeing]]&gt;5,"yep","on track")</f>
        <v>on track</v>
      </c>
      <c r="Q6416" s="3">
        <f ca="1">IF(Proc[[#This Row],[DateClosed]]="",ABS(NETWORKDAYS(Proc[[#This Row],[DateOpened]],TODAY()))-1,ABS(NETWORKDAYS(Proc[[#This Row],[DateOpened]],Proc[[#This Row],[DateClosed]]))-1)</f>
        <v>4</v>
      </c>
      <c r="R6416" s="178" t="s">
        <v>489</v>
      </c>
      <c r="S6416" s="183"/>
    </row>
    <row r="6417" spans="1:19" hidden="1">
      <c r="A6417" s="184" t="s">
        <v>8725</v>
      </c>
      <c r="B6417" s="183" t="str">
        <f>IFERROR(VLOOKUP(Proc[[#This Row],[App]],Table2[],3,0),"open")</f>
        <v>ok</v>
      </c>
      <c r="C6417" s="184" t="s">
        <v>369</v>
      </c>
      <c r="D6417" t="s">
        <v>8778</v>
      </c>
      <c r="E6417" t="s">
        <v>8853</v>
      </c>
      <c r="F6417" s="183" t="s">
        <v>8853</v>
      </c>
      <c r="G6417" s="184" t="s">
        <v>400</v>
      </c>
      <c r="H6417" s="183" t="str">
        <f>IF(Proc[[#This Row],[type]]="LFF (MDG-F)",MID(Proc[[#This Row],[Obj]],13,10),"")</f>
        <v/>
      </c>
      <c r="J6417" s="183" t="b">
        <f>Proc[[#This Row],[Requested]]=Proc[[#This Row],[CurrentParent]]</f>
        <v>1</v>
      </c>
      <c r="K6417" s="183" t="str">
        <f>IF(Proc[[#This Row],[Author]]="Marcela Urrego",VLOOKUP(LEFT(Proc[[#This Row],[Requested]],1),Table3[#All],2,0),VLOOKUP(Proc[[#This Row],[Author]],Table4[],2,0))</f>
        <v>LS</v>
      </c>
      <c r="L6417" s="186" t="s">
        <v>9921</v>
      </c>
      <c r="M6417" s="178">
        <v>46065</v>
      </c>
      <c r="N6417" s="178"/>
      <c r="O6417" s="178"/>
      <c r="P6417" s="178" t="str">
        <f ca="1">IF(Proc[[#This Row],[DaysAgeing]]&gt;5,"yep","on track")</f>
        <v>on track</v>
      </c>
      <c r="Q6417" s="3">
        <f ca="1">IF(Proc[[#This Row],[DateClosed]]="",ABS(NETWORKDAYS(Proc[[#This Row],[DateOpened]],TODAY()))-1,ABS(NETWORKDAYS(Proc[[#This Row],[DateOpened]],Proc[[#This Row],[DateClosed]]))-1)</f>
        <v>4</v>
      </c>
      <c r="R6417" s="178" t="s">
        <v>489</v>
      </c>
      <c r="S6417" s="183"/>
    </row>
    <row r="6418" spans="1:19" hidden="1">
      <c r="A6418" s="184" t="s">
        <v>8725</v>
      </c>
      <c r="B6418" s="183" t="str">
        <f>IFERROR(VLOOKUP(Proc[[#This Row],[App]],Table2[],3,0),"open")</f>
        <v>ok</v>
      </c>
      <c r="C6418" s="184" t="s">
        <v>369</v>
      </c>
      <c r="D6418" t="s">
        <v>8779</v>
      </c>
      <c r="E6418" t="s">
        <v>8853</v>
      </c>
      <c r="F6418" s="183" t="s">
        <v>8853</v>
      </c>
      <c r="G6418" s="184" t="s">
        <v>400</v>
      </c>
      <c r="H6418" s="183" t="str">
        <f>IF(Proc[[#This Row],[type]]="LFF (MDG-F)",MID(Proc[[#This Row],[Obj]],13,10),"")</f>
        <v/>
      </c>
      <c r="J6418" s="183" t="b">
        <f>Proc[[#This Row],[Requested]]=Proc[[#This Row],[CurrentParent]]</f>
        <v>1</v>
      </c>
      <c r="K6418" s="183" t="str">
        <f>IF(Proc[[#This Row],[Author]]="Marcela Urrego",VLOOKUP(LEFT(Proc[[#This Row],[Requested]],1),Table3[#All],2,0),VLOOKUP(Proc[[#This Row],[Author]],Table4[],2,0))</f>
        <v>LS</v>
      </c>
      <c r="L6418" s="186" t="s">
        <v>9921</v>
      </c>
      <c r="M6418" s="178">
        <v>46065</v>
      </c>
      <c r="N6418" s="178"/>
      <c r="O6418" s="178"/>
      <c r="P6418" s="178" t="str">
        <f ca="1">IF(Proc[[#This Row],[DaysAgeing]]&gt;5,"yep","on track")</f>
        <v>on track</v>
      </c>
      <c r="Q6418" s="3">
        <f ca="1">IF(Proc[[#This Row],[DateClosed]]="",ABS(NETWORKDAYS(Proc[[#This Row],[DateOpened]],TODAY()))-1,ABS(NETWORKDAYS(Proc[[#This Row],[DateOpened]],Proc[[#This Row],[DateClosed]]))-1)</f>
        <v>4</v>
      </c>
      <c r="R6418" s="178" t="s">
        <v>489</v>
      </c>
      <c r="S6418" s="183"/>
    </row>
    <row r="6419" spans="1:19" hidden="1">
      <c r="A6419" s="184" t="s">
        <v>8725</v>
      </c>
      <c r="B6419" s="183" t="str">
        <f>IFERROR(VLOOKUP(Proc[[#This Row],[App]],Table2[],3,0),"open")</f>
        <v>ok</v>
      </c>
      <c r="C6419" s="185" t="s">
        <v>369</v>
      </c>
      <c r="D6419" t="s">
        <v>8780</v>
      </c>
      <c r="E6419" t="s">
        <v>8854</v>
      </c>
      <c r="F6419" s="186" t="s">
        <v>8854</v>
      </c>
      <c r="G6419" s="184" t="s">
        <v>406</v>
      </c>
      <c r="H6419" s="183" t="str">
        <f>IF(Proc[[#This Row],[type]]="LFF (MDG-F)",MID(Proc[[#This Row],[Obj]],13,10),"")</f>
        <v>1756C07349</v>
      </c>
      <c r="J6419" s="183" t="b">
        <f>Proc[[#This Row],[Requested]]=Proc[[#This Row],[CurrentParent]]</f>
        <v>1</v>
      </c>
      <c r="K6419" s="183" t="str">
        <f>IF(Proc[[#This Row],[Author]]="Marcela Urrego",VLOOKUP(LEFT(Proc[[#This Row],[Requested]],1),Table3[#All],2,0),VLOOKUP(Proc[[#This Row],[Author]],Table4[],2,0))</f>
        <v>LS</v>
      </c>
      <c r="L6419" s="186" t="s">
        <v>9921</v>
      </c>
      <c r="M6419" s="178">
        <v>46065</v>
      </c>
      <c r="N6419" s="178"/>
      <c r="O6419" s="178"/>
      <c r="P6419" s="178" t="str">
        <f ca="1">IF(Proc[[#This Row],[DaysAgeing]]&gt;5,"yep","on track")</f>
        <v>on track</v>
      </c>
      <c r="Q6419" s="3">
        <f ca="1">IF(Proc[[#This Row],[DateClosed]]="",ABS(NETWORKDAYS(Proc[[#This Row],[DateOpened]],TODAY()))-1,ABS(NETWORKDAYS(Proc[[#This Row],[DateOpened]],Proc[[#This Row],[DateClosed]]))-1)</f>
        <v>4</v>
      </c>
      <c r="R6419" s="178" t="s">
        <v>489</v>
      </c>
      <c r="S6419" s="183"/>
    </row>
    <row r="6420" spans="1:19" hidden="1">
      <c r="A6420" s="184" t="s">
        <v>8725</v>
      </c>
      <c r="B6420" s="183" t="str">
        <f>IFERROR(VLOOKUP(Proc[[#This Row],[App]],Table2[],3,0),"open")</f>
        <v>ok</v>
      </c>
      <c r="C6420" s="185" t="s">
        <v>369</v>
      </c>
      <c r="D6420" t="s">
        <v>8781</v>
      </c>
      <c r="E6420" t="s">
        <v>8854</v>
      </c>
      <c r="F6420" s="186" t="s">
        <v>8854</v>
      </c>
      <c r="G6420" s="184" t="s">
        <v>406</v>
      </c>
      <c r="H6420" s="183" t="str">
        <f>IF(Proc[[#This Row],[type]]="LFF (MDG-F)",MID(Proc[[#This Row],[Obj]],13,10),"")</f>
        <v>1919C05632</v>
      </c>
      <c r="J6420" s="183" t="b">
        <f>Proc[[#This Row],[Requested]]=Proc[[#This Row],[CurrentParent]]</f>
        <v>1</v>
      </c>
      <c r="K6420" s="183" t="str">
        <f>IF(Proc[[#This Row],[Author]]="Marcela Urrego",VLOOKUP(LEFT(Proc[[#This Row],[Requested]],1),Table3[#All],2,0),VLOOKUP(Proc[[#This Row],[Author]],Table4[],2,0))</f>
        <v>LS</v>
      </c>
      <c r="L6420" s="186" t="s">
        <v>9921</v>
      </c>
      <c r="M6420" s="178">
        <v>46065</v>
      </c>
      <c r="N6420" s="178"/>
      <c r="O6420" s="178"/>
      <c r="P6420" s="178" t="str">
        <f ca="1">IF(Proc[[#This Row],[DaysAgeing]]&gt;5,"yep","on track")</f>
        <v>on track</v>
      </c>
      <c r="Q6420" s="3">
        <f ca="1">IF(Proc[[#This Row],[DateClosed]]="",ABS(NETWORKDAYS(Proc[[#This Row],[DateOpened]],TODAY()))-1,ABS(NETWORKDAYS(Proc[[#This Row],[DateOpened]],Proc[[#This Row],[DateClosed]]))-1)</f>
        <v>4</v>
      </c>
      <c r="R6420" s="178" t="s">
        <v>489</v>
      </c>
      <c r="S6420" s="183"/>
    </row>
    <row r="6421" spans="1:19" hidden="1">
      <c r="A6421" s="184" t="s">
        <v>8725</v>
      </c>
      <c r="B6421" s="183" t="str">
        <f>IFERROR(VLOOKUP(Proc[[#This Row],[App]],Table2[],3,0),"open")</f>
        <v>ok</v>
      </c>
      <c r="C6421" s="185" t="s">
        <v>369</v>
      </c>
      <c r="D6421" t="s">
        <v>8782</v>
      </c>
      <c r="E6421" t="s">
        <v>8854</v>
      </c>
      <c r="F6421" s="186" t="s">
        <v>8854</v>
      </c>
      <c r="G6421" s="184" t="s">
        <v>406</v>
      </c>
      <c r="H6421" s="183" t="str">
        <f>IF(Proc[[#This Row],[type]]="LFF (MDG-F)",MID(Proc[[#This Row],[Obj]],13,10),"")</f>
        <v>2034C05319</v>
      </c>
      <c r="J6421" s="183" t="b">
        <f>Proc[[#This Row],[Requested]]=Proc[[#This Row],[CurrentParent]]</f>
        <v>1</v>
      </c>
      <c r="K6421" s="183" t="str">
        <f>IF(Proc[[#This Row],[Author]]="Marcela Urrego",VLOOKUP(LEFT(Proc[[#This Row],[Requested]],1),Table3[#All],2,0),VLOOKUP(Proc[[#This Row],[Author]],Table4[],2,0))</f>
        <v>LS</v>
      </c>
      <c r="L6421" s="186" t="s">
        <v>9921</v>
      </c>
      <c r="M6421" s="178">
        <v>46065</v>
      </c>
      <c r="N6421" s="178"/>
      <c r="O6421" s="178"/>
      <c r="P6421" s="178" t="str">
        <f ca="1">IF(Proc[[#This Row],[DaysAgeing]]&gt;5,"yep","on track")</f>
        <v>on track</v>
      </c>
      <c r="Q6421" s="3">
        <f ca="1">IF(Proc[[#This Row],[DateClosed]]="",ABS(NETWORKDAYS(Proc[[#This Row],[DateOpened]],TODAY()))-1,ABS(NETWORKDAYS(Proc[[#This Row],[DateOpened]],Proc[[#This Row],[DateClosed]]))-1)</f>
        <v>4</v>
      </c>
      <c r="R6421" s="178" t="s">
        <v>489</v>
      </c>
      <c r="S6421" s="183"/>
    </row>
    <row r="6422" spans="1:19" hidden="1">
      <c r="A6422" s="184" t="s">
        <v>8725</v>
      </c>
      <c r="B6422" s="183" t="str">
        <f>IFERROR(VLOOKUP(Proc[[#This Row],[App]],Table2[],3,0),"open")</f>
        <v>ok</v>
      </c>
      <c r="C6422" s="185" t="s">
        <v>369</v>
      </c>
      <c r="D6422" t="s">
        <v>8783</v>
      </c>
      <c r="E6422" t="s">
        <v>8854</v>
      </c>
      <c r="F6422" s="186" t="s">
        <v>8854</v>
      </c>
      <c r="G6422" s="184" t="s">
        <v>406</v>
      </c>
      <c r="H6422" s="183" t="str">
        <f>IF(Proc[[#This Row],[type]]="LFF (MDG-F)",MID(Proc[[#This Row],[Obj]],13,10),"")</f>
        <v>2025C01002</v>
      </c>
      <c r="J6422" s="183" t="b">
        <f>Proc[[#This Row],[Requested]]=Proc[[#This Row],[CurrentParent]]</f>
        <v>1</v>
      </c>
      <c r="K6422" s="183" t="str">
        <f>IF(Proc[[#This Row],[Author]]="Marcela Urrego",VLOOKUP(LEFT(Proc[[#This Row],[Requested]],1),Table3[#All],2,0),VLOOKUP(Proc[[#This Row],[Author]],Table4[],2,0))</f>
        <v>LS</v>
      </c>
      <c r="L6422" s="186" t="s">
        <v>9921</v>
      </c>
      <c r="M6422" s="178">
        <v>46065</v>
      </c>
      <c r="N6422" s="178"/>
      <c r="O6422" s="178"/>
      <c r="P6422" s="178" t="str">
        <f ca="1">IF(Proc[[#This Row],[DaysAgeing]]&gt;5,"yep","on track")</f>
        <v>on track</v>
      </c>
      <c r="Q6422" s="3">
        <f ca="1">IF(Proc[[#This Row],[DateClosed]]="",ABS(NETWORKDAYS(Proc[[#This Row],[DateOpened]],TODAY()))-1,ABS(NETWORKDAYS(Proc[[#This Row],[DateOpened]],Proc[[#This Row],[DateClosed]]))-1)</f>
        <v>4</v>
      </c>
      <c r="R6422" s="178" t="s">
        <v>489</v>
      </c>
      <c r="S6422" s="183"/>
    </row>
    <row r="6423" spans="1:19" hidden="1">
      <c r="A6423" s="184" t="s">
        <v>8725</v>
      </c>
      <c r="B6423" s="183" t="str">
        <f>IFERROR(VLOOKUP(Proc[[#This Row],[App]],Table2[],3,0),"open")</f>
        <v>ok</v>
      </c>
      <c r="C6423" s="185" t="s">
        <v>369</v>
      </c>
      <c r="D6423" t="s">
        <v>8784</v>
      </c>
      <c r="E6423" t="s">
        <v>8854</v>
      </c>
      <c r="F6423" s="186" t="s">
        <v>8854</v>
      </c>
      <c r="G6423" s="184" t="s">
        <v>406</v>
      </c>
      <c r="H6423" s="183" t="str">
        <f>IF(Proc[[#This Row],[type]]="LFF (MDG-F)",MID(Proc[[#This Row],[Obj]],13,10),"")</f>
        <v>2025C03628</v>
      </c>
      <c r="J6423" s="183" t="b">
        <f>Proc[[#This Row],[Requested]]=Proc[[#This Row],[CurrentParent]]</f>
        <v>1</v>
      </c>
      <c r="K6423" s="183" t="str">
        <f>IF(Proc[[#This Row],[Author]]="Marcela Urrego",VLOOKUP(LEFT(Proc[[#This Row],[Requested]],1),Table3[#All],2,0),VLOOKUP(Proc[[#This Row],[Author]],Table4[],2,0))</f>
        <v>LS</v>
      </c>
      <c r="L6423" s="186" t="s">
        <v>9921</v>
      </c>
      <c r="M6423" s="178">
        <v>46065</v>
      </c>
      <c r="N6423" s="178"/>
      <c r="O6423" s="178"/>
      <c r="P6423" s="178" t="str">
        <f ca="1">IF(Proc[[#This Row],[DaysAgeing]]&gt;5,"yep","on track")</f>
        <v>on track</v>
      </c>
      <c r="Q6423" s="3">
        <f ca="1">IF(Proc[[#This Row],[DateClosed]]="",ABS(NETWORKDAYS(Proc[[#This Row],[DateOpened]],TODAY()))-1,ABS(NETWORKDAYS(Proc[[#This Row],[DateOpened]],Proc[[#This Row],[DateClosed]]))-1)</f>
        <v>4</v>
      </c>
      <c r="R6423" s="178" t="s">
        <v>489</v>
      </c>
      <c r="S6423" s="183"/>
    </row>
    <row r="6424" spans="1:19" hidden="1">
      <c r="A6424" s="184" t="s">
        <v>8725</v>
      </c>
      <c r="B6424" s="183" t="str">
        <f>IFERROR(VLOOKUP(Proc[[#This Row],[App]],Table2[],3,0),"open")</f>
        <v>ok</v>
      </c>
      <c r="C6424" s="185" t="s">
        <v>369</v>
      </c>
      <c r="D6424" t="s">
        <v>8785</v>
      </c>
      <c r="E6424" t="s">
        <v>8854</v>
      </c>
      <c r="F6424" s="186" t="s">
        <v>8854</v>
      </c>
      <c r="G6424" s="184" t="s">
        <v>406</v>
      </c>
      <c r="H6424" s="183" t="str">
        <f>IF(Proc[[#This Row],[type]]="LFF (MDG-F)",MID(Proc[[#This Row],[Obj]],13,10),"")</f>
        <v>2032C04734</v>
      </c>
      <c r="J6424" s="183" t="b">
        <f>Proc[[#This Row],[Requested]]=Proc[[#This Row],[CurrentParent]]</f>
        <v>1</v>
      </c>
      <c r="K6424" s="183" t="str">
        <f>IF(Proc[[#This Row],[Author]]="Marcela Urrego",VLOOKUP(LEFT(Proc[[#This Row],[Requested]],1),Table3[#All],2,0),VLOOKUP(Proc[[#This Row],[Author]],Table4[],2,0))</f>
        <v>LS</v>
      </c>
      <c r="L6424" s="186" t="s">
        <v>9921</v>
      </c>
      <c r="M6424" s="178">
        <v>46065</v>
      </c>
      <c r="N6424" s="178"/>
      <c r="O6424" s="178"/>
      <c r="P6424" s="178" t="str">
        <f ca="1">IF(Proc[[#This Row],[DaysAgeing]]&gt;5,"yep","on track")</f>
        <v>on track</v>
      </c>
      <c r="Q6424" s="3">
        <f ca="1">IF(Proc[[#This Row],[DateClosed]]="",ABS(NETWORKDAYS(Proc[[#This Row],[DateOpened]],TODAY()))-1,ABS(NETWORKDAYS(Proc[[#This Row],[DateOpened]],Proc[[#This Row],[DateClosed]]))-1)</f>
        <v>4</v>
      </c>
      <c r="R6424" s="178" t="s">
        <v>489</v>
      </c>
      <c r="S6424" s="183"/>
    </row>
    <row r="6425" spans="1:19" hidden="1">
      <c r="A6425" s="184" t="s">
        <v>8725</v>
      </c>
      <c r="B6425" s="183" t="str">
        <f>IFERROR(VLOOKUP(Proc[[#This Row],[App]],Table2[],3,0),"open")</f>
        <v>ok</v>
      </c>
      <c r="C6425" s="185" t="s">
        <v>369</v>
      </c>
      <c r="D6425" t="s">
        <v>8786</v>
      </c>
      <c r="E6425" t="s">
        <v>8854</v>
      </c>
      <c r="F6425" s="186" t="s">
        <v>8854</v>
      </c>
      <c r="G6425" s="184" t="s">
        <v>406</v>
      </c>
      <c r="H6425" s="183" t="str">
        <f>IF(Proc[[#This Row],[type]]="LFF (MDG-F)",MID(Proc[[#This Row],[Obj]],13,10),"")</f>
        <v>2034C05329</v>
      </c>
      <c r="J6425" s="183" t="b">
        <f>Proc[[#This Row],[Requested]]=Proc[[#This Row],[CurrentParent]]</f>
        <v>1</v>
      </c>
      <c r="K6425" s="183" t="str">
        <f>IF(Proc[[#This Row],[Author]]="Marcela Urrego",VLOOKUP(LEFT(Proc[[#This Row],[Requested]],1),Table3[#All],2,0),VLOOKUP(Proc[[#This Row],[Author]],Table4[],2,0))</f>
        <v>LS</v>
      </c>
      <c r="L6425" s="186" t="s">
        <v>9921</v>
      </c>
      <c r="M6425" s="178">
        <v>46065</v>
      </c>
      <c r="N6425" s="178"/>
      <c r="O6425" s="178"/>
      <c r="P6425" s="178" t="str">
        <f ca="1">IF(Proc[[#This Row],[DaysAgeing]]&gt;5,"yep","on track")</f>
        <v>on track</v>
      </c>
      <c r="Q6425" s="3">
        <f ca="1">IF(Proc[[#This Row],[DateClosed]]="",ABS(NETWORKDAYS(Proc[[#This Row],[DateOpened]],TODAY()))-1,ABS(NETWORKDAYS(Proc[[#This Row],[DateOpened]],Proc[[#This Row],[DateClosed]]))-1)</f>
        <v>4</v>
      </c>
      <c r="R6425" s="178" t="s">
        <v>489</v>
      </c>
      <c r="S6425" s="183"/>
    </row>
    <row r="6426" spans="1:19" hidden="1">
      <c r="A6426" s="184" t="s">
        <v>8725</v>
      </c>
      <c r="B6426" s="183" t="str">
        <f>IFERROR(VLOOKUP(Proc[[#This Row],[App]],Table2[],3,0),"open")</f>
        <v>ok</v>
      </c>
      <c r="C6426" s="184" t="s">
        <v>369</v>
      </c>
      <c r="D6426" t="s">
        <v>8787</v>
      </c>
      <c r="E6426" t="s">
        <v>8854</v>
      </c>
      <c r="F6426" s="183" t="s">
        <v>8854</v>
      </c>
      <c r="G6426" s="184" t="s">
        <v>400</v>
      </c>
      <c r="H6426" s="183" t="str">
        <f>IF(Proc[[#This Row],[type]]="LFF (MDG-F)",MID(Proc[[#This Row],[Obj]],13,10),"")</f>
        <v/>
      </c>
      <c r="J6426" s="183" t="b">
        <f>Proc[[#This Row],[Requested]]=Proc[[#This Row],[CurrentParent]]</f>
        <v>1</v>
      </c>
      <c r="K6426" s="183" t="str">
        <f>IF(Proc[[#This Row],[Author]]="Marcela Urrego",VLOOKUP(LEFT(Proc[[#This Row],[Requested]],1),Table3[#All],2,0),VLOOKUP(Proc[[#This Row],[Author]],Table4[],2,0))</f>
        <v>LS</v>
      </c>
      <c r="L6426" s="186" t="s">
        <v>9921</v>
      </c>
      <c r="M6426" s="178">
        <v>46065</v>
      </c>
      <c r="N6426" s="178"/>
      <c r="O6426" s="178"/>
      <c r="P6426" s="178" t="str">
        <f ca="1">IF(Proc[[#This Row],[DaysAgeing]]&gt;5,"yep","on track")</f>
        <v>on track</v>
      </c>
      <c r="Q6426" s="3">
        <f ca="1">IF(Proc[[#This Row],[DateClosed]]="",ABS(NETWORKDAYS(Proc[[#This Row],[DateOpened]],TODAY()))-1,ABS(NETWORKDAYS(Proc[[#This Row],[DateOpened]],Proc[[#This Row],[DateClosed]]))-1)</f>
        <v>4</v>
      </c>
      <c r="R6426" s="178" t="s">
        <v>489</v>
      </c>
      <c r="S6426" s="183"/>
    </row>
    <row r="6427" spans="1:19" hidden="1">
      <c r="A6427" s="184" t="s">
        <v>8725</v>
      </c>
      <c r="B6427" s="183" t="str">
        <f>IFERROR(VLOOKUP(Proc[[#This Row],[App]],Table2[],3,0),"open")</f>
        <v>ok</v>
      </c>
      <c r="C6427" s="184" t="s">
        <v>369</v>
      </c>
      <c r="D6427" t="s">
        <v>8788</v>
      </c>
      <c r="E6427" t="s">
        <v>8854</v>
      </c>
      <c r="F6427" s="183" t="s">
        <v>8854</v>
      </c>
      <c r="G6427" s="184" t="s">
        <v>400</v>
      </c>
      <c r="H6427" s="183" t="str">
        <f>IF(Proc[[#This Row],[type]]="LFF (MDG-F)",MID(Proc[[#This Row],[Obj]],13,10),"")</f>
        <v/>
      </c>
      <c r="J6427" s="183" t="b">
        <f>Proc[[#This Row],[Requested]]=Proc[[#This Row],[CurrentParent]]</f>
        <v>1</v>
      </c>
      <c r="K6427" s="183" t="str">
        <f>IF(Proc[[#This Row],[Author]]="Marcela Urrego",VLOOKUP(LEFT(Proc[[#This Row],[Requested]],1),Table3[#All],2,0),VLOOKUP(Proc[[#This Row],[Author]],Table4[],2,0))</f>
        <v>LS</v>
      </c>
      <c r="L6427" s="186" t="s">
        <v>9921</v>
      </c>
      <c r="M6427" s="178">
        <v>46065</v>
      </c>
      <c r="N6427" s="178"/>
      <c r="O6427" s="178"/>
      <c r="P6427" s="178" t="str">
        <f ca="1">IF(Proc[[#This Row],[DaysAgeing]]&gt;5,"yep","on track")</f>
        <v>on track</v>
      </c>
      <c r="Q6427" s="3">
        <f ca="1">IF(Proc[[#This Row],[DateClosed]]="",ABS(NETWORKDAYS(Proc[[#This Row],[DateOpened]],TODAY()))-1,ABS(NETWORKDAYS(Proc[[#This Row],[DateOpened]],Proc[[#This Row],[DateClosed]]))-1)</f>
        <v>4</v>
      </c>
      <c r="R6427" s="178" t="s">
        <v>489</v>
      </c>
      <c r="S6427" s="183"/>
    </row>
    <row r="6428" spans="1:19" hidden="1">
      <c r="A6428" s="184" t="s">
        <v>8725</v>
      </c>
      <c r="B6428" s="183" t="str">
        <f>IFERROR(VLOOKUP(Proc[[#This Row],[App]],Table2[],3,0),"open")</f>
        <v>ok</v>
      </c>
      <c r="C6428" s="184" t="s">
        <v>369</v>
      </c>
      <c r="D6428" t="s">
        <v>8789</v>
      </c>
      <c r="E6428" t="s">
        <v>8854</v>
      </c>
      <c r="F6428" s="183" t="s">
        <v>8854</v>
      </c>
      <c r="G6428" s="184" t="s">
        <v>400</v>
      </c>
      <c r="H6428" s="183" t="str">
        <f>IF(Proc[[#This Row],[type]]="LFF (MDG-F)",MID(Proc[[#This Row],[Obj]],13,10),"")</f>
        <v/>
      </c>
      <c r="J6428" s="183" t="b">
        <f>Proc[[#This Row],[Requested]]=Proc[[#This Row],[CurrentParent]]</f>
        <v>1</v>
      </c>
      <c r="K6428" s="183" t="str">
        <f>IF(Proc[[#This Row],[Author]]="Marcela Urrego",VLOOKUP(LEFT(Proc[[#This Row],[Requested]],1),Table3[#All],2,0),VLOOKUP(Proc[[#This Row],[Author]],Table4[],2,0))</f>
        <v>LS</v>
      </c>
      <c r="L6428" s="186" t="s">
        <v>9921</v>
      </c>
      <c r="M6428" s="178">
        <v>46065</v>
      </c>
      <c r="N6428" s="178"/>
      <c r="O6428" s="178"/>
      <c r="P6428" s="178" t="str">
        <f ca="1">IF(Proc[[#This Row],[DaysAgeing]]&gt;5,"yep","on track")</f>
        <v>on track</v>
      </c>
      <c r="Q6428" s="3">
        <f ca="1">IF(Proc[[#This Row],[DateClosed]]="",ABS(NETWORKDAYS(Proc[[#This Row],[DateOpened]],TODAY()))-1,ABS(NETWORKDAYS(Proc[[#This Row],[DateOpened]],Proc[[#This Row],[DateClosed]]))-1)</f>
        <v>4</v>
      </c>
      <c r="R6428" s="178" t="s">
        <v>489</v>
      </c>
      <c r="S6428" s="183"/>
    </row>
    <row r="6429" spans="1:19" hidden="1">
      <c r="A6429" s="184" t="s">
        <v>8725</v>
      </c>
      <c r="B6429" s="183" t="str">
        <f>IFERROR(VLOOKUP(Proc[[#This Row],[App]],Table2[],3,0),"open")</f>
        <v>ok</v>
      </c>
      <c r="C6429" s="184" t="s">
        <v>369</v>
      </c>
      <c r="D6429" t="s">
        <v>8790</v>
      </c>
      <c r="E6429" t="s">
        <v>8854</v>
      </c>
      <c r="F6429" s="183" t="s">
        <v>8854</v>
      </c>
      <c r="G6429" s="184" t="s">
        <v>400</v>
      </c>
      <c r="H6429" s="183" t="str">
        <f>IF(Proc[[#This Row],[type]]="LFF (MDG-F)",MID(Proc[[#This Row],[Obj]],13,10),"")</f>
        <v/>
      </c>
      <c r="J6429" s="183" t="b">
        <f>Proc[[#This Row],[Requested]]=Proc[[#This Row],[CurrentParent]]</f>
        <v>1</v>
      </c>
      <c r="K6429" s="183" t="str">
        <f>IF(Proc[[#This Row],[Author]]="Marcela Urrego",VLOOKUP(LEFT(Proc[[#This Row],[Requested]],1),Table3[#All],2,0),VLOOKUP(Proc[[#This Row],[Author]],Table4[],2,0))</f>
        <v>LS</v>
      </c>
      <c r="L6429" s="186" t="s">
        <v>9921</v>
      </c>
      <c r="M6429" s="178">
        <v>46065</v>
      </c>
      <c r="N6429" s="178"/>
      <c r="O6429" s="178"/>
      <c r="P6429" s="178" t="str">
        <f ca="1">IF(Proc[[#This Row],[DaysAgeing]]&gt;5,"yep","on track")</f>
        <v>on track</v>
      </c>
      <c r="Q6429" s="3">
        <f ca="1">IF(Proc[[#This Row],[DateClosed]]="",ABS(NETWORKDAYS(Proc[[#This Row],[DateOpened]],TODAY()))-1,ABS(NETWORKDAYS(Proc[[#This Row],[DateOpened]],Proc[[#This Row],[DateClosed]]))-1)</f>
        <v>4</v>
      </c>
      <c r="R6429" s="178" t="s">
        <v>489</v>
      </c>
      <c r="S6429" s="183"/>
    </row>
    <row r="6430" spans="1:19" hidden="1">
      <c r="A6430" s="184" t="s">
        <v>8725</v>
      </c>
      <c r="B6430" s="183" t="str">
        <f>IFERROR(VLOOKUP(Proc[[#This Row],[App]],Table2[],3,0),"open")</f>
        <v>ok</v>
      </c>
      <c r="C6430" s="184" t="s">
        <v>369</v>
      </c>
      <c r="D6430" t="s">
        <v>8791</v>
      </c>
      <c r="E6430" t="s">
        <v>8855</v>
      </c>
      <c r="F6430" s="183" t="s">
        <v>8855</v>
      </c>
      <c r="G6430" s="184" t="s">
        <v>400</v>
      </c>
      <c r="H6430" s="183" t="str">
        <f>IF(Proc[[#This Row],[type]]="LFF (MDG-F)",MID(Proc[[#This Row],[Obj]],13,10),"")</f>
        <v/>
      </c>
      <c r="J6430" s="183" t="b">
        <f>Proc[[#This Row],[Requested]]=Proc[[#This Row],[CurrentParent]]</f>
        <v>1</v>
      </c>
      <c r="K6430" s="183" t="str">
        <f>IF(Proc[[#This Row],[Author]]="Marcela Urrego",VLOOKUP(LEFT(Proc[[#This Row],[Requested]],1),Table3[#All],2,0),VLOOKUP(Proc[[#This Row],[Author]],Table4[],2,0))</f>
        <v>LS</v>
      </c>
      <c r="L6430" s="186" t="s">
        <v>9921</v>
      </c>
      <c r="M6430" s="178">
        <v>46065</v>
      </c>
      <c r="N6430" s="178"/>
      <c r="O6430" s="178"/>
      <c r="P6430" s="178" t="str">
        <f ca="1">IF(Proc[[#This Row],[DaysAgeing]]&gt;5,"yep","on track")</f>
        <v>on track</v>
      </c>
      <c r="Q6430" s="3">
        <f ca="1">IF(Proc[[#This Row],[DateClosed]]="",ABS(NETWORKDAYS(Proc[[#This Row],[DateOpened]],TODAY()))-1,ABS(NETWORKDAYS(Proc[[#This Row],[DateOpened]],Proc[[#This Row],[DateClosed]]))-1)</f>
        <v>4</v>
      </c>
      <c r="R6430" s="178" t="s">
        <v>489</v>
      </c>
      <c r="S6430" s="183"/>
    </row>
    <row r="6431" spans="1:19" hidden="1">
      <c r="A6431" s="184" t="s">
        <v>8725</v>
      </c>
      <c r="B6431" s="183" t="str">
        <f>IFERROR(VLOOKUP(Proc[[#This Row],[App]],Table2[],3,0),"open")</f>
        <v>ok</v>
      </c>
      <c r="C6431" s="185" t="s">
        <v>369</v>
      </c>
      <c r="D6431" t="s">
        <v>8792</v>
      </c>
      <c r="E6431" t="s">
        <v>8854</v>
      </c>
      <c r="F6431" s="186" t="s">
        <v>8854</v>
      </c>
      <c r="G6431" s="184" t="s">
        <v>406</v>
      </c>
      <c r="H6431" s="183" t="str">
        <f>IF(Proc[[#This Row],[type]]="LFF (MDG-F)",MID(Proc[[#This Row],[Obj]],13,10),"")</f>
        <v>1756C07148</v>
      </c>
      <c r="J6431" s="183" t="b">
        <f>Proc[[#This Row],[Requested]]=Proc[[#This Row],[CurrentParent]]</f>
        <v>1</v>
      </c>
      <c r="K6431" s="183" t="str">
        <f>IF(Proc[[#This Row],[Author]]="Marcela Urrego",VLOOKUP(LEFT(Proc[[#This Row],[Requested]],1),Table3[#All],2,0),VLOOKUP(Proc[[#This Row],[Author]],Table4[],2,0))</f>
        <v>LS</v>
      </c>
      <c r="L6431" s="186" t="s">
        <v>9921</v>
      </c>
      <c r="M6431" s="178">
        <v>46065</v>
      </c>
      <c r="N6431" s="178"/>
      <c r="O6431" s="178"/>
      <c r="P6431" s="178" t="str">
        <f ca="1">IF(Proc[[#This Row],[DaysAgeing]]&gt;5,"yep","on track")</f>
        <v>on track</v>
      </c>
      <c r="Q6431" s="3">
        <f ca="1">IF(Proc[[#This Row],[DateClosed]]="",ABS(NETWORKDAYS(Proc[[#This Row],[DateOpened]],TODAY()))-1,ABS(NETWORKDAYS(Proc[[#This Row],[DateOpened]],Proc[[#This Row],[DateClosed]]))-1)</f>
        <v>4</v>
      </c>
      <c r="R6431" s="178" t="s">
        <v>489</v>
      </c>
      <c r="S6431" s="183"/>
    </row>
    <row r="6432" spans="1:19" hidden="1">
      <c r="A6432" s="184" t="s">
        <v>8725</v>
      </c>
      <c r="B6432" s="183" t="str">
        <f>IFERROR(VLOOKUP(Proc[[#This Row],[App]],Table2[],3,0),"open")</f>
        <v>ok</v>
      </c>
      <c r="C6432" s="185" t="s">
        <v>369</v>
      </c>
      <c r="D6432" t="s">
        <v>8793</v>
      </c>
      <c r="E6432" t="s">
        <v>8854</v>
      </c>
      <c r="F6432" s="186" t="s">
        <v>8854</v>
      </c>
      <c r="G6432" s="184" t="s">
        <v>406</v>
      </c>
      <c r="H6432" s="183" t="str">
        <f>IF(Proc[[#This Row],[type]]="LFF (MDG-F)",MID(Proc[[#This Row],[Obj]],13,10),"")</f>
        <v>2012C00905</v>
      </c>
      <c r="J6432" s="183" t="b">
        <f>Proc[[#This Row],[Requested]]=Proc[[#This Row],[CurrentParent]]</f>
        <v>1</v>
      </c>
      <c r="K6432" s="183" t="str">
        <f>IF(Proc[[#This Row],[Author]]="Marcela Urrego",VLOOKUP(LEFT(Proc[[#This Row],[Requested]],1),Table3[#All],2,0),VLOOKUP(Proc[[#This Row],[Author]],Table4[],2,0))</f>
        <v>LS</v>
      </c>
      <c r="L6432" s="186" t="s">
        <v>9921</v>
      </c>
      <c r="M6432" s="178">
        <v>46065</v>
      </c>
      <c r="N6432" s="178"/>
      <c r="O6432" s="178"/>
      <c r="P6432" s="178" t="str">
        <f ca="1">IF(Proc[[#This Row],[DaysAgeing]]&gt;5,"yep","on track")</f>
        <v>on track</v>
      </c>
      <c r="Q6432" s="3">
        <f ca="1">IF(Proc[[#This Row],[DateClosed]]="",ABS(NETWORKDAYS(Proc[[#This Row],[DateOpened]],TODAY()))-1,ABS(NETWORKDAYS(Proc[[#This Row],[DateOpened]],Proc[[#This Row],[DateClosed]]))-1)</f>
        <v>4</v>
      </c>
      <c r="R6432" s="178" t="s">
        <v>489</v>
      </c>
      <c r="S6432" s="183"/>
    </row>
    <row r="6433" spans="1:19" hidden="1">
      <c r="A6433" s="184" t="s">
        <v>8725</v>
      </c>
      <c r="B6433" s="183" t="str">
        <f>IFERROR(VLOOKUP(Proc[[#This Row],[App]],Table2[],3,0),"open")</f>
        <v>ok</v>
      </c>
      <c r="C6433" s="185" t="s">
        <v>369</v>
      </c>
      <c r="D6433" t="s">
        <v>8794</v>
      </c>
      <c r="E6433" t="s">
        <v>8854</v>
      </c>
      <c r="F6433" s="186" t="s">
        <v>8854</v>
      </c>
      <c r="G6433" s="184" t="s">
        <v>406</v>
      </c>
      <c r="H6433" s="183" t="str">
        <f>IF(Proc[[#This Row],[type]]="LFF (MDG-F)",MID(Proc[[#This Row],[Obj]],13,10),"")</f>
        <v>2034C01305</v>
      </c>
      <c r="J6433" s="183" t="b">
        <f>Proc[[#This Row],[Requested]]=Proc[[#This Row],[CurrentParent]]</f>
        <v>1</v>
      </c>
      <c r="K6433" s="183" t="str">
        <f>IF(Proc[[#This Row],[Author]]="Marcela Urrego",VLOOKUP(LEFT(Proc[[#This Row],[Requested]],1),Table3[#All],2,0),VLOOKUP(Proc[[#This Row],[Author]],Table4[],2,0))</f>
        <v>LS</v>
      </c>
      <c r="L6433" s="186" t="s">
        <v>9921</v>
      </c>
      <c r="M6433" s="178">
        <v>46065</v>
      </c>
      <c r="N6433" s="178"/>
      <c r="O6433" s="178"/>
      <c r="P6433" s="178" t="str">
        <f ca="1">IF(Proc[[#This Row],[DaysAgeing]]&gt;5,"yep","on track")</f>
        <v>on track</v>
      </c>
      <c r="Q6433" s="3">
        <f ca="1">IF(Proc[[#This Row],[DateClosed]]="",ABS(NETWORKDAYS(Proc[[#This Row],[DateOpened]],TODAY()))-1,ABS(NETWORKDAYS(Proc[[#This Row],[DateOpened]],Proc[[#This Row],[DateClosed]]))-1)</f>
        <v>4</v>
      </c>
      <c r="R6433" s="178" t="s">
        <v>489</v>
      </c>
      <c r="S6433" s="183"/>
    </row>
    <row r="6434" spans="1:19" hidden="1">
      <c r="A6434" s="184" t="s">
        <v>8725</v>
      </c>
      <c r="B6434" s="183" t="str">
        <f>IFERROR(VLOOKUP(Proc[[#This Row],[App]],Table2[],3,0),"open")</f>
        <v>ok</v>
      </c>
      <c r="C6434" s="184" t="s">
        <v>369</v>
      </c>
      <c r="D6434" t="s">
        <v>8795</v>
      </c>
      <c r="E6434" t="s">
        <v>8854</v>
      </c>
      <c r="F6434" s="183" t="s">
        <v>8854</v>
      </c>
      <c r="G6434" s="184" t="s">
        <v>400</v>
      </c>
      <c r="H6434" s="183" t="str">
        <f>IF(Proc[[#This Row],[type]]="LFF (MDG-F)",MID(Proc[[#This Row],[Obj]],13,10),"")</f>
        <v/>
      </c>
      <c r="J6434" s="183" t="b">
        <f>Proc[[#This Row],[Requested]]=Proc[[#This Row],[CurrentParent]]</f>
        <v>1</v>
      </c>
      <c r="K6434" s="183" t="str">
        <f>IF(Proc[[#This Row],[Author]]="Marcela Urrego",VLOOKUP(LEFT(Proc[[#This Row],[Requested]],1),Table3[#All],2,0),VLOOKUP(Proc[[#This Row],[Author]],Table4[],2,0))</f>
        <v>LS</v>
      </c>
      <c r="L6434" s="186" t="s">
        <v>9921</v>
      </c>
      <c r="M6434" s="178">
        <v>46065</v>
      </c>
      <c r="N6434" s="178"/>
      <c r="O6434" s="178"/>
      <c r="P6434" s="178" t="str">
        <f ca="1">IF(Proc[[#This Row],[DaysAgeing]]&gt;5,"yep","on track")</f>
        <v>on track</v>
      </c>
      <c r="Q6434" s="3">
        <f ca="1">IF(Proc[[#This Row],[DateClosed]]="",ABS(NETWORKDAYS(Proc[[#This Row],[DateOpened]],TODAY()))-1,ABS(NETWORKDAYS(Proc[[#This Row],[DateOpened]],Proc[[#This Row],[DateClosed]]))-1)</f>
        <v>4</v>
      </c>
      <c r="R6434" s="178" t="s">
        <v>489</v>
      </c>
      <c r="S6434" s="183"/>
    </row>
    <row r="6435" spans="1:19" hidden="1">
      <c r="A6435" s="184" t="s">
        <v>8725</v>
      </c>
      <c r="B6435" s="183" t="str">
        <f>IFERROR(VLOOKUP(Proc[[#This Row],[App]],Table2[],3,0),"open")</f>
        <v>ok</v>
      </c>
      <c r="C6435" s="184" t="s">
        <v>369</v>
      </c>
      <c r="D6435" t="s">
        <v>8796</v>
      </c>
      <c r="E6435" t="s">
        <v>8854</v>
      </c>
      <c r="F6435" s="183" t="s">
        <v>8854</v>
      </c>
      <c r="G6435" s="184" t="s">
        <v>400</v>
      </c>
      <c r="H6435" s="183" t="str">
        <f>IF(Proc[[#This Row],[type]]="LFF (MDG-F)",MID(Proc[[#This Row],[Obj]],13,10),"")</f>
        <v/>
      </c>
      <c r="J6435" s="183" t="b">
        <f>Proc[[#This Row],[Requested]]=Proc[[#This Row],[CurrentParent]]</f>
        <v>1</v>
      </c>
      <c r="K6435" s="183" t="str">
        <f>IF(Proc[[#This Row],[Author]]="Marcela Urrego",VLOOKUP(LEFT(Proc[[#This Row],[Requested]],1),Table3[#All],2,0),VLOOKUP(Proc[[#This Row],[Author]],Table4[],2,0))</f>
        <v>LS</v>
      </c>
      <c r="L6435" s="186" t="s">
        <v>9921</v>
      </c>
      <c r="M6435" s="178">
        <v>46065</v>
      </c>
      <c r="N6435" s="178"/>
      <c r="O6435" s="178"/>
      <c r="P6435" s="178" t="str">
        <f ca="1">IF(Proc[[#This Row],[DaysAgeing]]&gt;5,"yep","on track")</f>
        <v>on track</v>
      </c>
      <c r="Q6435" s="3">
        <f ca="1">IF(Proc[[#This Row],[DateClosed]]="",ABS(NETWORKDAYS(Proc[[#This Row],[DateOpened]],TODAY()))-1,ABS(NETWORKDAYS(Proc[[#This Row],[DateOpened]],Proc[[#This Row],[DateClosed]]))-1)</f>
        <v>4</v>
      </c>
      <c r="R6435" s="178" t="s">
        <v>489</v>
      </c>
      <c r="S6435" s="183"/>
    </row>
    <row r="6436" spans="1:19" hidden="1">
      <c r="A6436" s="184" t="s">
        <v>8725</v>
      </c>
      <c r="B6436" s="183" t="str">
        <f>IFERROR(VLOOKUP(Proc[[#This Row],[App]],Table2[],3,0),"open")</f>
        <v>ok</v>
      </c>
      <c r="C6436" s="184" t="s">
        <v>369</v>
      </c>
      <c r="D6436" t="s">
        <v>8797</v>
      </c>
      <c r="E6436" t="s">
        <v>8854</v>
      </c>
      <c r="F6436" s="183" t="s">
        <v>8854</v>
      </c>
      <c r="G6436" s="184" t="s">
        <v>400</v>
      </c>
      <c r="H6436" s="183" t="str">
        <f>IF(Proc[[#This Row],[type]]="LFF (MDG-F)",MID(Proc[[#This Row],[Obj]],13,10),"")</f>
        <v/>
      </c>
      <c r="J6436" s="183" t="b">
        <f>Proc[[#This Row],[Requested]]=Proc[[#This Row],[CurrentParent]]</f>
        <v>1</v>
      </c>
      <c r="K6436" s="183" t="str">
        <f>IF(Proc[[#This Row],[Author]]="Marcela Urrego",VLOOKUP(LEFT(Proc[[#This Row],[Requested]],1),Table3[#All],2,0),VLOOKUP(Proc[[#This Row],[Author]],Table4[],2,0))</f>
        <v>LS</v>
      </c>
      <c r="L6436" s="186" t="s">
        <v>9921</v>
      </c>
      <c r="M6436" s="178">
        <v>46065</v>
      </c>
      <c r="N6436" s="178"/>
      <c r="O6436" s="178"/>
      <c r="P6436" s="178" t="str">
        <f ca="1">IF(Proc[[#This Row],[DaysAgeing]]&gt;5,"yep","on track")</f>
        <v>on track</v>
      </c>
      <c r="Q6436" s="3">
        <f ca="1">IF(Proc[[#This Row],[DateClosed]]="",ABS(NETWORKDAYS(Proc[[#This Row],[DateOpened]],TODAY()))-1,ABS(NETWORKDAYS(Proc[[#This Row],[DateOpened]],Proc[[#This Row],[DateClosed]]))-1)</f>
        <v>4</v>
      </c>
      <c r="R6436" s="178" t="s">
        <v>489</v>
      </c>
      <c r="S6436" s="183"/>
    </row>
    <row r="6437" spans="1:19" hidden="1">
      <c r="A6437" s="184" t="s">
        <v>8725</v>
      </c>
      <c r="B6437" s="183" t="str">
        <f>IFERROR(VLOOKUP(Proc[[#This Row],[App]],Table2[],3,0),"open")</f>
        <v>ok</v>
      </c>
      <c r="C6437" s="184" t="s">
        <v>369</v>
      </c>
      <c r="D6437" t="s">
        <v>8798</v>
      </c>
      <c r="E6437" t="s">
        <v>8854</v>
      </c>
      <c r="F6437" s="183" t="s">
        <v>8854</v>
      </c>
      <c r="G6437" s="184" t="s">
        <v>400</v>
      </c>
      <c r="H6437" s="183" t="str">
        <f>IF(Proc[[#This Row],[type]]="LFF (MDG-F)",MID(Proc[[#This Row],[Obj]],13,10),"")</f>
        <v/>
      </c>
      <c r="J6437" s="183" t="b">
        <f>Proc[[#This Row],[Requested]]=Proc[[#This Row],[CurrentParent]]</f>
        <v>1</v>
      </c>
      <c r="K6437" s="183" t="str">
        <f>IF(Proc[[#This Row],[Author]]="Marcela Urrego",VLOOKUP(LEFT(Proc[[#This Row],[Requested]],1),Table3[#All],2,0),VLOOKUP(Proc[[#This Row],[Author]],Table4[],2,0))</f>
        <v>LS</v>
      </c>
      <c r="L6437" s="186" t="s">
        <v>9921</v>
      </c>
      <c r="M6437" s="178">
        <v>46065</v>
      </c>
      <c r="N6437" s="178"/>
      <c r="O6437" s="178"/>
      <c r="P6437" s="178" t="str">
        <f ca="1">IF(Proc[[#This Row],[DaysAgeing]]&gt;5,"yep","on track")</f>
        <v>on track</v>
      </c>
      <c r="Q6437" s="3">
        <f ca="1">IF(Proc[[#This Row],[DateClosed]]="",ABS(NETWORKDAYS(Proc[[#This Row],[DateOpened]],TODAY()))-1,ABS(NETWORKDAYS(Proc[[#This Row],[DateOpened]],Proc[[#This Row],[DateClosed]]))-1)</f>
        <v>4</v>
      </c>
      <c r="R6437" s="178" t="s">
        <v>489</v>
      </c>
      <c r="S6437" s="183"/>
    </row>
    <row r="6438" spans="1:19" hidden="1">
      <c r="A6438" s="184" t="s">
        <v>8725</v>
      </c>
      <c r="B6438" s="183" t="str">
        <f>IFERROR(VLOOKUP(Proc[[#This Row],[App]],Table2[],3,0),"open")</f>
        <v>ok</v>
      </c>
      <c r="C6438" s="184" t="s">
        <v>369</v>
      </c>
      <c r="D6438" t="s">
        <v>8799</v>
      </c>
      <c r="E6438" t="s">
        <v>8854</v>
      </c>
      <c r="F6438" s="183" t="s">
        <v>8854</v>
      </c>
      <c r="G6438" s="184" t="s">
        <v>400</v>
      </c>
      <c r="H6438" s="183" t="str">
        <f>IF(Proc[[#This Row],[type]]="LFF (MDG-F)",MID(Proc[[#This Row],[Obj]],13,10),"")</f>
        <v/>
      </c>
      <c r="J6438" s="183" t="b">
        <f>Proc[[#This Row],[Requested]]=Proc[[#This Row],[CurrentParent]]</f>
        <v>1</v>
      </c>
      <c r="K6438" s="183" t="str">
        <f>IF(Proc[[#This Row],[Author]]="Marcela Urrego",VLOOKUP(LEFT(Proc[[#This Row],[Requested]],1),Table3[#All],2,0),VLOOKUP(Proc[[#This Row],[Author]],Table4[],2,0))</f>
        <v>LS</v>
      </c>
      <c r="L6438" s="186" t="s">
        <v>9921</v>
      </c>
      <c r="M6438" s="178">
        <v>46065</v>
      </c>
      <c r="N6438" s="178"/>
      <c r="O6438" s="178"/>
      <c r="P6438" s="178" t="str">
        <f ca="1">IF(Proc[[#This Row],[DaysAgeing]]&gt;5,"yep","on track")</f>
        <v>on track</v>
      </c>
      <c r="Q6438" s="3">
        <f ca="1">IF(Proc[[#This Row],[DateClosed]]="",ABS(NETWORKDAYS(Proc[[#This Row],[DateOpened]],TODAY()))-1,ABS(NETWORKDAYS(Proc[[#This Row],[DateOpened]],Proc[[#This Row],[DateClosed]]))-1)</f>
        <v>4</v>
      </c>
      <c r="R6438" s="178" t="s">
        <v>489</v>
      </c>
      <c r="S6438" s="183"/>
    </row>
    <row r="6439" spans="1:19" hidden="1">
      <c r="A6439" s="184" t="s">
        <v>8725</v>
      </c>
      <c r="B6439" s="183" t="str">
        <f>IFERROR(VLOOKUP(Proc[[#This Row],[App]],Table2[],3,0),"open")</f>
        <v>ok</v>
      </c>
      <c r="C6439" s="184" t="s">
        <v>369</v>
      </c>
      <c r="D6439" t="s">
        <v>8800</v>
      </c>
      <c r="E6439" t="s">
        <v>8854</v>
      </c>
      <c r="F6439" s="183" t="s">
        <v>8854</v>
      </c>
      <c r="G6439" s="184" t="s">
        <v>400</v>
      </c>
      <c r="H6439" s="183" t="str">
        <f>IF(Proc[[#This Row],[type]]="LFF (MDG-F)",MID(Proc[[#This Row],[Obj]],13,10),"")</f>
        <v/>
      </c>
      <c r="J6439" s="183" t="b">
        <f>Proc[[#This Row],[Requested]]=Proc[[#This Row],[CurrentParent]]</f>
        <v>1</v>
      </c>
      <c r="K6439" s="183" t="str">
        <f>IF(Proc[[#This Row],[Author]]="Marcela Urrego",VLOOKUP(LEFT(Proc[[#This Row],[Requested]],1),Table3[#All],2,0),VLOOKUP(Proc[[#This Row],[Author]],Table4[],2,0))</f>
        <v>LS</v>
      </c>
      <c r="L6439" s="186" t="s">
        <v>9921</v>
      </c>
      <c r="M6439" s="178">
        <v>46065</v>
      </c>
      <c r="N6439" s="178"/>
      <c r="O6439" s="178"/>
      <c r="P6439" s="178" t="str">
        <f ca="1">IF(Proc[[#This Row],[DaysAgeing]]&gt;5,"yep","on track")</f>
        <v>on track</v>
      </c>
      <c r="Q6439" s="3">
        <f ca="1">IF(Proc[[#This Row],[DateClosed]]="",ABS(NETWORKDAYS(Proc[[#This Row],[DateOpened]],TODAY()))-1,ABS(NETWORKDAYS(Proc[[#This Row],[DateOpened]],Proc[[#This Row],[DateClosed]]))-1)</f>
        <v>4</v>
      </c>
      <c r="R6439" s="178" t="s">
        <v>489</v>
      </c>
      <c r="S6439" s="183"/>
    </row>
    <row r="6440" spans="1:19" hidden="1">
      <c r="A6440" s="184" t="s">
        <v>8725</v>
      </c>
      <c r="B6440" s="183" t="str">
        <f>IFERROR(VLOOKUP(Proc[[#This Row],[App]],Table2[],3,0),"open")</f>
        <v>ok</v>
      </c>
      <c r="C6440" s="184" t="s">
        <v>369</v>
      </c>
      <c r="D6440" t="s">
        <v>8801</v>
      </c>
      <c r="E6440" t="s">
        <v>8854</v>
      </c>
      <c r="F6440" s="183" t="s">
        <v>8854</v>
      </c>
      <c r="G6440" s="184" t="s">
        <v>400</v>
      </c>
      <c r="H6440" s="183" t="str">
        <f>IF(Proc[[#This Row],[type]]="LFF (MDG-F)",MID(Proc[[#This Row],[Obj]],13,10),"")</f>
        <v/>
      </c>
      <c r="J6440" s="183" t="b">
        <f>Proc[[#This Row],[Requested]]=Proc[[#This Row],[CurrentParent]]</f>
        <v>1</v>
      </c>
      <c r="K6440" s="183" t="str">
        <f>IF(Proc[[#This Row],[Author]]="Marcela Urrego",VLOOKUP(LEFT(Proc[[#This Row],[Requested]],1),Table3[#All],2,0),VLOOKUP(Proc[[#This Row],[Author]],Table4[],2,0))</f>
        <v>LS</v>
      </c>
      <c r="L6440" s="186" t="s">
        <v>9921</v>
      </c>
      <c r="M6440" s="178">
        <v>46065</v>
      </c>
      <c r="N6440" s="178"/>
      <c r="O6440" s="178"/>
      <c r="P6440" s="178" t="str">
        <f ca="1">IF(Proc[[#This Row],[DaysAgeing]]&gt;5,"yep","on track")</f>
        <v>on track</v>
      </c>
      <c r="Q6440" s="3">
        <f ca="1">IF(Proc[[#This Row],[DateClosed]]="",ABS(NETWORKDAYS(Proc[[#This Row],[DateOpened]],TODAY()))-1,ABS(NETWORKDAYS(Proc[[#This Row],[DateOpened]],Proc[[#This Row],[DateClosed]]))-1)</f>
        <v>4</v>
      </c>
      <c r="R6440" s="178" t="s">
        <v>489</v>
      </c>
      <c r="S6440" s="183"/>
    </row>
    <row r="6441" spans="1:19" hidden="1">
      <c r="A6441" s="184" t="s">
        <v>8725</v>
      </c>
      <c r="B6441" s="183" t="str">
        <f>IFERROR(VLOOKUP(Proc[[#This Row],[App]],Table2[],3,0),"open")</f>
        <v>ok</v>
      </c>
      <c r="C6441" s="184" t="s">
        <v>369</v>
      </c>
      <c r="D6441" t="s">
        <v>8802</v>
      </c>
      <c r="E6441" t="s">
        <v>8854</v>
      </c>
      <c r="F6441" s="183" t="s">
        <v>8854</v>
      </c>
      <c r="G6441" s="184" t="s">
        <v>400</v>
      </c>
      <c r="H6441" s="183" t="str">
        <f>IF(Proc[[#This Row],[type]]="LFF (MDG-F)",MID(Proc[[#This Row],[Obj]],13,10),"")</f>
        <v/>
      </c>
      <c r="J6441" s="183" t="b">
        <f>Proc[[#This Row],[Requested]]=Proc[[#This Row],[CurrentParent]]</f>
        <v>1</v>
      </c>
      <c r="K6441" s="183" t="str">
        <f>IF(Proc[[#This Row],[Author]]="Marcela Urrego",VLOOKUP(LEFT(Proc[[#This Row],[Requested]],1),Table3[#All],2,0),VLOOKUP(Proc[[#This Row],[Author]],Table4[],2,0))</f>
        <v>LS</v>
      </c>
      <c r="L6441" s="186" t="s">
        <v>9921</v>
      </c>
      <c r="M6441" s="178">
        <v>46065</v>
      </c>
      <c r="N6441" s="178"/>
      <c r="O6441" s="178"/>
      <c r="P6441" s="178" t="str">
        <f ca="1">IF(Proc[[#This Row],[DaysAgeing]]&gt;5,"yep","on track")</f>
        <v>on track</v>
      </c>
      <c r="Q6441" s="3">
        <f ca="1">IF(Proc[[#This Row],[DateClosed]]="",ABS(NETWORKDAYS(Proc[[#This Row],[DateOpened]],TODAY()))-1,ABS(NETWORKDAYS(Proc[[#This Row],[DateOpened]],Proc[[#This Row],[DateClosed]]))-1)</f>
        <v>4</v>
      </c>
      <c r="R6441" s="178" t="s">
        <v>489</v>
      </c>
      <c r="S6441" s="183"/>
    </row>
    <row r="6442" spans="1:19" hidden="1">
      <c r="A6442" s="184" t="s">
        <v>8725</v>
      </c>
      <c r="B6442" s="183" t="str">
        <f>IFERROR(VLOOKUP(Proc[[#This Row],[App]],Table2[],3,0),"open")</f>
        <v>ok</v>
      </c>
      <c r="C6442" s="184" t="s">
        <v>369</v>
      </c>
      <c r="D6442" t="s">
        <v>8803</v>
      </c>
      <c r="E6442" t="s">
        <v>8854</v>
      </c>
      <c r="F6442" s="183" t="s">
        <v>8854</v>
      </c>
      <c r="G6442" s="184" t="s">
        <v>400</v>
      </c>
      <c r="H6442" s="183" t="str">
        <f>IF(Proc[[#This Row],[type]]="LFF (MDG-F)",MID(Proc[[#This Row],[Obj]],13,10),"")</f>
        <v/>
      </c>
      <c r="J6442" s="183" t="b">
        <f>Proc[[#This Row],[Requested]]=Proc[[#This Row],[CurrentParent]]</f>
        <v>1</v>
      </c>
      <c r="K6442" s="183" t="str">
        <f>IF(Proc[[#This Row],[Author]]="Marcela Urrego",VLOOKUP(LEFT(Proc[[#This Row],[Requested]],1),Table3[#All],2,0),VLOOKUP(Proc[[#This Row],[Author]],Table4[],2,0))</f>
        <v>LS</v>
      </c>
      <c r="L6442" s="186" t="s">
        <v>9921</v>
      </c>
      <c r="M6442" s="178">
        <v>46065</v>
      </c>
      <c r="N6442" s="178"/>
      <c r="O6442" s="178"/>
      <c r="P6442" s="178" t="str">
        <f ca="1">IF(Proc[[#This Row],[DaysAgeing]]&gt;5,"yep","on track")</f>
        <v>on track</v>
      </c>
      <c r="Q6442" s="3">
        <f ca="1">IF(Proc[[#This Row],[DateClosed]]="",ABS(NETWORKDAYS(Proc[[#This Row],[DateOpened]],TODAY()))-1,ABS(NETWORKDAYS(Proc[[#This Row],[DateOpened]],Proc[[#This Row],[DateClosed]]))-1)</f>
        <v>4</v>
      </c>
      <c r="R6442" s="178" t="s">
        <v>489</v>
      </c>
      <c r="S6442" s="183"/>
    </row>
    <row r="6443" spans="1:19" hidden="1">
      <c r="A6443" s="184" t="s">
        <v>8725</v>
      </c>
      <c r="B6443" s="183" t="str">
        <f>IFERROR(VLOOKUP(Proc[[#This Row],[App]],Table2[],3,0),"open")</f>
        <v>ok</v>
      </c>
      <c r="C6443" s="184" t="s">
        <v>369</v>
      </c>
      <c r="D6443" t="s">
        <v>8804</v>
      </c>
      <c r="E6443" t="s">
        <v>8854</v>
      </c>
      <c r="F6443" s="183" t="s">
        <v>8854</v>
      </c>
      <c r="G6443" s="184" t="s">
        <v>400</v>
      </c>
      <c r="H6443" s="183" t="str">
        <f>IF(Proc[[#This Row],[type]]="LFF (MDG-F)",MID(Proc[[#This Row],[Obj]],13,10),"")</f>
        <v/>
      </c>
      <c r="J6443" s="183" t="b">
        <f>Proc[[#This Row],[Requested]]=Proc[[#This Row],[CurrentParent]]</f>
        <v>1</v>
      </c>
      <c r="K6443" s="183" t="str">
        <f>IF(Proc[[#This Row],[Author]]="Marcela Urrego",VLOOKUP(LEFT(Proc[[#This Row],[Requested]],1),Table3[#All],2,0),VLOOKUP(Proc[[#This Row],[Author]],Table4[],2,0))</f>
        <v>LS</v>
      </c>
      <c r="L6443" s="186" t="s">
        <v>9921</v>
      </c>
      <c r="M6443" s="178">
        <v>46065</v>
      </c>
      <c r="N6443" s="178"/>
      <c r="O6443" s="178"/>
      <c r="P6443" s="178" t="str">
        <f ca="1">IF(Proc[[#This Row],[DaysAgeing]]&gt;5,"yep","on track")</f>
        <v>on track</v>
      </c>
      <c r="Q6443" s="3">
        <f ca="1">IF(Proc[[#This Row],[DateClosed]]="",ABS(NETWORKDAYS(Proc[[#This Row],[DateOpened]],TODAY()))-1,ABS(NETWORKDAYS(Proc[[#This Row],[DateOpened]],Proc[[#This Row],[DateClosed]]))-1)</f>
        <v>4</v>
      </c>
      <c r="R6443" s="178" t="s">
        <v>489</v>
      </c>
      <c r="S6443" s="183"/>
    </row>
    <row r="6444" spans="1:19" hidden="1">
      <c r="A6444" s="184" t="s">
        <v>8725</v>
      </c>
      <c r="B6444" s="183" t="str">
        <f>IFERROR(VLOOKUP(Proc[[#This Row],[App]],Table2[],3,0),"open")</f>
        <v>ok</v>
      </c>
      <c r="C6444" s="184" t="s">
        <v>369</v>
      </c>
      <c r="D6444" t="s">
        <v>8805</v>
      </c>
      <c r="E6444" t="s">
        <v>8854</v>
      </c>
      <c r="F6444" s="183" t="s">
        <v>8854</v>
      </c>
      <c r="G6444" s="184" t="s">
        <v>400</v>
      </c>
      <c r="H6444" s="183" t="str">
        <f>IF(Proc[[#This Row],[type]]="LFF (MDG-F)",MID(Proc[[#This Row],[Obj]],13,10),"")</f>
        <v/>
      </c>
      <c r="J6444" s="183" t="b">
        <f>Proc[[#This Row],[Requested]]=Proc[[#This Row],[CurrentParent]]</f>
        <v>1</v>
      </c>
      <c r="K6444" s="183" t="str">
        <f>IF(Proc[[#This Row],[Author]]="Marcela Urrego",VLOOKUP(LEFT(Proc[[#This Row],[Requested]],1),Table3[#All],2,0),VLOOKUP(Proc[[#This Row],[Author]],Table4[],2,0))</f>
        <v>LS</v>
      </c>
      <c r="L6444" s="186" t="s">
        <v>9921</v>
      </c>
      <c r="M6444" s="178">
        <v>46065</v>
      </c>
      <c r="N6444" s="178"/>
      <c r="O6444" s="178"/>
      <c r="P6444" s="178" t="str">
        <f ca="1">IF(Proc[[#This Row],[DaysAgeing]]&gt;5,"yep","on track")</f>
        <v>on track</v>
      </c>
      <c r="Q6444" s="3">
        <f ca="1">IF(Proc[[#This Row],[DateClosed]]="",ABS(NETWORKDAYS(Proc[[#This Row],[DateOpened]],TODAY()))-1,ABS(NETWORKDAYS(Proc[[#This Row],[DateOpened]],Proc[[#This Row],[DateClosed]]))-1)</f>
        <v>4</v>
      </c>
      <c r="R6444" s="178" t="s">
        <v>489</v>
      </c>
      <c r="S6444" s="183"/>
    </row>
    <row r="6445" spans="1:19" hidden="1">
      <c r="A6445" s="184" t="s">
        <v>8725</v>
      </c>
      <c r="B6445" s="183" t="str">
        <f>IFERROR(VLOOKUP(Proc[[#This Row],[App]],Table2[],3,0),"open")</f>
        <v>ok</v>
      </c>
      <c r="C6445" s="185" t="s">
        <v>369</v>
      </c>
      <c r="D6445" t="s">
        <v>8806</v>
      </c>
      <c r="E6445" t="s">
        <v>8854</v>
      </c>
      <c r="F6445" s="186" t="s">
        <v>8854</v>
      </c>
      <c r="G6445" s="184" t="s">
        <v>406</v>
      </c>
      <c r="H6445" s="183" t="str">
        <f>IF(Proc[[#This Row],[type]]="LFF (MDG-F)",MID(Proc[[#This Row],[Obj]],13,10),"")</f>
        <v>1756C00015</v>
      </c>
      <c r="J6445" s="183" t="b">
        <f>Proc[[#This Row],[Requested]]=Proc[[#This Row],[CurrentParent]]</f>
        <v>1</v>
      </c>
      <c r="K6445" s="183" t="str">
        <f>IF(Proc[[#This Row],[Author]]="Marcela Urrego",VLOOKUP(LEFT(Proc[[#This Row],[Requested]],1),Table3[#All],2,0),VLOOKUP(Proc[[#This Row],[Author]],Table4[],2,0))</f>
        <v>LS</v>
      </c>
      <c r="L6445" s="186" t="s">
        <v>9921</v>
      </c>
      <c r="M6445" s="178">
        <v>46065</v>
      </c>
      <c r="N6445" s="178"/>
      <c r="O6445" s="178"/>
      <c r="P6445" s="178" t="str">
        <f ca="1">IF(Proc[[#This Row],[DaysAgeing]]&gt;5,"yep","on track")</f>
        <v>on track</v>
      </c>
      <c r="Q6445" s="3">
        <f ca="1">IF(Proc[[#This Row],[DateClosed]]="",ABS(NETWORKDAYS(Proc[[#This Row],[DateOpened]],TODAY()))-1,ABS(NETWORKDAYS(Proc[[#This Row],[DateOpened]],Proc[[#This Row],[DateClosed]]))-1)</f>
        <v>4</v>
      </c>
      <c r="R6445" s="178" t="s">
        <v>489</v>
      </c>
      <c r="S6445" s="183"/>
    </row>
    <row r="6446" spans="1:19" hidden="1">
      <c r="A6446" s="184" t="s">
        <v>8725</v>
      </c>
      <c r="B6446" s="183" t="str">
        <f>IFERROR(VLOOKUP(Proc[[#This Row],[App]],Table2[],3,0),"open")</f>
        <v>ok</v>
      </c>
      <c r="C6446" s="185" t="s">
        <v>369</v>
      </c>
      <c r="D6446" t="s">
        <v>8807</v>
      </c>
      <c r="E6446" t="s">
        <v>8854</v>
      </c>
      <c r="F6446" s="186" t="s">
        <v>8854</v>
      </c>
      <c r="G6446" s="184" t="s">
        <v>406</v>
      </c>
      <c r="H6446" s="183" t="str">
        <f>IF(Proc[[#This Row],[type]]="LFF (MDG-F)",MID(Proc[[#This Row],[Obj]],13,10),"")</f>
        <v>2025C01305</v>
      </c>
      <c r="J6446" s="183" t="b">
        <f>Proc[[#This Row],[Requested]]=Proc[[#This Row],[CurrentParent]]</f>
        <v>1</v>
      </c>
      <c r="K6446" s="183" t="str">
        <f>IF(Proc[[#This Row],[Author]]="Marcela Urrego",VLOOKUP(LEFT(Proc[[#This Row],[Requested]],1),Table3[#All],2,0),VLOOKUP(Proc[[#This Row],[Author]],Table4[],2,0))</f>
        <v>LS</v>
      </c>
      <c r="L6446" s="186" t="s">
        <v>9921</v>
      </c>
      <c r="M6446" s="178">
        <v>46065</v>
      </c>
      <c r="N6446" s="178"/>
      <c r="O6446" s="178"/>
      <c r="P6446" s="178" t="str">
        <f ca="1">IF(Proc[[#This Row],[DaysAgeing]]&gt;5,"yep","on track")</f>
        <v>on track</v>
      </c>
      <c r="Q6446" s="3">
        <f ca="1">IF(Proc[[#This Row],[DateClosed]]="",ABS(NETWORKDAYS(Proc[[#This Row],[DateOpened]],TODAY()))-1,ABS(NETWORKDAYS(Proc[[#This Row],[DateOpened]],Proc[[#This Row],[DateClosed]]))-1)</f>
        <v>4</v>
      </c>
      <c r="R6446" s="178" t="s">
        <v>489</v>
      </c>
      <c r="S6446" s="183"/>
    </row>
    <row r="6447" spans="1:19" hidden="1">
      <c r="A6447" s="184" t="s">
        <v>8725</v>
      </c>
      <c r="B6447" s="183" t="str">
        <f>IFERROR(VLOOKUP(Proc[[#This Row],[App]],Table2[],3,0),"open")</f>
        <v>ok</v>
      </c>
      <c r="C6447" s="185" t="s">
        <v>369</v>
      </c>
      <c r="D6447" t="s">
        <v>8808</v>
      </c>
      <c r="E6447" t="s">
        <v>8854</v>
      </c>
      <c r="F6447" s="186" t="s">
        <v>8854</v>
      </c>
      <c r="G6447" s="184" t="s">
        <v>406</v>
      </c>
      <c r="H6447" s="183" t="str">
        <f>IF(Proc[[#This Row],[type]]="LFF (MDG-F)",MID(Proc[[#This Row],[Obj]],13,10),"")</f>
        <v>2034C00009</v>
      </c>
      <c r="J6447" s="183" t="b">
        <f>Proc[[#This Row],[Requested]]=Proc[[#This Row],[CurrentParent]]</f>
        <v>1</v>
      </c>
      <c r="K6447" s="183" t="str">
        <f>IF(Proc[[#This Row],[Author]]="Marcela Urrego",VLOOKUP(LEFT(Proc[[#This Row],[Requested]],1),Table3[#All],2,0),VLOOKUP(Proc[[#This Row],[Author]],Table4[],2,0))</f>
        <v>LS</v>
      </c>
      <c r="L6447" s="186" t="s">
        <v>9921</v>
      </c>
      <c r="M6447" s="178">
        <v>46065</v>
      </c>
      <c r="N6447" s="178"/>
      <c r="O6447" s="178"/>
      <c r="P6447" s="178" t="str">
        <f ca="1">IF(Proc[[#This Row],[DaysAgeing]]&gt;5,"yep","on track")</f>
        <v>on track</v>
      </c>
      <c r="Q6447" s="3">
        <f ca="1">IF(Proc[[#This Row],[DateClosed]]="",ABS(NETWORKDAYS(Proc[[#This Row],[DateOpened]],TODAY()))-1,ABS(NETWORKDAYS(Proc[[#This Row],[DateOpened]],Proc[[#This Row],[DateClosed]]))-1)</f>
        <v>4</v>
      </c>
      <c r="R6447" s="178" t="s">
        <v>489</v>
      </c>
      <c r="S6447" s="183"/>
    </row>
    <row r="6448" spans="1:19" hidden="1">
      <c r="A6448" s="184" t="s">
        <v>8725</v>
      </c>
      <c r="B6448" s="183" t="str">
        <f>IFERROR(VLOOKUP(Proc[[#This Row],[App]],Table2[],3,0),"open")</f>
        <v>ok</v>
      </c>
      <c r="C6448" s="184" t="s">
        <v>369</v>
      </c>
      <c r="D6448" t="s">
        <v>8809</v>
      </c>
      <c r="E6448" t="s">
        <v>8854</v>
      </c>
      <c r="F6448" s="183" t="s">
        <v>8854</v>
      </c>
      <c r="G6448" s="184" t="s">
        <v>400</v>
      </c>
      <c r="H6448" s="183" t="str">
        <f>IF(Proc[[#This Row],[type]]="LFF (MDG-F)",MID(Proc[[#This Row],[Obj]],13,10),"")</f>
        <v/>
      </c>
      <c r="J6448" s="183" t="b">
        <f>Proc[[#This Row],[Requested]]=Proc[[#This Row],[CurrentParent]]</f>
        <v>1</v>
      </c>
      <c r="K6448" s="183" t="str">
        <f>IF(Proc[[#This Row],[Author]]="Marcela Urrego",VLOOKUP(LEFT(Proc[[#This Row],[Requested]],1),Table3[#All],2,0),VLOOKUP(Proc[[#This Row],[Author]],Table4[],2,0))</f>
        <v>LS</v>
      </c>
      <c r="L6448" s="186" t="s">
        <v>9921</v>
      </c>
      <c r="M6448" s="178">
        <v>46065</v>
      </c>
      <c r="N6448" s="178"/>
      <c r="O6448" s="178"/>
      <c r="P6448" s="178" t="str">
        <f ca="1">IF(Proc[[#This Row],[DaysAgeing]]&gt;5,"yep","on track")</f>
        <v>on track</v>
      </c>
      <c r="Q6448" s="3">
        <f ca="1">IF(Proc[[#This Row],[DateClosed]]="",ABS(NETWORKDAYS(Proc[[#This Row],[DateOpened]],TODAY()))-1,ABS(NETWORKDAYS(Proc[[#This Row],[DateOpened]],Proc[[#This Row],[DateClosed]]))-1)</f>
        <v>4</v>
      </c>
      <c r="R6448" s="178" t="s">
        <v>489</v>
      </c>
      <c r="S6448" s="183"/>
    </row>
    <row r="6449" spans="1:19" hidden="1">
      <c r="A6449" s="184" t="s">
        <v>8725</v>
      </c>
      <c r="B6449" s="183" t="str">
        <f>IFERROR(VLOOKUP(Proc[[#This Row],[App]],Table2[],3,0),"open")</f>
        <v>ok</v>
      </c>
      <c r="C6449" s="184" t="s">
        <v>369</v>
      </c>
      <c r="D6449" t="s">
        <v>8810</v>
      </c>
      <c r="E6449" t="s">
        <v>8854</v>
      </c>
      <c r="F6449" s="183" t="s">
        <v>8854</v>
      </c>
      <c r="G6449" s="184" t="s">
        <v>400</v>
      </c>
      <c r="H6449" s="183" t="str">
        <f>IF(Proc[[#This Row],[type]]="LFF (MDG-F)",MID(Proc[[#This Row],[Obj]],13,10),"")</f>
        <v/>
      </c>
      <c r="J6449" s="183" t="b">
        <f>Proc[[#This Row],[Requested]]=Proc[[#This Row],[CurrentParent]]</f>
        <v>1</v>
      </c>
      <c r="K6449" s="183" t="str">
        <f>IF(Proc[[#This Row],[Author]]="Marcela Urrego",VLOOKUP(LEFT(Proc[[#This Row],[Requested]],1),Table3[#All],2,0),VLOOKUP(Proc[[#This Row],[Author]],Table4[],2,0))</f>
        <v>LS</v>
      </c>
      <c r="L6449" s="186" t="s">
        <v>9921</v>
      </c>
      <c r="M6449" s="178">
        <v>46065</v>
      </c>
      <c r="N6449" s="178"/>
      <c r="O6449" s="178"/>
      <c r="P6449" s="178" t="str">
        <f ca="1">IF(Proc[[#This Row],[DaysAgeing]]&gt;5,"yep","on track")</f>
        <v>on track</v>
      </c>
      <c r="Q6449" s="3">
        <f ca="1">IF(Proc[[#This Row],[DateClosed]]="",ABS(NETWORKDAYS(Proc[[#This Row],[DateOpened]],TODAY()))-1,ABS(NETWORKDAYS(Proc[[#This Row],[DateOpened]],Proc[[#This Row],[DateClosed]]))-1)</f>
        <v>4</v>
      </c>
      <c r="R6449" s="178" t="s">
        <v>489</v>
      </c>
      <c r="S6449" s="183"/>
    </row>
    <row r="6450" spans="1:19" hidden="1">
      <c r="A6450" s="184" t="s">
        <v>8725</v>
      </c>
      <c r="B6450" s="183" t="str">
        <f>IFERROR(VLOOKUP(Proc[[#This Row],[App]],Table2[],3,0),"open")</f>
        <v>ok</v>
      </c>
      <c r="C6450" s="185" t="s">
        <v>369</v>
      </c>
      <c r="D6450" t="s">
        <v>8811</v>
      </c>
      <c r="E6450" t="s">
        <v>8854</v>
      </c>
      <c r="F6450" s="186" t="s">
        <v>8854</v>
      </c>
      <c r="G6450" s="184" t="s">
        <v>406</v>
      </c>
      <c r="H6450" s="183" t="str">
        <f>IF(Proc[[#This Row],[type]]="LFF (MDG-F)",MID(Proc[[#This Row],[Obj]],13,10),"")</f>
        <v>2012C00003</v>
      </c>
      <c r="J6450" s="183" t="b">
        <f>Proc[[#This Row],[Requested]]=Proc[[#This Row],[CurrentParent]]</f>
        <v>1</v>
      </c>
      <c r="K6450" s="183" t="str">
        <f>IF(Proc[[#This Row],[Author]]="Marcela Urrego",VLOOKUP(LEFT(Proc[[#This Row],[Requested]],1),Table3[#All],2,0),VLOOKUP(Proc[[#This Row],[Author]],Table4[],2,0))</f>
        <v>LS</v>
      </c>
      <c r="L6450" s="186" t="s">
        <v>9921</v>
      </c>
      <c r="M6450" s="178">
        <v>46065</v>
      </c>
      <c r="N6450" s="178"/>
      <c r="O6450" s="178"/>
      <c r="P6450" s="178" t="str">
        <f ca="1">IF(Proc[[#This Row],[DaysAgeing]]&gt;5,"yep","on track")</f>
        <v>on track</v>
      </c>
      <c r="Q6450" s="3">
        <f ca="1">IF(Proc[[#This Row],[DateClosed]]="",ABS(NETWORKDAYS(Proc[[#This Row],[DateOpened]],TODAY()))-1,ABS(NETWORKDAYS(Proc[[#This Row],[DateOpened]],Proc[[#This Row],[DateClosed]]))-1)</f>
        <v>4</v>
      </c>
      <c r="R6450" s="178" t="s">
        <v>489</v>
      </c>
      <c r="S6450" s="183"/>
    </row>
    <row r="6451" spans="1:19" hidden="1">
      <c r="A6451" s="184" t="s">
        <v>8725</v>
      </c>
      <c r="B6451" s="183" t="str">
        <f>IFERROR(VLOOKUP(Proc[[#This Row],[App]],Table2[],3,0),"open")</f>
        <v>ok</v>
      </c>
      <c r="C6451" s="185" t="s">
        <v>369</v>
      </c>
      <c r="D6451" t="s">
        <v>8812</v>
      </c>
      <c r="E6451" t="s">
        <v>8854</v>
      </c>
      <c r="F6451" s="186" t="s">
        <v>8854</v>
      </c>
      <c r="G6451" s="184" t="s">
        <v>406</v>
      </c>
      <c r="H6451" s="183" t="str">
        <f>IF(Proc[[#This Row],[type]]="LFF (MDG-F)",MID(Proc[[#This Row],[Obj]],13,10),"")</f>
        <v>1756C07330</v>
      </c>
      <c r="J6451" s="183" t="b">
        <f>Proc[[#This Row],[Requested]]=Proc[[#This Row],[CurrentParent]]</f>
        <v>1</v>
      </c>
      <c r="K6451" s="183" t="str">
        <f>IF(Proc[[#This Row],[Author]]="Marcela Urrego",VLOOKUP(LEFT(Proc[[#This Row],[Requested]],1),Table3[#All],2,0),VLOOKUP(Proc[[#This Row],[Author]],Table4[],2,0))</f>
        <v>LS</v>
      </c>
      <c r="L6451" s="186" t="s">
        <v>9921</v>
      </c>
      <c r="M6451" s="178">
        <v>46065</v>
      </c>
      <c r="N6451" s="178"/>
      <c r="O6451" s="178"/>
      <c r="P6451" s="178" t="str">
        <f ca="1">IF(Proc[[#This Row],[DaysAgeing]]&gt;5,"yep","on track")</f>
        <v>on track</v>
      </c>
      <c r="Q6451" s="3">
        <f ca="1">IF(Proc[[#This Row],[DateClosed]]="",ABS(NETWORKDAYS(Proc[[#This Row],[DateOpened]],TODAY()))-1,ABS(NETWORKDAYS(Proc[[#This Row],[DateOpened]],Proc[[#This Row],[DateClosed]]))-1)</f>
        <v>4</v>
      </c>
      <c r="R6451" s="178" t="s">
        <v>489</v>
      </c>
      <c r="S6451" s="183"/>
    </row>
    <row r="6452" spans="1:19" hidden="1">
      <c r="A6452" s="184" t="s">
        <v>8725</v>
      </c>
      <c r="B6452" s="183" t="str">
        <f>IFERROR(VLOOKUP(Proc[[#This Row],[App]],Table2[],3,0),"open")</f>
        <v>ok</v>
      </c>
      <c r="C6452" s="185" t="s">
        <v>369</v>
      </c>
      <c r="D6452" t="s">
        <v>8813</v>
      </c>
      <c r="E6452" t="s">
        <v>8854</v>
      </c>
      <c r="F6452" s="186" t="s">
        <v>8854</v>
      </c>
      <c r="G6452" s="184" t="s">
        <v>406</v>
      </c>
      <c r="H6452" s="183" t="str">
        <f>IF(Proc[[#This Row],[type]]="LFF (MDG-F)",MID(Proc[[#This Row],[Obj]],13,10),"")</f>
        <v>2013C00002</v>
      </c>
      <c r="J6452" s="183" t="b">
        <f>Proc[[#This Row],[Requested]]=Proc[[#This Row],[CurrentParent]]</f>
        <v>1</v>
      </c>
      <c r="K6452" s="183" t="str">
        <f>IF(Proc[[#This Row],[Author]]="Marcela Urrego",VLOOKUP(LEFT(Proc[[#This Row],[Requested]],1),Table3[#All],2,0),VLOOKUP(Proc[[#This Row],[Author]],Table4[],2,0))</f>
        <v>LS</v>
      </c>
      <c r="L6452" s="186" t="s">
        <v>9921</v>
      </c>
      <c r="M6452" s="178">
        <v>46065</v>
      </c>
      <c r="N6452" s="178"/>
      <c r="O6452" s="178"/>
      <c r="P6452" s="178" t="str">
        <f ca="1">IF(Proc[[#This Row],[DaysAgeing]]&gt;5,"yep","on track")</f>
        <v>on track</v>
      </c>
      <c r="Q6452" s="3">
        <f ca="1">IF(Proc[[#This Row],[DateClosed]]="",ABS(NETWORKDAYS(Proc[[#This Row],[DateOpened]],TODAY()))-1,ABS(NETWORKDAYS(Proc[[#This Row],[DateOpened]],Proc[[#This Row],[DateClosed]]))-1)</f>
        <v>4</v>
      </c>
      <c r="R6452" s="178" t="s">
        <v>489</v>
      </c>
      <c r="S6452" s="183"/>
    </row>
    <row r="6453" spans="1:19" hidden="1">
      <c r="A6453" s="184" t="s">
        <v>8725</v>
      </c>
      <c r="B6453" s="183" t="str">
        <f>IFERROR(VLOOKUP(Proc[[#This Row],[App]],Table2[],3,0),"open")</f>
        <v>ok</v>
      </c>
      <c r="C6453" s="184" t="s">
        <v>369</v>
      </c>
      <c r="D6453" t="s">
        <v>8814</v>
      </c>
      <c r="E6453" t="s">
        <v>8854</v>
      </c>
      <c r="F6453" s="183" t="s">
        <v>8854</v>
      </c>
      <c r="G6453" s="184" t="s">
        <v>400</v>
      </c>
      <c r="H6453" s="183" t="str">
        <f>IF(Proc[[#This Row],[type]]="LFF (MDG-F)",MID(Proc[[#This Row],[Obj]],13,10),"")</f>
        <v/>
      </c>
      <c r="J6453" s="183" t="b">
        <f>Proc[[#This Row],[Requested]]=Proc[[#This Row],[CurrentParent]]</f>
        <v>1</v>
      </c>
      <c r="K6453" s="183" t="str">
        <f>IF(Proc[[#This Row],[Author]]="Marcela Urrego",VLOOKUP(LEFT(Proc[[#This Row],[Requested]],1),Table3[#All],2,0),VLOOKUP(Proc[[#This Row],[Author]],Table4[],2,0))</f>
        <v>LS</v>
      </c>
      <c r="L6453" s="186" t="s">
        <v>9921</v>
      </c>
      <c r="M6453" s="178">
        <v>46065</v>
      </c>
      <c r="N6453" s="178"/>
      <c r="O6453" s="178"/>
      <c r="P6453" s="178" t="str">
        <f ca="1">IF(Proc[[#This Row],[DaysAgeing]]&gt;5,"yep","on track")</f>
        <v>on track</v>
      </c>
      <c r="Q6453" s="3">
        <f ca="1">IF(Proc[[#This Row],[DateClosed]]="",ABS(NETWORKDAYS(Proc[[#This Row],[DateOpened]],TODAY()))-1,ABS(NETWORKDAYS(Proc[[#This Row],[DateOpened]],Proc[[#This Row],[DateClosed]]))-1)</f>
        <v>4</v>
      </c>
      <c r="R6453" s="178" t="s">
        <v>489</v>
      </c>
      <c r="S6453" s="183"/>
    </row>
    <row r="6454" spans="1:19" hidden="1">
      <c r="A6454" s="184" t="s">
        <v>8725</v>
      </c>
      <c r="B6454" s="183" t="str">
        <f>IFERROR(VLOOKUP(Proc[[#This Row],[App]],Table2[],3,0),"open")</f>
        <v>ok</v>
      </c>
      <c r="C6454" s="184" t="s">
        <v>369</v>
      </c>
      <c r="D6454" t="s">
        <v>8815</v>
      </c>
      <c r="E6454" t="s">
        <v>8854</v>
      </c>
      <c r="F6454" s="183" t="s">
        <v>8854</v>
      </c>
      <c r="G6454" s="184" t="s">
        <v>400</v>
      </c>
      <c r="H6454" s="183" t="str">
        <f>IF(Proc[[#This Row],[type]]="LFF (MDG-F)",MID(Proc[[#This Row],[Obj]],13,10),"")</f>
        <v/>
      </c>
      <c r="J6454" s="183" t="b">
        <f>Proc[[#This Row],[Requested]]=Proc[[#This Row],[CurrentParent]]</f>
        <v>1</v>
      </c>
      <c r="K6454" s="183" t="str">
        <f>IF(Proc[[#This Row],[Author]]="Marcela Urrego",VLOOKUP(LEFT(Proc[[#This Row],[Requested]],1),Table3[#All],2,0),VLOOKUP(Proc[[#This Row],[Author]],Table4[],2,0))</f>
        <v>LS</v>
      </c>
      <c r="L6454" s="186" t="s">
        <v>9921</v>
      </c>
      <c r="M6454" s="178">
        <v>46065</v>
      </c>
      <c r="N6454" s="178"/>
      <c r="O6454" s="178"/>
      <c r="P6454" s="178" t="str">
        <f ca="1">IF(Proc[[#This Row],[DaysAgeing]]&gt;5,"yep","on track")</f>
        <v>on track</v>
      </c>
      <c r="Q6454" s="3">
        <f ca="1">IF(Proc[[#This Row],[DateClosed]]="",ABS(NETWORKDAYS(Proc[[#This Row],[DateOpened]],TODAY()))-1,ABS(NETWORKDAYS(Proc[[#This Row],[DateOpened]],Proc[[#This Row],[DateClosed]]))-1)</f>
        <v>4</v>
      </c>
      <c r="R6454" s="178" t="s">
        <v>489</v>
      </c>
      <c r="S6454" s="183"/>
    </row>
    <row r="6455" spans="1:19" hidden="1">
      <c r="A6455" s="184" t="s">
        <v>8725</v>
      </c>
      <c r="B6455" s="183" t="str">
        <f>IFERROR(VLOOKUP(Proc[[#This Row],[App]],Table2[],3,0),"open")</f>
        <v>ok</v>
      </c>
      <c r="C6455" s="184" t="s">
        <v>369</v>
      </c>
      <c r="D6455" t="s">
        <v>8816</v>
      </c>
      <c r="E6455" t="s">
        <v>8854</v>
      </c>
      <c r="F6455" s="183" t="s">
        <v>8854</v>
      </c>
      <c r="G6455" s="184" t="s">
        <v>400</v>
      </c>
      <c r="H6455" s="183" t="str">
        <f>IF(Proc[[#This Row],[type]]="LFF (MDG-F)",MID(Proc[[#This Row],[Obj]],13,10),"")</f>
        <v/>
      </c>
      <c r="J6455" s="183" t="b">
        <f>Proc[[#This Row],[Requested]]=Proc[[#This Row],[CurrentParent]]</f>
        <v>1</v>
      </c>
      <c r="K6455" s="183" t="str">
        <f>IF(Proc[[#This Row],[Author]]="Marcela Urrego",VLOOKUP(LEFT(Proc[[#This Row],[Requested]],1),Table3[#All],2,0),VLOOKUP(Proc[[#This Row],[Author]],Table4[],2,0))</f>
        <v>LS</v>
      </c>
      <c r="L6455" s="186" t="s">
        <v>9921</v>
      </c>
      <c r="M6455" s="178">
        <v>46065</v>
      </c>
      <c r="N6455" s="178"/>
      <c r="O6455" s="178"/>
      <c r="P6455" s="178" t="str">
        <f ca="1">IF(Proc[[#This Row],[DaysAgeing]]&gt;5,"yep","on track")</f>
        <v>on track</v>
      </c>
      <c r="Q6455" s="3">
        <f ca="1">IF(Proc[[#This Row],[DateClosed]]="",ABS(NETWORKDAYS(Proc[[#This Row],[DateOpened]],TODAY()))-1,ABS(NETWORKDAYS(Proc[[#This Row],[DateOpened]],Proc[[#This Row],[DateClosed]]))-1)</f>
        <v>4</v>
      </c>
      <c r="R6455" s="178" t="s">
        <v>489</v>
      </c>
      <c r="S6455" s="183"/>
    </row>
    <row r="6456" spans="1:19" hidden="1">
      <c r="A6456" s="184" t="s">
        <v>8725</v>
      </c>
      <c r="B6456" s="183" t="str">
        <f>IFERROR(VLOOKUP(Proc[[#This Row],[App]],Table2[],3,0),"open")</f>
        <v>ok</v>
      </c>
      <c r="C6456" s="184" t="s">
        <v>369</v>
      </c>
      <c r="D6456" t="s">
        <v>8817</v>
      </c>
      <c r="E6456" t="s">
        <v>8856</v>
      </c>
      <c r="F6456" s="183" t="s">
        <v>8856</v>
      </c>
      <c r="G6456" s="184" t="s">
        <v>400</v>
      </c>
      <c r="H6456" s="183" t="str">
        <f>IF(Proc[[#This Row],[type]]="LFF (MDG-F)",MID(Proc[[#This Row],[Obj]],13,10),"")</f>
        <v/>
      </c>
      <c r="J6456" s="183" t="b">
        <f>Proc[[#This Row],[Requested]]=Proc[[#This Row],[CurrentParent]]</f>
        <v>1</v>
      </c>
      <c r="K6456" s="183" t="str">
        <f>IF(Proc[[#This Row],[Author]]="Marcela Urrego",VLOOKUP(LEFT(Proc[[#This Row],[Requested]],1),Table3[#All],2,0),VLOOKUP(Proc[[#This Row],[Author]],Table4[],2,0))</f>
        <v>LS</v>
      </c>
      <c r="L6456" s="186" t="s">
        <v>9921</v>
      </c>
      <c r="M6456" s="178">
        <v>46065</v>
      </c>
      <c r="N6456" s="178"/>
      <c r="O6456" s="178"/>
      <c r="P6456" s="178" t="str">
        <f ca="1">IF(Proc[[#This Row],[DaysAgeing]]&gt;5,"yep","on track")</f>
        <v>on track</v>
      </c>
      <c r="Q6456" s="3">
        <f ca="1">IF(Proc[[#This Row],[DateClosed]]="",ABS(NETWORKDAYS(Proc[[#This Row],[DateOpened]],TODAY()))-1,ABS(NETWORKDAYS(Proc[[#This Row],[DateOpened]],Proc[[#This Row],[DateClosed]]))-1)</f>
        <v>4</v>
      </c>
      <c r="R6456" s="178" t="s">
        <v>489</v>
      </c>
      <c r="S6456" s="183"/>
    </row>
    <row r="6457" spans="1:19" hidden="1">
      <c r="A6457" s="184" t="s">
        <v>8725</v>
      </c>
      <c r="B6457" s="183" t="str">
        <f>IFERROR(VLOOKUP(Proc[[#This Row],[App]],Table2[],3,0),"open")</f>
        <v>ok</v>
      </c>
      <c r="C6457" s="184" t="s">
        <v>369</v>
      </c>
      <c r="D6457" t="s">
        <v>8818</v>
      </c>
      <c r="E6457" t="s">
        <v>8857</v>
      </c>
      <c r="F6457" s="183" t="s">
        <v>8857</v>
      </c>
      <c r="G6457" s="184" t="s">
        <v>400</v>
      </c>
      <c r="H6457" s="183" t="str">
        <f>IF(Proc[[#This Row],[type]]="LFF (MDG-F)",MID(Proc[[#This Row],[Obj]],13,10),"")</f>
        <v/>
      </c>
      <c r="J6457" s="183" t="b">
        <f>Proc[[#This Row],[Requested]]=Proc[[#This Row],[CurrentParent]]</f>
        <v>1</v>
      </c>
      <c r="K6457" s="183" t="str">
        <f>IF(Proc[[#This Row],[Author]]="Marcela Urrego",VLOOKUP(LEFT(Proc[[#This Row],[Requested]],1),Table3[#All],2,0),VLOOKUP(Proc[[#This Row],[Author]],Table4[],2,0))</f>
        <v>LS</v>
      </c>
      <c r="L6457" s="186" t="s">
        <v>9921</v>
      </c>
      <c r="M6457" s="178">
        <v>46065</v>
      </c>
      <c r="N6457" s="178"/>
      <c r="O6457" s="178"/>
      <c r="P6457" s="178" t="str">
        <f ca="1">IF(Proc[[#This Row],[DaysAgeing]]&gt;5,"yep","on track")</f>
        <v>on track</v>
      </c>
      <c r="Q6457" s="3">
        <f ca="1">IF(Proc[[#This Row],[DateClosed]]="",ABS(NETWORKDAYS(Proc[[#This Row],[DateOpened]],TODAY()))-1,ABS(NETWORKDAYS(Proc[[#This Row],[DateOpened]],Proc[[#This Row],[DateClosed]]))-1)</f>
        <v>4</v>
      </c>
      <c r="R6457" s="178" t="s">
        <v>489</v>
      </c>
      <c r="S6457" s="183"/>
    </row>
    <row r="6458" spans="1:19" hidden="1">
      <c r="A6458" s="184" t="s">
        <v>8725</v>
      </c>
      <c r="B6458" s="183" t="str">
        <f>IFERROR(VLOOKUP(Proc[[#This Row],[App]],Table2[],3,0),"open")</f>
        <v>ok</v>
      </c>
      <c r="C6458" s="184" t="s">
        <v>369</v>
      </c>
      <c r="D6458" t="s">
        <v>8819</v>
      </c>
      <c r="E6458" t="s">
        <v>8858</v>
      </c>
      <c r="F6458" s="183" t="s">
        <v>8858</v>
      </c>
      <c r="G6458" s="184" t="s">
        <v>400</v>
      </c>
      <c r="H6458" s="183" t="str">
        <f>IF(Proc[[#This Row],[type]]="LFF (MDG-F)",MID(Proc[[#This Row],[Obj]],13,10),"")</f>
        <v/>
      </c>
      <c r="J6458" s="183" t="b">
        <f>Proc[[#This Row],[Requested]]=Proc[[#This Row],[CurrentParent]]</f>
        <v>1</v>
      </c>
      <c r="K6458" s="183" t="str">
        <f>IF(Proc[[#This Row],[Author]]="Marcela Urrego",VLOOKUP(LEFT(Proc[[#This Row],[Requested]],1),Table3[#All],2,0),VLOOKUP(Proc[[#This Row],[Author]],Table4[],2,0))</f>
        <v>LS</v>
      </c>
      <c r="L6458" s="186" t="s">
        <v>9921</v>
      </c>
      <c r="M6458" s="178">
        <v>46065</v>
      </c>
      <c r="N6458" s="178"/>
      <c r="O6458" s="178"/>
      <c r="P6458" s="178" t="str">
        <f ca="1">IF(Proc[[#This Row],[DaysAgeing]]&gt;5,"yep","on track")</f>
        <v>on track</v>
      </c>
      <c r="Q6458" s="3">
        <f ca="1">IF(Proc[[#This Row],[DateClosed]]="",ABS(NETWORKDAYS(Proc[[#This Row],[DateOpened]],TODAY()))-1,ABS(NETWORKDAYS(Proc[[#This Row],[DateOpened]],Proc[[#This Row],[DateClosed]]))-1)</f>
        <v>4</v>
      </c>
      <c r="R6458" s="178" t="s">
        <v>489</v>
      </c>
      <c r="S6458" s="183"/>
    </row>
    <row r="6459" spans="1:19" hidden="1">
      <c r="A6459" s="184" t="s">
        <v>8725</v>
      </c>
      <c r="B6459" s="183" t="str">
        <f>IFERROR(VLOOKUP(Proc[[#This Row],[App]],Table2[],3,0),"open")</f>
        <v>ok</v>
      </c>
      <c r="C6459" s="185" t="s">
        <v>369</v>
      </c>
      <c r="D6459" t="s">
        <v>8820</v>
      </c>
      <c r="E6459" t="s">
        <v>2660</v>
      </c>
      <c r="F6459" s="186" t="s">
        <v>2660</v>
      </c>
      <c r="G6459" s="184" t="s">
        <v>406</v>
      </c>
      <c r="H6459" s="183" t="str">
        <f>IF(Proc[[#This Row],[type]]="LFF (MDG-F)",MID(Proc[[#This Row],[Obj]],13,10),"")</f>
        <v>2025C0000C</v>
      </c>
      <c r="J6459" s="183" t="b">
        <f>Proc[[#This Row],[Requested]]=Proc[[#This Row],[CurrentParent]]</f>
        <v>1</v>
      </c>
      <c r="K6459" s="183" t="str">
        <f>IF(Proc[[#This Row],[Author]]="Marcela Urrego",VLOOKUP(LEFT(Proc[[#This Row],[Requested]],1),Table3[#All],2,0),VLOOKUP(Proc[[#This Row],[Author]],Table4[],2,0))</f>
        <v>LS</v>
      </c>
      <c r="L6459" s="186" t="s">
        <v>9921</v>
      </c>
      <c r="M6459" s="178">
        <v>46065</v>
      </c>
      <c r="N6459" s="178"/>
      <c r="O6459" s="178"/>
      <c r="P6459" s="178" t="str">
        <f ca="1">IF(Proc[[#This Row],[DaysAgeing]]&gt;5,"yep","on track")</f>
        <v>on track</v>
      </c>
      <c r="Q6459" s="3">
        <f ca="1">IF(Proc[[#This Row],[DateClosed]]="",ABS(NETWORKDAYS(Proc[[#This Row],[DateOpened]],TODAY()))-1,ABS(NETWORKDAYS(Proc[[#This Row],[DateOpened]],Proc[[#This Row],[DateClosed]]))-1)</f>
        <v>4</v>
      </c>
      <c r="R6459" s="178" t="s">
        <v>489</v>
      </c>
      <c r="S6459" s="183"/>
    </row>
    <row r="6460" spans="1:19" hidden="1">
      <c r="A6460" s="184" t="s">
        <v>8725</v>
      </c>
      <c r="B6460" s="183" t="str">
        <f>IFERROR(VLOOKUP(Proc[[#This Row],[App]],Table2[],3,0),"open")</f>
        <v>ok</v>
      </c>
      <c r="C6460" s="184" t="s">
        <v>369</v>
      </c>
      <c r="D6460" t="s">
        <v>8821</v>
      </c>
      <c r="E6460" t="s">
        <v>8854</v>
      </c>
      <c r="F6460" s="183" t="s">
        <v>8854</v>
      </c>
      <c r="G6460" s="184" t="s">
        <v>400</v>
      </c>
      <c r="H6460" s="183" t="str">
        <f>IF(Proc[[#This Row],[type]]="LFF (MDG-F)",MID(Proc[[#This Row],[Obj]],13,10),"")</f>
        <v/>
      </c>
      <c r="J6460" s="183" t="b">
        <f>Proc[[#This Row],[Requested]]=Proc[[#This Row],[CurrentParent]]</f>
        <v>1</v>
      </c>
      <c r="K6460" s="183" t="str">
        <f>IF(Proc[[#This Row],[Author]]="Marcela Urrego",VLOOKUP(LEFT(Proc[[#This Row],[Requested]],1),Table3[#All],2,0),VLOOKUP(Proc[[#This Row],[Author]],Table4[],2,0))</f>
        <v>LS</v>
      </c>
      <c r="L6460" s="186" t="s">
        <v>9921</v>
      </c>
      <c r="M6460" s="178">
        <v>46065</v>
      </c>
      <c r="N6460" s="178"/>
      <c r="O6460" s="178"/>
      <c r="P6460" s="178" t="str">
        <f ca="1">IF(Proc[[#This Row],[DaysAgeing]]&gt;5,"yep","on track")</f>
        <v>on track</v>
      </c>
      <c r="Q6460" s="3">
        <f ca="1">IF(Proc[[#This Row],[DateClosed]]="",ABS(NETWORKDAYS(Proc[[#This Row],[DateOpened]],TODAY()))-1,ABS(NETWORKDAYS(Proc[[#This Row],[DateOpened]],Proc[[#This Row],[DateClosed]]))-1)</f>
        <v>4</v>
      </c>
      <c r="R6460" s="178" t="s">
        <v>489</v>
      </c>
      <c r="S6460" s="183"/>
    </row>
    <row r="6461" spans="1:19" hidden="1">
      <c r="A6461" s="184" t="s">
        <v>8725</v>
      </c>
      <c r="B6461" s="183" t="str">
        <f>IFERROR(VLOOKUP(Proc[[#This Row],[App]],Table2[],3,0),"open")</f>
        <v>ok</v>
      </c>
      <c r="C6461" s="184" t="s">
        <v>369</v>
      </c>
      <c r="D6461" t="s">
        <v>8822</v>
      </c>
      <c r="E6461" t="s">
        <v>8859</v>
      </c>
      <c r="F6461" s="183" t="s">
        <v>8859</v>
      </c>
      <c r="G6461" s="184" t="s">
        <v>400</v>
      </c>
      <c r="H6461" s="183" t="str">
        <f>IF(Proc[[#This Row],[type]]="LFF (MDG-F)",MID(Proc[[#This Row],[Obj]],13,10),"")</f>
        <v/>
      </c>
      <c r="J6461" s="183" t="b">
        <f>Proc[[#This Row],[Requested]]=Proc[[#This Row],[CurrentParent]]</f>
        <v>1</v>
      </c>
      <c r="K6461" s="183" t="str">
        <f>IF(Proc[[#This Row],[Author]]="Marcela Urrego",VLOOKUP(LEFT(Proc[[#This Row],[Requested]],1),Table3[#All],2,0),VLOOKUP(Proc[[#This Row],[Author]],Table4[],2,0))</f>
        <v>LS</v>
      </c>
      <c r="L6461" s="186" t="s">
        <v>9921</v>
      </c>
      <c r="M6461" s="178">
        <v>46065</v>
      </c>
      <c r="N6461" s="178"/>
      <c r="O6461" s="178"/>
      <c r="P6461" s="178" t="str">
        <f ca="1">IF(Proc[[#This Row],[DaysAgeing]]&gt;5,"yep","on track")</f>
        <v>on track</v>
      </c>
      <c r="Q6461" s="3">
        <f ca="1">IF(Proc[[#This Row],[DateClosed]]="",ABS(NETWORKDAYS(Proc[[#This Row],[DateOpened]],TODAY()))-1,ABS(NETWORKDAYS(Proc[[#This Row],[DateOpened]],Proc[[#This Row],[DateClosed]]))-1)</f>
        <v>4</v>
      </c>
      <c r="R6461" s="178" t="s">
        <v>489</v>
      </c>
      <c r="S6461" s="183"/>
    </row>
    <row r="6462" spans="1:19" hidden="1">
      <c r="A6462" s="184" t="s">
        <v>8725</v>
      </c>
      <c r="B6462" s="183" t="str">
        <f>IFERROR(VLOOKUP(Proc[[#This Row],[App]],Table2[],3,0),"open")</f>
        <v>ok</v>
      </c>
      <c r="C6462" s="184" t="s">
        <v>369</v>
      </c>
      <c r="D6462" t="s">
        <v>8823</v>
      </c>
      <c r="E6462" t="s">
        <v>3517</v>
      </c>
      <c r="F6462" s="183" t="s">
        <v>3517</v>
      </c>
      <c r="G6462" s="184" t="s">
        <v>400</v>
      </c>
      <c r="H6462" s="183" t="str">
        <f>IF(Proc[[#This Row],[type]]="LFF (MDG-F)",MID(Proc[[#This Row],[Obj]],13,10),"")</f>
        <v/>
      </c>
      <c r="J6462" s="183" t="b">
        <f>Proc[[#This Row],[Requested]]=Proc[[#This Row],[CurrentParent]]</f>
        <v>1</v>
      </c>
      <c r="K6462" s="183" t="str">
        <f>IF(Proc[[#This Row],[Author]]="Marcela Urrego",VLOOKUP(LEFT(Proc[[#This Row],[Requested]],1),Table3[#All],2,0),VLOOKUP(Proc[[#This Row],[Author]],Table4[],2,0))</f>
        <v>LS</v>
      </c>
      <c r="L6462" s="186" t="s">
        <v>9921</v>
      </c>
      <c r="M6462" s="178">
        <v>46065</v>
      </c>
      <c r="N6462" s="178"/>
      <c r="O6462" s="178"/>
      <c r="P6462" s="178" t="str">
        <f ca="1">IF(Proc[[#This Row],[DaysAgeing]]&gt;5,"yep","on track")</f>
        <v>on track</v>
      </c>
      <c r="Q6462" s="3">
        <f ca="1">IF(Proc[[#This Row],[DateClosed]]="",ABS(NETWORKDAYS(Proc[[#This Row],[DateOpened]],TODAY()))-1,ABS(NETWORKDAYS(Proc[[#This Row],[DateOpened]],Proc[[#This Row],[DateClosed]]))-1)</f>
        <v>4</v>
      </c>
      <c r="R6462" s="178" t="s">
        <v>489</v>
      </c>
      <c r="S6462" s="183"/>
    </row>
    <row r="6463" spans="1:19" hidden="1">
      <c r="A6463" s="184" t="s">
        <v>8725</v>
      </c>
      <c r="B6463" s="183" t="str">
        <f>IFERROR(VLOOKUP(Proc[[#This Row],[App]],Table2[],3,0),"open")</f>
        <v>ok</v>
      </c>
      <c r="C6463" s="184" t="s">
        <v>369</v>
      </c>
      <c r="D6463" t="s">
        <v>8824</v>
      </c>
      <c r="E6463" t="s">
        <v>3517</v>
      </c>
      <c r="F6463" s="183" t="s">
        <v>3517</v>
      </c>
      <c r="G6463" s="184" t="s">
        <v>400</v>
      </c>
      <c r="H6463" s="183" t="str">
        <f>IF(Proc[[#This Row],[type]]="LFF (MDG-F)",MID(Proc[[#This Row],[Obj]],13,10),"")</f>
        <v/>
      </c>
      <c r="J6463" s="183" t="b">
        <f>Proc[[#This Row],[Requested]]=Proc[[#This Row],[CurrentParent]]</f>
        <v>1</v>
      </c>
      <c r="K6463" s="183" t="str">
        <f>IF(Proc[[#This Row],[Author]]="Marcela Urrego",VLOOKUP(LEFT(Proc[[#This Row],[Requested]],1),Table3[#All],2,0),VLOOKUP(Proc[[#This Row],[Author]],Table4[],2,0))</f>
        <v>LS</v>
      </c>
      <c r="L6463" s="186" t="s">
        <v>9921</v>
      </c>
      <c r="M6463" s="178">
        <v>46065</v>
      </c>
      <c r="N6463" s="178"/>
      <c r="O6463" s="178"/>
      <c r="P6463" s="178" t="str">
        <f ca="1">IF(Proc[[#This Row],[DaysAgeing]]&gt;5,"yep","on track")</f>
        <v>on track</v>
      </c>
      <c r="Q6463" s="3">
        <f ca="1">IF(Proc[[#This Row],[DateClosed]]="",ABS(NETWORKDAYS(Proc[[#This Row],[DateOpened]],TODAY()))-1,ABS(NETWORKDAYS(Proc[[#This Row],[DateOpened]],Proc[[#This Row],[DateClosed]]))-1)</f>
        <v>4</v>
      </c>
      <c r="R6463" s="178" t="s">
        <v>489</v>
      </c>
      <c r="S6463" s="183"/>
    </row>
    <row r="6464" spans="1:19" hidden="1">
      <c r="A6464" s="184" t="s">
        <v>8725</v>
      </c>
      <c r="B6464" s="183" t="str">
        <f>IFERROR(VLOOKUP(Proc[[#This Row],[App]],Table2[],3,0),"open")</f>
        <v>ok</v>
      </c>
      <c r="C6464" s="185" t="s">
        <v>369</v>
      </c>
      <c r="D6464" t="s">
        <v>8825</v>
      </c>
      <c r="E6464" t="s">
        <v>3517</v>
      </c>
      <c r="F6464" s="186" t="s">
        <v>3517</v>
      </c>
      <c r="G6464" s="184" t="s">
        <v>406</v>
      </c>
      <c r="H6464" s="183" t="str">
        <f>IF(Proc[[#This Row],[type]]="LFF (MDG-F)",MID(Proc[[#This Row],[Obj]],13,10),"")</f>
        <v>2102C00000</v>
      </c>
      <c r="J6464" s="183" t="b">
        <f>Proc[[#This Row],[Requested]]=Proc[[#This Row],[CurrentParent]]</f>
        <v>1</v>
      </c>
      <c r="K6464" s="183" t="str">
        <f>IF(Proc[[#This Row],[Author]]="Marcela Urrego",VLOOKUP(LEFT(Proc[[#This Row],[Requested]],1),Table3[#All],2,0),VLOOKUP(Proc[[#This Row],[Author]],Table4[],2,0))</f>
        <v>LS</v>
      </c>
      <c r="L6464" s="186" t="s">
        <v>9921</v>
      </c>
      <c r="M6464" s="178">
        <v>46065</v>
      </c>
      <c r="N6464" s="178"/>
      <c r="O6464" s="178"/>
      <c r="P6464" s="178" t="str">
        <f ca="1">IF(Proc[[#This Row],[DaysAgeing]]&gt;5,"yep","on track")</f>
        <v>on track</v>
      </c>
      <c r="Q6464" s="3">
        <f ca="1">IF(Proc[[#This Row],[DateClosed]]="",ABS(NETWORKDAYS(Proc[[#This Row],[DateOpened]],TODAY()))-1,ABS(NETWORKDAYS(Proc[[#This Row],[DateOpened]],Proc[[#This Row],[DateClosed]]))-1)</f>
        <v>4</v>
      </c>
      <c r="R6464" s="178" t="s">
        <v>489</v>
      </c>
      <c r="S6464" s="183"/>
    </row>
    <row r="6465" spans="1:19" hidden="1">
      <c r="A6465" s="184" t="s">
        <v>8725</v>
      </c>
      <c r="B6465" s="183" t="str">
        <f>IFERROR(VLOOKUP(Proc[[#This Row],[App]],Table2[],3,0),"open")</f>
        <v>ok</v>
      </c>
      <c r="C6465" s="184" t="s">
        <v>369</v>
      </c>
      <c r="D6465" t="s">
        <v>8826</v>
      </c>
      <c r="E6465" t="s">
        <v>8856</v>
      </c>
      <c r="F6465" s="183" t="s">
        <v>8856</v>
      </c>
      <c r="G6465" s="184" t="s">
        <v>400</v>
      </c>
      <c r="H6465" s="183" t="str">
        <f>IF(Proc[[#This Row],[type]]="LFF (MDG-F)",MID(Proc[[#This Row],[Obj]],13,10),"")</f>
        <v/>
      </c>
      <c r="J6465" s="183" t="b">
        <f>Proc[[#This Row],[Requested]]=Proc[[#This Row],[CurrentParent]]</f>
        <v>1</v>
      </c>
      <c r="K6465" s="183" t="str">
        <f>IF(Proc[[#This Row],[Author]]="Marcela Urrego",VLOOKUP(LEFT(Proc[[#This Row],[Requested]],1),Table3[#All],2,0),VLOOKUP(Proc[[#This Row],[Author]],Table4[],2,0))</f>
        <v>LS</v>
      </c>
      <c r="L6465" s="186" t="s">
        <v>9921</v>
      </c>
      <c r="M6465" s="178">
        <v>46065</v>
      </c>
      <c r="N6465" s="178"/>
      <c r="O6465" s="178"/>
      <c r="P6465" s="178" t="str">
        <f ca="1">IF(Proc[[#This Row],[DaysAgeing]]&gt;5,"yep","on track")</f>
        <v>on track</v>
      </c>
      <c r="Q6465" s="3">
        <f ca="1">IF(Proc[[#This Row],[DateClosed]]="",ABS(NETWORKDAYS(Proc[[#This Row],[DateOpened]],TODAY()))-1,ABS(NETWORKDAYS(Proc[[#This Row],[DateOpened]],Proc[[#This Row],[DateClosed]]))-1)</f>
        <v>4</v>
      </c>
      <c r="R6465" s="178" t="s">
        <v>489</v>
      </c>
      <c r="S6465" s="183"/>
    </row>
    <row r="6466" spans="1:19" hidden="1">
      <c r="A6466" s="184" t="s">
        <v>8725</v>
      </c>
      <c r="B6466" s="183" t="str">
        <f>IFERROR(VLOOKUP(Proc[[#This Row],[App]],Table2[],3,0),"open")</f>
        <v>ok</v>
      </c>
      <c r="C6466" s="184" t="s">
        <v>369</v>
      </c>
      <c r="D6466" t="s">
        <v>8827</v>
      </c>
      <c r="E6466" t="s">
        <v>8860</v>
      </c>
      <c r="F6466" s="183" t="s">
        <v>8860</v>
      </c>
      <c r="G6466" s="184" t="s">
        <v>400</v>
      </c>
      <c r="H6466" s="183" t="str">
        <f>IF(Proc[[#This Row],[type]]="LFF (MDG-F)",MID(Proc[[#This Row],[Obj]],13,10),"")</f>
        <v/>
      </c>
      <c r="J6466" s="183" t="b">
        <f>Proc[[#This Row],[Requested]]=Proc[[#This Row],[CurrentParent]]</f>
        <v>1</v>
      </c>
      <c r="K6466" s="183" t="str">
        <f>IF(Proc[[#This Row],[Author]]="Marcela Urrego",VLOOKUP(LEFT(Proc[[#This Row],[Requested]],1),Table3[#All],2,0),VLOOKUP(Proc[[#This Row],[Author]],Table4[],2,0))</f>
        <v>LS</v>
      </c>
      <c r="L6466" s="186" t="s">
        <v>9921</v>
      </c>
      <c r="M6466" s="178">
        <v>46065</v>
      </c>
      <c r="N6466" s="178"/>
      <c r="O6466" s="178"/>
      <c r="P6466" s="178" t="str">
        <f ca="1">IF(Proc[[#This Row],[DaysAgeing]]&gt;5,"yep","on track")</f>
        <v>on track</v>
      </c>
      <c r="Q6466" s="3">
        <f ca="1">IF(Proc[[#This Row],[DateClosed]]="",ABS(NETWORKDAYS(Proc[[#This Row],[DateOpened]],TODAY()))-1,ABS(NETWORKDAYS(Proc[[#This Row],[DateOpened]],Proc[[#This Row],[DateClosed]]))-1)</f>
        <v>4</v>
      </c>
      <c r="R6466" s="178" t="s">
        <v>489</v>
      </c>
      <c r="S6466" s="183"/>
    </row>
    <row r="6467" spans="1:19" hidden="1">
      <c r="A6467" s="184" t="s">
        <v>8725</v>
      </c>
      <c r="B6467" s="183" t="str">
        <f>IFERROR(VLOOKUP(Proc[[#This Row],[App]],Table2[],3,0),"open")</f>
        <v>ok</v>
      </c>
      <c r="C6467" s="184" t="s">
        <v>369</v>
      </c>
      <c r="D6467" t="s">
        <v>8828</v>
      </c>
      <c r="E6467" t="s">
        <v>8857</v>
      </c>
      <c r="F6467" s="183" t="s">
        <v>8857</v>
      </c>
      <c r="G6467" s="184" t="s">
        <v>400</v>
      </c>
      <c r="H6467" s="183" t="str">
        <f>IF(Proc[[#This Row],[type]]="LFF (MDG-F)",MID(Proc[[#This Row],[Obj]],13,10),"")</f>
        <v/>
      </c>
      <c r="J6467" s="183" t="b">
        <f>Proc[[#This Row],[Requested]]=Proc[[#This Row],[CurrentParent]]</f>
        <v>1</v>
      </c>
      <c r="K6467" s="183" t="str">
        <f>IF(Proc[[#This Row],[Author]]="Marcela Urrego",VLOOKUP(LEFT(Proc[[#This Row],[Requested]],1),Table3[#All],2,0),VLOOKUP(Proc[[#This Row],[Author]],Table4[],2,0))</f>
        <v>LS</v>
      </c>
      <c r="L6467" s="186" t="s">
        <v>9921</v>
      </c>
      <c r="M6467" s="178">
        <v>46065</v>
      </c>
      <c r="N6467" s="178"/>
      <c r="O6467" s="178"/>
      <c r="P6467" s="178" t="str">
        <f ca="1">IF(Proc[[#This Row],[DaysAgeing]]&gt;5,"yep","on track")</f>
        <v>on track</v>
      </c>
      <c r="Q6467" s="3">
        <f ca="1">IF(Proc[[#This Row],[DateClosed]]="",ABS(NETWORKDAYS(Proc[[#This Row],[DateOpened]],TODAY()))-1,ABS(NETWORKDAYS(Proc[[#This Row],[DateOpened]],Proc[[#This Row],[DateClosed]]))-1)</f>
        <v>4</v>
      </c>
      <c r="R6467" s="178" t="s">
        <v>489</v>
      </c>
      <c r="S6467" s="183"/>
    </row>
    <row r="6468" spans="1:19" hidden="1">
      <c r="A6468" s="184" t="s">
        <v>8725</v>
      </c>
      <c r="B6468" s="183" t="str">
        <f>IFERROR(VLOOKUP(Proc[[#This Row],[App]],Table2[],3,0),"open")</f>
        <v>ok</v>
      </c>
      <c r="C6468" s="184" t="s">
        <v>369</v>
      </c>
      <c r="D6468" t="s">
        <v>8829</v>
      </c>
      <c r="E6468" t="s">
        <v>8856</v>
      </c>
      <c r="F6468" s="183" t="s">
        <v>8856</v>
      </c>
      <c r="G6468" s="184" t="s">
        <v>400</v>
      </c>
      <c r="H6468" s="183" t="str">
        <f>IF(Proc[[#This Row],[type]]="LFF (MDG-F)",MID(Proc[[#This Row],[Obj]],13,10),"")</f>
        <v/>
      </c>
      <c r="J6468" s="183" t="b">
        <f>Proc[[#This Row],[Requested]]=Proc[[#This Row],[CurrentParent]]</f>
        <v>1</v>
      </c>
      <c r="K6468" s="183" t="str">
        <f>IF(Proc[[#This Row],[Author]]="Marcela Urrego",VLOOKUP(LEFT(Proc[[#This Row],[Requested]],1),Table3[#All],2,0),VLOOKUP(Proc[[#This Row],[Author]],Table4[],2,0))</f>
        <v>LS</v>
      </c>
      <c r="L6468" s="186" t="s">
        <v>9921</v>
      </c>
      <c r="M6468" s="178">
        <v>46065</v>
      </c>
      <c r="N6468" s="178"/>
      <c r="O6468" s="178"/>
      <c r="P6468" s="178" t="str">
        <f ca="1">IF(Proc[[#This Row],[DaysAgeing]]&gt;5,"yep","on track")</f>
        <v>on track</v>
      </c>
      <c r="Q6468" s="3">
        <f ca="1">IF(Proc[[#This Row],[DateClosed]]="",ABS(NETWORKDAYS(Proc[[#This Row],[DateOpened]],TODAY()))-1,ABS(NETWORKDAYS(Proc[[#This Row],[DateOpened]],Proc[[#This Row],[DateClosed]]))-1)</f>
        <v>4</v>
      </c>
      <c r="R6468" s="178" t="s">
        <v>489</v>
      </c>
      <c r="S6468" s="183"/>
    </row>
    <row r="6469" spans="1:19" hidden="1">
      <c r="A6469" s="184" t="s">
        <v>8725</v>
      </c>
      <c r="B6469" s="183" t="str">
        <f>IFERROR(VLOOKUP(Proc[[#This Row],[App]],Table2[],3,0),"open")</f>
        <v>ok</v>
      </c>
      <c r="C6469" s="184" t="s">
        <v>369</v>
      </c>
      <c r="D6469" t="s">
        <v>8830</v>
      </c>
      <c r="E6469" t="s">
        <v>8861</v>
      </c>
      <c r="F6469" s="183" t="s">
        <v>8861</v>
      </c>
      <c r="G6469" s="184" t="s">
        <v>400</v>
      </c>
      <c r="H6469" s="183" t="str">
        <f>IF(Proc[[#This Row],[type]]="LFF (MDG-F)",MID(Proc[[#This Row],[Obj]],13,10),"")</f>
        <v/>
      </c>
      <c r="J6469" s="183" t="b">
        <f>Proc[[#This Row],[Requested]]=Proc[[#This Row],[CurrentParent]]</f>
        <v>1</v>
      </c>
      <c r="K6469" s="183" t="str">
        <f>IF(Proc[[#This Row],[Author]]="Marcela Urrego",VLOOKUP(LEFT(Proc[[#This Row],[Requested]],1),Table3[#All],2,0),VLOOKUP(Proc[[#This Row],[Author]],Table4[],2,0))</f>
        <v>LS</v>
      </c>
      <c r="L6469" s="186" t="s">
        <v>9921</v>
      </c>
      <c r="M6469" s="178">
        <v>46065</v>
      </c>
      <c r="N6469" s="178"/>
      <c r="O6469" s="178"/>
      <c r="P6469" s="178" t="str">
        <f ca="1">IF(Proc[[#This Row],[DaysAgeing]]&gt;5,"yep","on track")</f>
        <v>on track</v>
      </c>
      <c r="Q6469" s="3">
        <f ca="1">IF(Proc[[#This Row],[DateClosed]]="",ABS(NETWORKDAYS(Proc[[#This Row],[DateOpened]],TODAY()))-1,ABS(NETWORKDAYS(Proc[[#This Row],[DateOpened]],Proc[[#This Row],[DateClosed]]))-1)</f>
        <v>4</v>
      </c>
      <c r="R6469" s="178" t="s">
        <v>489</v>
      </c>
      <c r="S6469" s="183"/>
    </row>
    <row r="6470" spans="1:19" hidden="1">
      <c r="A6470" s="184" t="s">
        <v>8725</v>
      </c>
      <c r="B6470" s="183" t="str">
        <f>IFERROR(VLOOKUP(Proc[[#This Row],[App]],Table2[],3,0),"open")</f>
        <v>ok</v>
      </c>
      <c r="C6470" s="184" t="s">
        <v>369</v>
      </c>
      <c r="D6470" t="s">
        <v>8831</v>
      </c>
      <c r="E6470" t="s">
        <v>8861</v>
      </c>
      <c r="F6470" s="183" t="s">
        <v>8861</v>
      </c>
      <c r="G6470" s="184" t="s">
        <v>400</v>
      </c>
      <c r="H6470" s="183" t="str">
        <f>IF(Proc[[#This Row],[type]]="LFF (MDG-F)",MID(Proc[[#This Row],[Obj]],13,10),"")</f>
        <v/>
      </c>
      <c r="J6470" s="183" t="b">
        <f>Proc[[#This Row],[Requested]]=Proc[[#This Row],[CurrentParent]]</f>
        <v>1</v>
      </c>
      <c r="K6470" s="183" t="str">
        <f>IF(Proc[[#This Row],[Author]]="Marcela Urrego",VLOOKUP(LEFT(Proc[[#This Row],[Requested]],1),Table3[#All],2,0),VLOOKUP(Proc[[#This Row],[Author]],Table4[],2,0))</f>
        <v>LS</v>
      </c>
      <c r="L6470" s="186" t="s">
        <v>9921</v>
      </c>
      <c r="M6470" s="178">
        <v>46065</v>
      </c>
      <c r="N6470" s="178"/>
      <c r="O6470" s="178"/>
      <c r="P6470" s="178" t="str">
        <f ca="1">IF(Proc[[#This Row],[DaysAgeing]]&gt;5,"yep","on track")</f>
        <v>on track</v>
      </c>
      <c r="Q6470" s="3">
        <f ca="1">IF(Proc[[#This Row],[DateClosed]]="",ABS(NETWORKDAYS(Proc[[#This Row],[DateOpened]],TODAY()))-1,ABS(NETWORKDAYS(Proc[[#This Row],[DateOpened]],Proc[[#This Row],[DateClosed]]))-1)</f>
        <v>4</v>
      </c>
      <c r="R6470" s="178" t="s">
        <v>489</v>
      </c>
      <c r="S6470" s="183"/>
    </row>
    <row r="6471" spans="1:19" hidden="1">
      <c r="A6471" s="184" t="s">
        <v>8725</v>
      </c>
      <c r="B6471" s="183" t="str">
        <f>IFERROR(VLOOKUP(Proc[[#This Row],[App]],Table2[],3,0),"open")</f>
        <v>ok</v>
      </c>
      <c r="C6471" s="184" t="s">
        <v>369</v>
      </c>
      <c r="D6471" t="s">
        <v>8832</v>
      </c>
      <c r="E6471" t="s">
        <v>7390</v>
      </c>
      <c r="F6471" s="183" t="s">
        <v>7390</v>
      </c>
      <c r="G6471" s="184" t="s">
        <v>400</v>
      </c>
      <c r="H6471" s="183" t="str">
        <f>IF(Proc[[#This Row],[type]]="LFF (MDG-F)",MID(Proc[[#This Row],[Obj]],13,10),"")</f>
        <v/>
      </c>
      <c r="J6471" s="183" t="b">
        <f>Proc[[#This Row],[Requested]]=Proc[[#This Row],[CurrentParent]]</f>
        <v>1</v>
      </c>
      <c r="K6471" s="183" t="str">
        <f>IF(Proc[[#This Row],[Author]]="Marcela Urrego",VLOOKUP(LEFT(Proc[[#This Row],[Requested]],1),Table3[#All],2,0),VLOOKUP(Proc[[#This Row],[Author]],Table4[],2,0))</f>
        <v>LS</v>
      </c>
      <c r="L6471" s="186" t="s">
        <v>9921</v>
      </c>
      <c r="M6471" s="178">
        <v>46065</v>
      </c>
      <c r="N6471" s="178"/>
      <c r="O6471" s="178"/>
      <c r="P6471" s="178" t="str">
        <f ca="1">IF(Proc[[#This Row],[DaysAgeing]]&gt;5,"yep","on track")</f>
        <v>on track</v>
      </c>
      <c r="Q6471" s="3">
        <f ca="1">IF(Proc[[#This Row],[DateClosed]]="",ABS(NETWORKDAYS(Proc[[#This Row],[DateOpened]],TODAY()))-1,ABS(NETWORKDAYS(Proc[[#This Row],[DateOpened]],Proc[[#This Row],[DateClosed]]))-1)</f>
        <v>4</v>
      </c>
      <c r="R6471" s="178" t="s">
        <v>489</v>
      </c>
      <c r="S6471" s="183"/>
    </row>
    <row r="6472" spans="1:19" hidden="1">
      <c r="A6472" s="184" t="s">
        <v>8725</v>
      </c>
      <c r="B6472" s="183" t="str">
        <f>IFERROR(VLOOKUP(Proc[[#This Row],[App]],Table2[],3,0),"open")</f>
        <v>ok</v>
      </c>
      <c r="C6472" s="184" t="s">
        <v>369</v>
      </c>
      <c r="D6472" t="s">
        <v>8833</v>
      </c>
      <c r="E6472" t="s">
        <v>7390</v>
      </c>
      <c r="F6472" s="183" t="s">
        <v>7390</v>
      </c>
      <c r="G6472" s="184" t="s">
        <v>400</v>
      </c>
      <c r="H6472" s="183" t="str">
        <f>IF(Proc[[#This Row],[type]]="LFF (MDG-F)",MID(Proc[[#This Row],[Obj]],13,10),"")</f>
        <v/>
      </c>
      <c r="J6472" s="183" t="b">
        <f>Proc[[#This Row],[Requested]]=Proc[[#This Row],[CurrentParent]]</f>
        <v>1</v>
      </c>
      <c r="K6472" s="183" t="str">
        <f>IF(Proc[[#This Row],[Author]]="Marcela Urrego",VLOOKUP(LEFT(Proc[[#This Row],[Requested]],1),Table3[#All],2,0),VLOOKUP(Proc[[#This Row],[Author]],Table4[],2,0))</f>
        <v>LS</v>
      </c>
      <c r="L6472" s="186" t="s">
        <v>9921</v>
      </c>
      <c r="M6472" s="178">
        <v>46065</v>
      </c>
      <c r="N6472" s="178"/>
      <c r="O6472" s="178"/>
      <c r="P6472" s="178" t="str">
        <f ca="1">IF(Proc[[#This Row],[DaysAgeing]]&gt;5,"yep","on track")</f>
        <v>on track</v>
      </c>
      <c r="Q6472" s="3">
        <f ca="1">IF(Proc[[#This Row],[DateClosed]]="",ABS(NETWORKDAYS(Proc[[#This Row],[DateOpened]],TODAY()))-1,ABS(NETWORKDAYS(Proc[[#This Row],[DateOpened]],Proc[[#This Row],[DateClosed]]))-1)</f>
        <v>4</v>
      </c>
      <c r="R6472" s="178" t="s">
        <v>489</v>
      </c>
      <c r="S6472" s="183"/>
    </row>
    <row r="6473" spans="1:19" hidden="1">
      <c r="A6473" s="184" t="s">
        <v>8725</v>
      </c>
      <c r="B6473" s="183" t="str">
        <f>IFERROR(VLOOKUP(Proc[[#This Row],[App]],Table2[],3,0),"open")</f>
        <v>ok</v>
      </c>
      <c r="C6473" s="185" t="s">
        <v>369</v>
      </c>
      <c r="D6473" t="s">
        <v>8834</v>
      </c>
      <c r="E6473" t="s">
        <v>7390</v>
      </c>
      <c r="F6473" s="186" t="s">
        <v>7390</v>
      </c>
      <c r="G6473" s="184" t="s">
        <v>406</v>
      </c>
      <c r="H6473" s="183" t="str">
        <f>IF(Proc[[#This Row],[type]]="LFF (MDG-F)",MID(Proc[[#This Row],[Obj]],13,10),"")</f>
        <v>2128C00020</v>
      </c>
      <c r="J6473" s="183" t="b">
        <f>Proc[[#This Row],[Requested]]=Proc[[#This Row],[CurrentParent]]</f>
        <v>1</v>
      </c>
      <c r="K6473" s="183" t="str">
        <f>IF(Proc[[#This Row],[Author]]="Marcela Urrego",VLOOKUP(LEFT(Proc[[#This Row],[Requested]],1),Table3[#All],2,0),VLOOKUP(Proc[[#This Row],[Author]],Table4[],2,0))</f>
        <v>LS</v>
      </c>
      <c r="L6473" s="186" t="s">
        <v>9921</v>
      </c>
      <c r="M6473" s="178">
        <v>46065</v>
      </c>
      <c r="N6473" s="178"/>
      <c r="O6473" s="178"/>
      <c r="P6473" s="178" t="str">
        <f ca="1">IF(Proc[[#This Row],[DaysAgeing]]&gt;5,"yep","on track")</f>
        <v>on track</v>
      </c>
      <c r="Q6473" s="3">
        <f ca="1">IF(Proc[[#This Row],[DateClosed]]="",ABS(NETWORKDAYS(Proc[[#This Row],[DateOpened]],TODAY()))-1,ABS(NETWORKDAYS(Proc[[#This Row],[DateOpened]],Proc[[#This Row],[DateClosed]]))-1)</f>
        <v>4</v>
      </c>
      <c r="R6473" s="178" t="s">
        <v>489</v>
      </c>
      <c r="S6473" s="183"/>
    </row>
    <row r="6474" spans="1:19" hidden="1">
      <c r="A6474" s="184" t="s">
        <v>8725</v>
      </c>
      <c r="B6474" s="183" t="str">
        <f>IFERROR(VLOOKUP(Proc[[#This Row],[App]],Table2[],3,0),"open")</f>
        <v>ok</v>
      </c>
      <c r="C6474" s="185" t="s">
        <v>369</v>
      </c>
      <c r="D6474" t="s">
        <v>8835</v>
      </c>
      <c r="E6474" t="s">
        <v>7390</v>
      </c>
      <c r="F6474" s="186" t="s">
        <v>7390</v>
      </c>
      <c r="G6474" s="184" t="s">
        <v>406</v>
      </c>
      <c r="H6474" s="183" t="str">
        <f>IF(Proc[[#This Row],[type]]="LFF (MDG-F)",MID(Proc[[#This Row],[Obj]],13,10),"")</f>
        <v>2128C00023</v>
      </c>
      <c r="J6474" s="183" t="b">
        <f>Proc[[#This Row],[Requested]]=Proc[[#This Row],[CurrentParent]]</f>
        <v>1</v>
      </c>
      <c r="K6474" s="183" t="str">
        <f>IF(Proc[[#This Row],[Author]]="Marcela Urrego",VLOOKUP(LEFT(Proc[[#This Row],[Requested]],1),Table3[#All],2,0),VLOOKUP(Proc[[#This Row],[Author]],Table4[],2,0))</f>
        <v>LS</v>
      </c>
      <c r="L6474" s="186" t="s">
        <v>9921</v>
      </c>
      <c r="M6474" s="178">
        <v>46065</v>
      </c>
      <c r="N6474" s="178"/>
      <c r="O6474" s="178"/>
      <c r="P6474" s="178" t="str">
        <f ca="1">IF(Proc[[#This Row],[DaysAgeing]]&gt;5,"yep","on track")</f>
        <v>on track</v>
      </c>
      <c r="Q6474" s="3">
        <f ca="1">IF(Proc[[#This Row],[DateClosed]]="",ABS(NETWORKDAYS(Proc[[#This Row],[DateOpened]],TODAY()))-1,ABS(NETWORKDAYS(Proc[[#This Row],[DateOpened]],Proc[[#This Row],[DateClosed]]))-1)</f>
        <v>4</v>
      </c>
      <c r="R6474" s="178" t="s">
        <v>489</v>
      </c>
      <c r="S6474" s="183"/>
    </row>
    <row r="6475" spans="1:19" hidden="1">
      <c r="A6475" s="184" t="s">
        <v>8725</v>
      </c>
      <c r="B6475" s="183" t="str">
        <f>IFERROR(VLOOKUP(Proc[[#This Row],[App]],Table2[],3,0),"open")</f>
        <v>ok</v>
      </c>
      <c r="C6475" s="184" t="s">
        <v>369</v>
      </c>
      <c r="D6475" t="s">
        <v>8836</v>
      </c>
      <c r="E6475" t="s">
        <v>7390</v>
      </c>
      <c r="F6475" s="183" t="s">
        <v>7390</v>
      </c>
      <c r="G6475" s="184" t="s">
        <v>400</v>
      </c>
      <c r="H6475" s="183" t="str">
        <f>IF(Proc[[#This Row],[type]]="LFF (MDG-F)",MID(Proc[[#This Row],[Obj]],13,10),"")</f>
        <v/>
      </c>
      <c r="J6475" s="183" t="b">
        <f>Proc[[#This Row],[Requested]]=Proc[[#This Row],[CurrentParent]]</f>
        <v>1</v>
      </c>
      <c r="K6475" s="183" t="str">
        <f>IF(Proc[[#This Row],[Author]]="Marcela Urrego",VLOOKUP(LEFT(Proc[[#This Row],[Requested]],1),Table3[#All],2,0),VLOOKUP(Proc[[#This Row],[Author]],Table4[],2,0))</f>
        <v>LS</v>
      </c>
      <c r="L6475" s="186" t="s">
        <v>9921</v>
      </c>
      <c r="M6475" s="178">
        <v>46065</v>
      </c>
      <c r="N6475" s="178"/>
      <c r="O6475" s="178"/>
      <c r="P6475" s="178" t="str">
        <f ca="1">IF(Proc[[#This Row],[DaysAgeing]]&gt;5,"yep","on track")</f>
        <v>on track</v>
      </c>
      <c r="Q6475" s="3">
        <f ca="1">IF(Proc[[#This Row],[DateClosed]]="",ABS(NETWORKDAYS(Proc[[#This Row],[DateOpened]],TODAY()))-1,ABS(NETWORKDAYS(Proc[[#This Row],[DateOpened]],Proc[[#This Row],[DateClosed]]))-1)</f>
        <v>4</v>
      </c>
      <c r="R6475" s="178" t="s">
        <v>489</v>
      </c>
      <c r="S6475" s="183"/>
    </row>
    <row r="6476" spans="1:19" hidden="1">
      <c r="A6476" s="184" t="s">
        <v>8725</v>
      </c>
      <c r="B6476" s="183" t="str">
        <f>IFERROR(VLOOKUP(Proc[[#This Row],[App]],Table2[],3,0),"open")</f>
        <v>ok</v>
      </c>
      <c r="C6476" s="184" t="s">
        <v>369</v>
      </c>
      <c r="D6476" t="s">
        <v>8837</v>
      </c>
      <c r="E6476" t="s">
        <v>7390</v>
      </c>
      <c r="F6476" s="183" t="s">
        <v>7390</v>
      </c>
      <c r="G6476" s="184" t="s">
        <v>400</v>
      </c>
      <c r="H6476" s="183" t="str">
        <f>IF(Proc[[#This Row],[type]]="LFF (MDG-F)",MID(Proc[[#This Row],[Obj]],13,10),"")</f>
        <v/>
      </c>
      <c r="J6476" s="183" t="b">
        <f>Proc[[#This Row],[Requested]]=Proc[[#This Row],[CurrentParent]]</f>
        <v>1</v>
      </c>
      <c r="K6476" s="183" t="str">
        <f>IF(Proc[[#This Row],[Author]]="Marcela Urrego",VLOOKUP(LEFT(Proc[[#This Row],[Requested]],1),Table3[#All],2,0),VLOOKUP(Proc[[#This Row],[Author]],Table4[],2,0))</f>
        <v>LS</v>
      </c>
      <c r="L6476" s="186" t="s">
        <v>9921</v>
      </c>
      <c r="M6476" s="178">
        <v>46065</v>
      </c>
      <c r="N6476" s="178"/>
      <c r="O6476" s="178"/>
      <c r="P6476" s="178" t="str">
        <f ca="1">IF(Proc[[#This Row],[DaysAgeing]]&gt;5,"yep","on track")</f>
        <v>on track</v>
      </c>
      <c r="Q6476" s="3">
        <f ca="1">IF(Proc[[#This Row],[DateClosed]]="",ABS(NETWORKDAYS(Proc[[#This Row],[DateOpened]],TODAY()))-1,ABS(NETWORKDAYS(Proc[[#This Row],[DateOpened]],Proc[[#This Row],[DateClosed]]))-1)</f>
        <v>4</v>
      </c>
      <c r="R6476" s="178" t="s">
        <v>489</v>
      </c>
      <c r="S6476" s="183"/>
    </row>
    <row r="6477" spans="1:19" hidden="1">
      <c r="A6477" s="184" t="s">
        <v>8725</v>
      </c>
      <c r="B6477" s="183" t="str">
        <f>IFERROR(VLOOKUP(Proc[[#This Row],[App]],Table2[],3,0),"open")</f>
        <v>ok</v>
      </c>
      <c r="C6477" s="184" t="s">
        <v>369</v>
      </c>
      <c r="D6477" t="s">
        <v>8838</v>
      </c>
      <c r="E6477" t="s">
        <v>7390</v>
      </c>
      <c r="F6477" s="183" t="s">
        <v>7390</v>
      </c>
      <c r="G6477" s="184" t="s">
        <v>400</v>
      </c>
      <c r="H6477" s="183" t="str">
        <f>IF(Proc[[#This Row],[type]]="LFF (MDG-F)",MID(Proc[[#This Row],[Obj]],13,10),"")</f>
        <v/>
      </c>
      <c r="J6477" s="183" t="b">
        <f>Proc[[#This Row],[Requested]]=Proc[[#This Row],[CurrentParent]]</f>
        <v>1</v>
      </c>
      <c r="K6477" s="183" t="str">
        <f>IF(Proc[[#This Row],[Author]]="Marcela Urrego",VLOOKUP(LEFT(Proc[[#This Row],[Requested]],1),Table3[#All],2,0),VLOOKUP(Proc[[#This Row],[Author]],Table4[],2,0))</f>
        <v>LS</v>
      </c>
      <c r="L6477" s="186" t="s">
        <v>9921</v>
      </c>
      <c r="M6477" s="178">
        <v>46065</v>
      </c>
      <c r="N6477" s="178"/>
      <c r="O6477" s="178"/>
      <c r="P6477" s="178" t="str">
        <f ca="1">IF(Proc[[#This Row],[DaysAgeing]]&gt;5,"yep","on track")</f>
        <v>on track</v>
      </c>
      <c r="Q6477" s="3">
        <f ca="1">IF(Proc[[#This Row],[DateClosed]]="",ABS(NETWORKDAYS(Proc[[#This Row],[DateOpened]],TODAY()))-1,ABS(NETWORKDAYS(Proc[[#This Row],[DateOpened]],Proc[[#This Row],[DateClosed]]))-1)</f>
        <v>4</v>
      </c>
      <c r="R6477" s="178" t="s">
        <v>489</v>
      </c>
      <c r="S6477" s="183"/>
    </row>
    <row r="6478" spans="1:19" hidden="1">
      <c r="A6478" t="s">
        <v>8862</v>
      </c>
      <c r="B6478" s="183" t="str">
        <f>IFERROR(VLOOKUP(Proc[[#This Row],[App]],Table2[],3,0),"open")</f>
        <v>ok</v>
      </c>
      <c r="C6478" s="184" t="s">
        <v>369</v>
      </c>
      <c r="D6478" t="s">
        <v>8863</v>
      </c>
      <c r="E6478" t="s">
        <v>2438</v>
      </c>
      <c r="F6478" s="183" t="s">
        <v>2438</v>
      </c>
      <c r="G6478" t="s">
        <v>400</v>
      </c>
      <c r="H6478" s="183" t="str">
        <f>IF(Proc[[#This Row],[type]]="LFF (MDG-F)",MID(Proc[[#This Row],[Obj]],13,10),"")</f>
        <v/>
      </c>
      <c r="J6478" s="183" t="b">
        <f>Proc[[#This Row],[Requested]]=Proc[[#This Row],[CurrentParent]]</f>
        <v>1</v>
      </c>
      <c r="K6478" s="183" t="str">
        <f>IF(Proc[[#This Row],[Author]]="Marcela Urrego",VLOOKUP(LEFT(Proc[[#This Row],[Requested]],1),Table3[#All],2,0),VLOOKUP(Proc[[#This Row],[Author]],Table4[],2,0))</f>
        <v>LS</v>
      </c>
      <c r="L6478" s="186" t="s">
        <v>9921</v>
      </c>
      <c r="M6478" s="178">
        <v>46065</v>
      </c>
      <c r="N6478" s="178"/>
      <c r="O6478" s="178"/>
      <c r="P6478" s="178" t="str">
        <f ca="1">IF(Proc[[#This Row],[DaysAgeing]]&gt;5,"yep","on track")</f>
        <v>on track</v>
      </c>
      <c r="Q6478" s="3">
        <f ca="1">IF(Proc[[#This Row],[DateClosed]]="",ABS(NETWORKDAYS(Proc[[#This Row],[DateOpened]],TODAY()))-1,ABS(NETWORKDAYS(Proc[[#This Row],[DateOpened]],Proc[[#This Row],[DateClosed]]))-1)</f>
        <v>4</v>
      </c>
      <c r="R6478" s="178" t="s">
        <v>489</v>
      </c>
      <c r="S6478" s="183"/>
    </row>
    <row r="6479" spans="1:19" hidden="1">
      <c r="A6479" s="184" t="s">
        <v>8862</v>
      </c>
      <c r="B6479" s="183" t="str">
        <f>IFERROR(VLOOKUP(Proc[[#This Row],[App]],Table2[],3,0),"open")</f>
        <v>ok</v>
      </c>
      <c r="C6479" s="185" t="s">
        <v>369</v>
      </c>
      <c r="D6479" t="s">
        <v>8864</v>
      </c>
      <c r="E6479" t="s">
        <v>1715</v>
      </c>
      <c r="F6479" s="186" t="s">
        <v>1715</v>
      </c>
      <c r="G6479" s="184" t="s">
        <v>406</v>
      </c>
      <c r="H6479" s="183" t="str">
        <f>IF(Proc[[#This Row],[type]]="LFF (MDG-F)",MID(Proc[[#This Row],[Obj]],13,10),"")</f>
        <v>2128C0S005</v>
      </c>
      <c r="J6479" s="183" t="b">
        <f>Proc[[#This Row],[Requested]]=Proc[[#This Row],[CurrentParent]]</f>
        <v>1</v>
      </c>
      <c r="K6479" s="183" t="str">
        <f>IF(Proc[[#This Row],[Author]]="Marcela Urrego",VLOOKUP(LEFT(Proc[[#This Row],[Requested]],1),Table3[#All],2,0),VLOOKUP(Proc[[#This Row],[Author]],Table4[],2,0))</f>
        <v>LS</v>
      </c>
      <c r="L6479" s="186" t="s">
        <v>9921</v>
      </c>
      <c r="M6479" s="178">
        <v>46065</v>
      </c>
      <c r="N6479" s="178"/>
      <c r="O6479" s="178"/>
      <c r="P6479" s="178" t="str">
        <f ca="1">IF(Proc[[#This Row],[DaysAgeing]]&gt;5,"yep","on track")</f>
        <v>on track</v>
      </c>
      <c r="Q6479" s="3">
        <f ca="1">IF(Proc[[#This Row],[DateClosed]]="",ABS(NETWORKDAYS(Proc[[#This Row],[DateOpened]],TODAY()))-1,ABS(NETWORKDAYS(Proc[[#This Row],[DateOpened]],Proc[[#This Row],[DateClosed]]))-1)</f>
        <v>4</v>
      </c>
      <c r="R6479" s="178" t="s">
        <v>489</v>
      </c>
      <c r="S6479" s="183"/>
    </row>
    <row r="6480" spans="1:19" hidden="1">
      <c r="A6480" s="184" t="s">
        <v>8862</v>
      </c>
      <c r="B6480" s="183" t="str">
        <f>IFERROR(VLOOKUP(Proc[[#This Row],[App]],Table2[],3,0),"open")</f>
        <v>ok</v>
      </c>
      <c r="C6480" s="185" t="s">
        <v>369</v>
      </c>
      <c r="D6480" t="s">
        <v>8865</v>
      </c>
      <c r="E6480" t="s">
        <v>1715</v>
      </c>
      <c r="F6480" s="186" t="s">
        <v>1715</v>
      </c>
      <c r="G6480" s="184" t="s">
        <v>406</v>
      </c>
      <c r="H6480" s="183" t="str">
        <f>IF(Proc[[#This Row],[type]]="LFF (MDG-F)",MID(Proc[[#This Row],[Obj]],13,10),"")</f>
        <v>2128C0S013</v>
      </c>
      <c r="J6480" s="183" t="b">
        <f>Proc[[#This Row],[Requested]]=Proc[[#This Row],[CurrentParent]]</f>
        <v>1</v>
      </c>
      <c r="K6480" s="183" t="str">
        <f>IF(Proc[[#This Row],[Author]]="Marcela Urrego",VLOOKUP(LEFT(Proc[[#This Row],[Requested]],1),Table3[#All],2,0),VLOOKUP(Proc[[#This Row],[Author]],Table4[],2,0))</f>
        <v>LS</v>
      </c>
      <c r="L6480" s="186" t="s">
        <v>9921</v>
      </c>
      <c r="M6480" s="178">
        <v>46065</v>
      </c>
      <c r="N6480" s="178"/>
      <c r="O6480" s="178"/>
      <c r="P6480" s="178" t="str">
        <f ca="1">IF(Proc[[#This Row],[DaysAgeing]]&gt;5,"yep","on track")</f>
        <v>on track</v>
      </c>
      <c r="Q6480" s="3">
        <f ca="1">IF(Proc[[#This Row],[DateClosed]]="",ABS(NETWORKDAYS(Proc[[#This Row],[DateOpened]],TODAY()))-1,ABS(NETWORKDAYS(Proc[[#This Row],[DateOpened]],Proc[[#This Row],[DateClosed]]))-1)</f>
        <v>4</v>
      </c>
      <c r="R6480" s="178" t="s">
        <v>489</v>
      </c>
      <c r="S6480" s="183"/>
    </row>
    <row r="6481" spans="1:19" hidden="1">
      <c r="A6481" s="184" t="s">
        <v>8862</v>
      </c>
      <c r="B6481" s="183" t="str">
        <f>IFERROR(VLOOKUP(Proc[[#This Row],[App]],Table2[],3,0),"open")</f>
        <v>ok</v>
      </c>
      <c r="C6481" s="184" t="s">
        <v>369</v>
      </c>
      <c r="D6481" t="s">
        <v>8866</v>
      </c>
      <c r="E6481" t="s">
        <v>2438</v>
      </c>
      <c r="F6481" s="183" t="s">
        <v>2438</v>
      </c>
      <c r="G6481" s="184" t="s">
        <v>400</v>
      </c>
      <c r="H6481" s="183" t="str">
        <f>IF(Proc[[#This Row],[type]]="LFF (MDG-F)",MID(Proc[[#This Row],[Obj]],13,10),"")</f>
        <v/>
      </c>
      <c r="J6481" s="183" t="b">
        <f>Proc[[#This Row],[Requested]]=Proc[[#This Row],[CurrentParent]]</f>
        <v>1</v>
      </c>
      <c r="K6481" s="183" t="str">
        <f>IF(Proc[[#This Row],[Author]]="Marcela Urrego",VLOOKUP(LEFT(Proc[[#This Row],[Requested]],1),Table3[#All],2,0),VLOOKUP(Proc[[#This Row],[Author]],Table4[],2,0))</f>
        <v>LS</v>
      </c>
      <c r="L6481" s="186" t="s">
        <v>9921</v>
      </c>
      <c r="M6481" s="178">
        <v>46065</v>
      </c>
      <c r="N6481" s="178"/>
      <c r="O6481" s="178"/>
      <c r="P6481" s="178" t="str">
        <f ca="1">IF(Proc[[#This Row],[DaysAgeing]]&gt;5,"yep","on track")</f>
        <v>on track</v>
      </c>
      <c r="Q6481" s="3">
        <f ca="1">IF(Proc[[#This Row],[DateClosed]]="",ABS(NETWORKDAYS(Proc[[#This Row],[DateOpened]],TODAY()))-1,ABS(NETWORKDAYS(Proc[[#This Row],[DateOpened]],Proc[[#This Row],[DateClosed]]))-1)</f>
        <v>4</v>
      </c>
      <c r="R6481" s="178" t="s">
        <v>489</v>
      </c>
      <c r="S6481" s="183"/>
    </row>
    <row r="6482" spans="1:19" hidden="1">
      <c r="A6482" s="184" t="s">
        <v>8862</v>
      </c>
      <c r="B6482" s="183" t="str">
        <f>IFERROR(VLOOKUP(Proc[[#This Row],[App]],Table2[],3,0),"open")</f>
        <v>ok</v>
      </c>
      <c r="C6482" s="185" t="s">
        <v>369</v>
      </c>
      <c r="D6482" t="s">
        <v>8867</v>
      </c>
      <c r="E6482" t="s">
        <v>1715</v>
      </c>
      <c r="F6482" s="186" t="s">
        <v>1715</v>
      </c>
      <c r="G6482" s="184" t="s">
        <v>406</v>
      </c>
      <c r="H6482" s="183" t="str">
        <f>IF(Proc[[#This Row],[type]]="LFF (MDG-F)",MID(Proc[[#This Row],[Obj]],13,10),"")</f>
        <v>2128C0S002</v>
      </c>
      <c r="J6482" s="183" t="b">
        <f>Proc[[#This Row],[Requested]]=Proc[[#This Row],[CurrentParent]]</f>
        <v>1</v>
      </c>
      <c r="K6482" s="183" t="str">
        <f>IF(Proc[[#This Row],[Author]]="Marcela Urrego",VLOOKUP(LEFT(Proc[[#This Row],[Requested]],1),Table3[#All],2,0),VLOOKUP(Proc[[#This Row],[Author]],Table4[],2,0))</f>
        <v>LS</v>
      </c>
      <c r="L6482" s="186" t="s">
        <v>9921</v>
      </c>
      <c r="M6482" s="178">
        <v>46065</v>
      </c>
      <c r="N6482" s="178"/>
      <c r="O6482" s="178"/>
      <c r="P6482" s="178" t="str">
        <f ca="1">IF(Proc[[#This Row],[DaysAgeing]]&gt;5,"yep","on track")</f>
        <v>on track</v>
      </c>
      <c r="Q6482" s="3">
        <f ca="1">IF(Proc[[#This Row],[DateClosed]]="",ABS(NETWORKDAYS(Proc[[#This Row],[DateOpened]],TODAY()))-1,ABS(NETWORKDAYS(Proc[[#This Row],[DateOpened]],Proc[[#This Row],[DateClosed]]))-1)</f>
        <v>4</v>
      </c>
      <c r="R6482" s="178" t="s">
        <v>489</v>
      </c>
      <c r="S6482" s="183"/>
    </row>
    <row r="6483" spans="1:19" hidden="1">
      <c r="A6483" s="184" t="s">
        <v>8862</v>
      </c>
      <c r="B6483" s="183" t="str">
        <f>IFERROR(VLOOKUP(Proc[[#This Row],[App]],Table2[],3,0),"open")</f>
        <v>ok</v>
      </c>
      <c r="C6483" s="184" t="s">
        <v>369</v>
      </c>
      <c r="D6483" t="s">
        <v>8868</v>
      </c>
      <c r="E6483" t="s">
        <v>2438</v>
      </c>
      <c r="F6483" s="183" t="s">
        <v>2438</v>
      </c>
      <c r="G6483" s="184" t="s">
        <v>400</v>
      </c>
      <c r="H6483" s="183" t="str">
        <f>IF(Proc[[#This Row],[type]]="LFF (MDG-F)",MID(Proc[[#This Row],[Obj]],13,10),"")</f>
        <v/>
      </c>
      <c r="J6483" s="183" t="b">
        <f>Proc[[#This Row],[Requested]]=Proc[[#This Row],[CurrentParent]]</f>
        <v>1</v>
      </c>
      <c r="K6483" s="183" t="str">
        <f>IF(Proc[[#This Row],[Author]]="Marcela Urrego",VLOOKUP(LEFT(Proc[[#This Row],[Requested]],1),Table3[#All],2,0),VLOOKUP(Proc[[#This Row],[Author]],Table4[],2,0))</f>
        <v>LS</v>
      </c>
      <c r="L6483" s="186" t="s">
        <v>9921</v>
      </c>
      <c r="M6483" s="178">
        <v>46065</v>
      </c>
      <c r="N6483" s="178"/>
      <c r="O6483" s="178"/>
      <c r="P6483" s="178" t="str">
        <f ca="1">IF(Proc[[#This Row],[DaysAgeing]]&gt;5,"yep","on track")</f>
        <v>on track</v>
      </c>
      <c r="Q6483" s="3">
        <f ca="1">IF(Proc[[#This Row],[DateClosed]]="",ABS(NETWORKDAYS(Proc[[#This Row],[DateOpened]],TODAY()))-1,ABS(NETWORKDAYS(Proc[[#This Row],[DateOpened]],Proc[[#This Row],[DateClosed]]))-1)</f>
        <v>4</v>
      </c>
      <c r="R6483" s="178" t="s">
        <v>489</v>
      </c>
      <c r="S6483" s="183"/>
    </row>
    <row r="6484" spans="1:19" hidden="1">
      <c r="A6484" s="184" t="s">
        <v>8862</v>
      </c>
      <c r="B6484" s="183" t="str">
        <f>IFERROR(VLOOKUP(Proc[[#This Row],[App]],Table2[],3,0),"open")</f>
        <v>ok</v>
      </c>
      <c r="C6484" s="184" t="s">
        <v>369</v>
      </c>
      <c r="D6484" t="s">
        <v>8869</v>
      </c>
      <c r="E6484" t="s">
        <v>2438</v>
      </c>
      <c r="F6484" s="183" t="s">
        <v>2438</v>
      </c>
      <c r="G6484" s="184" t="s">
        <v>400</v>
      </c>
      <c r="H6484" s="183" t="str">
        <f>IF(Proc[[#This Row],[type]]="LFF (MDG-F)",MID(Proc[[#This Row],[Obj]],13,10),"")</f>
        <v/>
      </c>
      <c r="J6484" s="183" t="b">
        <f>Proc[[#This Row],[Requested]]=Proc[[#This Row],[CurrentParent]]</f>
        <v>1</v>
      </c>
      <c r="K6484" s="183" t="str">
        <f>IF(Proc[[#This Row],[Author]]="Marcela Urrego",VLOOKUP(LEFT(Proc[[#This Row],[Requested]],1),Table3[#All],2,0),VLOOKUP(Proc[[#This Row],[Author]],Table4[],2,0))</f>
        <v>LS</v>
      </c>
      <c r="L6484" s="186" t="s">
        <v>9921</v>
      </c>
      <c r="M6484" s="178">
        <v>46065</v>
      </c>
      <c r="N6484" s="178"/>
      <c r="O6484" s="178"/>
      <c r="P6484" s="178" t="str">
        <f ca="1">IF(Proc[[#This Row],[DaysAgeing]]&gt;5,"yep","on track")</f>
        <v>on track</v>
      </c>
      <c r="Q6484" s="3">
        <f ca="1">IF(Proc[[#This Row],[DateClosed]]="",ABS(NETWORKDAYS(Proc[[#This Row],[DateOpened]],TODAY()))-1,ABS(NETWORKDAYS(Proc[[#This Row],[DateOpened]],Proc[[#This Row],[DateClosed]]))-1)</f>
        <v>4</v>
      </c>
      <c r="R6484" s="178" t="s">
        <v>489</v>
      </c>
      <c r="S6484" s="183"/>
    </row>
    <row r="6485" spans="1:19" hidden="1">
      <c r="A6485" s="184" t="s">
        <v>8862</v>
      </c>
      <c r="B6485" s="183" t="str">
        <f>IFERROR(VLOOKUP(Proc[[#This Row],[App]],Table2[],3,0),"open")</f>
        <v>ok</v>
      </c>
      <c r="C6485" s="184" t="s">
        <v>369</v>
      </c>
      <c r="D6485" t="s">
        <v>8870</v>
      </c>
      <c r="E6485" t="s">
        <v>2438</v>
      </c>
      <c r="F6485" s="183" t="s">
        <v>2438</v>
      </c>
      <c r="G6485" s="184" t="s">
        <v>400</v>
      </c>
      <c r="H6485" s="183" t="str">
        <f>IF(Proc[[#This Row],[type]]="LFF (MDG-F)",MID(Proc[[#This Row],[Obj]],13,10),"")</f>
        <v/>
      </c>
      <c r="J6485" s="183" t="b">
        <f>Proc[[#This Row],[Requested]]=Proc[[#This Row],[CurrentParent]]</f>
        <v>1</v>
      </c>
      <c r="K6485" s="183" t="str">
        <f>IF(Proc[[#This Row],[Author]]="Marcela Urrego",VLOOKUP(LEFT(Proc[[#This Row],[Requested]],1),Table3[#All],2,0),VLOOKUP(Proc[[#This Row],[Author]],Table4[],2,0))</f>
        <v>LS</v>
      </c>
      <c r="L6485" s="186" t="s">
        <v>9921</v>
      </c>
      <c r="M6485" s="178">
        <v>46065</v>
      </c>
      <c r="N6485" s="178"/>
      <c r="O6485" s="178"/>
      <c r="P6485" s="178" t="str">
        <f ca="1">IF(Proc[[#This Row],[DaysAgeing]]&gt;5,"yep","on track")</f>
        <v>on track</v>
      </c>
      <c r="Q6485" s="3">
        <f ca="1">IF(Proc[[#This Row],[DateClosed]]="",ABS(NETWORKDAYS(Proc[[#This Row],[DateOpened]],TODAY()))-1,ABS(NETWORKDAYS(Proc[[#This Row],[DateOpened]],Proc[[#This Row],[DateClosed]]))-1)</f>
        <v>4</v>
      </c>
      <c r="R6485" s="178" t="s">
        <v>489</v>
      </c>
      <c r="S6485" s="183"/>
    </row>
    <row r="6486" spans="1:19" hidden="1">
      <c r="A6486" s="184" t="s">
        <v>8862</v>
      </c>
      <c r="B6486" s="183" t="str">
        <f>IFERROR(VLOOKUP(Proc[[#This Row],[App]],Table2[],3,0),"open")</f>
        <v>ok</v>
      </c>
      <c r="C6486" s="185" t="s">
        <v>369</v>
      </c>
      <c r="D6486" t="s">
        <v>8871</v>
      </c>
      <c r="E6486" t="s">
        <v>8905</v>
      </c>
      <c r="F6486" s="186" t="s">
        <v>8905</v>
      </c>
      <c r="G6486" s="184" t="s">
        <v>406</v>
      </c>
      <c r="H6486" s="183" t="str">
        <f>IF(Proc[[#This Row],[type]]="LFF (MDG-F)",MID(Proc[[#This Row],[Obj]],13,10),"")</f>
        <v>2118C00020</v>
      </c>
      <c r="J6486" s="183" t="b">
        <f>Proc[[#This Row],[Requested]]=Proc[[#This Row],[CurrentParent]]</f>
        <v>1</v>
      </c>
      <c r="K6486" s="183" t="str">
        <f>IF(Proc[[#This Row],[Author]]="Marcela Urrego",VLOOKUP(LEFT(Proc[[#This Row],[Requested]],1),Table3[#All],2,0),VLOOKUP(Proc[[#This Row],[Author]],Table4[],2,0))</f>
        <v>LS</v>
      </c>
      <c r="L6486" s="186" t="s">
        <v>9921</v>
      </c>
      <c r="M6486" s="178">
        <v>46065</v>
      </c>
      <c r="N6486" s="178"/>
      <c r="O6486" s="178"/>
      <c r="P6486" s="178" t="str">
        <f ca="1">IF(Proc[[#This Row],[DaysAgeing]]&gt;5,"yep","on track")</f>
        <v>on track</v>
      </c>
      <c r="Q6486" s="3">
        <f ca="1">IF(Proc[[#This Row],[DateClosed]]="",ABS(NETWORKDAYS(Proc[[#This Row],[DateOpened]],TODAY()))-1,ABS(NETWORKDAYS(Proc[[#This Row],[DateOpened]],Proc[[#This Row],[DateClosed]]))-1)</f>
        <v>4</v>
      </c>
      <c r="R6486" s="178" t="s">
        <v>489</v>
      </c>
      <c r="S6486" s="183"/>
    </row>
    <row r="6487" spans="1:19" hidden="1">
      <c r="A6487" s="184" t="s">
        <v>8862</v>
      </c>
      <c r="B6487" s="183" t="str">
        <f>IFERROR(VLOOKUP(Proc[[#This Row],[App]],Table2[],3,0),"open")</f>
        <v>ok</v>
      </c>
      <c r="C6487" s="185" t="s">
        <v>369</v>
      </c>
      <c r="D6487" t="s">
        <v>8872</v>
      </c>
      <c r="E6487" t="s">
        <v>2438</v>
      </c>
      <c r="F6487" s="186" t="s">
        <v>2438</v>
      </c>
      <c r="G6487" s="184" t="s">
        <v>406</v>
      </c>
      <c r="H6487" s="183" t="str">
        <f>IF(Proc[[#This Row],[type]]="LFF (MDG-F)",MID(Proc[[#This Row],[Obj]],13,10),"")</f>
        <v>2128C00027</v>
      </c>
      <c r="J6487" s="183" t="b">
        <f>Proc[[#This Row],[Requested]]=Proc[[#This Row],[CurrentParent]]</f>
        <v>1</v>
      </c>
      <c r="K6487" s="183" t="str">
        <f>IF(Proc[[#This Row],[Author]]="Marcela Urrego",VLOOKUP(LEFT(Proc[[#This Row],[Requested]],1),Table3[#All],2,0),VLOOKUP(Proc[[#This Row],[Author]],Table4[],2,0))</f>
        <v>LS</v>
      </c>
      <c r="L6487" s="186" t="s">
        <v>9921</v>
      </c>
      <c r="M6487" s="178">
        <v>46065</v>
      </c>
      <c r="N6487" s="178"/>
      <c r="O6487" s="178"/>
      <c r="P6487" s="178" t="str">
        <f ca="1">IF(Proc[[#This Row],[DaysAgeing]]&gt;5,"yep","on track")</f>
        <v>on track</v>
      </c>
      <c r="Q6487" s="3">
        <f ca="1">IF(Proc[[#This Row],[DateClosed]]="",ABS(NETWORKDAYS(Proc[[#This Row],[DateOpened]],TODAY()))-1,ABS(NETWORKDAYS(Proc[[#This Row],[DateOpened]],Proc[[#This Row],[DateClosed]]))-1)</f>
        <v>4</v>
      </c>
      <c r="R6487" s="178" t="s">
        <v>489</v>
      </c>
      <c r="S6487" s="183"/>
    </row>
    <row r="6488" spans="1:19" hidden="1">
      <c r="A6488" s="184" t="s">
        <v>8862</v>
      </c>
      <c r="B6488" s="183" t="str">
        <f>IFERROR(VLOOKUP(Proc[[#This Row],[App]],Table2[],3,0),"open")</f>
        <v>ok</v>
      </c>
      <c r="C6488" s="184" t="s">
        <v>369</v>
      </c>
      <c r="D6488" t="s">
        <v>8873</v>
      </c>
      <c r="E6488" t="s">
        <v>2438</v>
      </c>
      <c r="F6488" s="183" t="s">
        <v>2438</v>
      </c>
      <c r="G6488" s="184" t="s">
        <v>400</v>
      </c>
      <c r="H6488" s="183" t="str">
        <f>IF(Proc[[#This Row],[type]]="LFF (MDG-F)",MID(Proc[[#This Row],[Obj]],13,10),"")</f>
        <v/>
      </c>
      <c r="J6488" s="183" t="b">
        <f>Proc[[#This Row],[Requested]]=Proc[[#This Row],[CurrentParent]]</f>
        <v>1</v>
      </c>
      <c r="K6488" s="183" t="str">
        <f>IF(Proc[[#This Row],[Author]]="Marcela Urrego",VLOOKUP(LEFT(Proc[[#This Row],[Requested]],1),Table3[#All],2,0),VLOOKUP(Proc[[#This Row],[Author]],Table4[],2,0))</f>
        <v>LS</v>
      </c>
      <c r="L6488" s="186" t="s">
        <v>9921</v>
      </c>
      <c r="M6488" s="178">
        <v>46065</v>
      </c>
      <c r="N6488" s="178"/>
      <c r="O6488" s="178"/>
      <c r="P6488" s="178" t="str">
        <f ca="1">IF(Proc[[#This Row],[DaysAgeing]]&gt;5,"yep","on track")</f>
        <v>on track</v>
      </c>
      <c r="Q6488" s="3">
        <f ca="1">IF(Proc[[#This Row],[DateClosed]]="",ABS(NETWORKDAYS(Proc[[#This Row],[DateOpened]],TODAY()))-1,ABS(NETWORKDAYS(Proc[[#This Row],[DateOpened]],Proc[[#This Row],[DateClosed]]))-1)</f>
        <v>4</v>
      </c>
      <c r="R6488" s="178" t="s">
        <v>489</v>
      </c>
      <c r="S6488" s="183"/>
    </row>
    <row r="6489" spans="1:19" hidden="1">
      <c r="A6489" s="184" t="s">
        <v>8862</v>
      </c>
      <c r="B6489" s="183" t="str">
        <f>IFERROR(VLOOKUP(Proc[[#This Row],[App]],Table2[],3,0),"open")</f>
        <v>ok</v>
      </c>
      <c r="C6489" s="184" t="s">
        <v>369</v>
      </c>
      <c r="D6489" t="s">
        <v>8874</v>
      </c>
      <c r="E6489" t="s">
        <v>2438</v>
      </c>
      <c r="F6489" s="183" t="s">
        <v>2438</v>
      </c>
      <c r="G6489" s="184" t="s">
        <v>400</v>
      </c>
      <c r="H6489" s="183" t="str">
        <f>IF(Proc[[#This Row],[type]]="LFF (MDG-F)",MID(Proc[[#This Row],[Obj]],13,10),"")</f>
        <v/>
      </c>
      <c r="J6489" s="183" t="b">
        <f>Proc[[#This Row],[Requested]]=Proc[[#This Row],[CurrentParent]]</f>
        <v>1</v>
      </c>
      <c r="K6489" s="183" t="str">
        <f>IF(Proc[[#This Row],[Author]]="Marcela Urrego",VLOOKUP(LEFT(Proc[[#This Row],[Requested]],1),Table3[#All],2,0),VLOOKUP(Proc[[#This Row],[Author]],Table4[],2,0))</f>
        <v>LS</v>
      </c>
      <c r="L6489" s="186" t="s">
        <v>9921</v>
      </c>
      <c r="M6489" s="178">
        <v>46065</v>
      </c>
      <c r="N6489" s="178"/>
      <c r="O6489" s="178"/>
      <c r="P6489" s="178" t="str">
        <f ca="1">IF(Proc[[#This Row],[DaysAgeing]]&gt;5,"yep","on track")</f>
        <v>on track</v>
      </c>
      <c r="Q6489" s="3">
        <f ca="1">IF(Proc[[#This Row],[DateClosed]]="",ABS(NETWORKDAYS(Proc[[#This Row],[DateOpened]],TODAY()))-1,ABS(NETWORKDAYS(Proc[[#This Row],[DateOpened]],Proc[[#This Row],[DateClosed]]))-1)</f>
        <v>4</v>
      </c>
      <c r="R6489" s="178" t="s">
        <v>489</v>
      </c>
      <c r="S6489" s="183"/>
    </row>
    <row r="6490" spans="1:19" hidden="1">
      <c r="A6490" s="184" t="s">
        <v>8862</v>
      </c>
      <c r="B6490" s="183" t="str">
        <f>IFERROR(VLOOKUP(Proc[[#This Row],[App]],Table2[],3,0),"open")</f>
        <v>ok</v>
      </c>
      <c r="C6490" s="184" t="s">
        <v>369</v>
      </c>
      <c r="D6490" t="s">
        <v>8875</v>
      </c>
      <c r="E6490" t="s">
        <v>8905</v>
      </c>
      <c r="F6490" s="183" t="s">
        <v>8905</v>
      </c>
      <c r="G6490" s="184" t="s">
        <v>400</v>
      </c>
      <c r="H6490" s="183" t="str">
        <f>IF(Proc[[#This Row],[type]]="LFF (MDG-F)",MID(Proc[[#This Row],[Obj]],13,10),"")</f>
        <v/>
      </c>
      <c r="J6490" s="183" t="b">
        <f>Proc[[#This Row],[Requested]]=Proc[[#This Row],[CurrentParent]]</f>
        <v>1</v>
      </c>
      <c r="K6490" s="183" t="str">
        <f>IF(Proc[[#This Row],[Author]]="Marcela Urrego",VLOOKUP(LEFT(Proc[[#This Row],[Requested]],1),Table3[#All],2,0),VLOOKUP(Proc[[#This Row],[Author]],Table4[],2,0))</f>
        <v>LS</v>
      </c>
      <c r="L6490" s="186" t="s">
        <v>9921</v>
      </c>
      <c r="M6490" s="178">
        <v>46065</v>
      </c>
      <c r="N6490" s="178"/>
      <c r="O6490" s="178"/>
      <c r="P6490" s="178" t="str">
        <f ca="1">IF(Proc[[#This Row],[DaysAgeing]]&gt;5,"yep","on track")</f>
        <v>on track</v>
      </c>
      <c r="Q6490" s="3">
        <f ca="1">IF(Proc[[#This Row],[DateClosed]]="",ABS(NETWORKDAYS(Proc[[#This Row],[DateOpened]],TODAY()))-1,ABS(NETWORKDAYS(Proc[[#This Row],[DateOpened]],Proc[[#This Row],[DateClosed]]))-1)</f>
        <v>4</v>
      </c>
      <c r="R6490" s="178" t="s">
        <v>489</v>
      </c>
      <c r="S6490" s="183"/>
    </row>
    <row r="6491" spans="1:19" hidden="1">
      <c r="A6491" s="184" t="s">
        <v>8862</v>
      </c>
      <c r="B6491" s="183" t="str">
        <f>IFERROR(VLOOKUP(Proc[[#This Row],[App]],Table2[],3,0),"open")</f>
        <v>ok</v>
      </c>
      <c r="C6491" s="184" t="s">
        <v>369</v>
      </c>
      <c r="D6491" t="s">
        <v>8876</v>
      </c>
      <c r="E6491" t="s">
        <v>8905</v>
      </c>
      <c r="F6491" s="183" t="s">
        <v>8905</v>
      </c>
      <c r="G6491" s="184" t="s">
        <v>400</v>
      </c>
      <c r="H6491" s="183" t="str">
        <f>IF(Proc[[#This Row],[type]]="LFF (MDG-F)",MID(Proc[[#This Row],[Obj]],13,10),"")</f>
        <v/>
      </c>
      <c r="J6491" s="183" t="b">
        <f>Proc[[#This Row],[Requested]]=Proc[[#This Row],[CurrentParent]]</f>
        <v>1</v>
      </c>
      <c r="K6491" s="183" t="str">
        <f>IF(Proc[[#This Row],[Author]]="Marcela Urrego",VLOOKUP(LEFT(Proc[[#This Row],[Requested]],1),Table3[#All],2,0),VLOOKUP(Proc[[#This Row],[Author]],Table4[],2,0))</f>
        <v>LS</v>
      </c>
      <c r="L6491" s="186" t="s">
        <v>9921</v>
      </c>
      <c r="M6491" s="178">
        <v>46065</v>
      </c>
      <c r="N6491" s="178"/>
      <c r="O6491" s="178"/>
      <c r="P6491" s="178" t="str">
        <f ca="1">IF(Proc[[#This Row],[DaysAgeing]]&gt;5,"yep","on track")</f>
        <v>on track</v>
      </c>
      <c r="Q6491" s="3">
        <f ca="1">IF(Proc[[#This Row],[DateClosed]]="",ABS(NETWORKDAYS(Proc[[#This Row],[DateOpened]],TODAY()))-1,ABS(NETWORKDAYS(Proc[[#This Row],[DateOpened]],Proc[[#This Row],[DateClosed]]))-1)</f>
        <v>4</v>
      </c>
      <c r="R6491" s="178" t="s">
        <v>489</v>
      </c>
      <c r="S6491" s="183"/>
    </row>
    <row r="6492" spans="1:19" hidden="1">
      <c r="A6492" s="184" t="s">
        <v>8862</v>
      </c>
      <c r="B6492" s="183" t="str">
        <f>IFERROR(VLOOKUP(Proc[[#This Row],[App]],Table2[],3,0),"open")</f>
        <v>ok</v>
      </c>
      <c r="C6492" s="184" t="s">
        <v>369</v>
      </c>
      <c r="D6492" t="s">
        <v>8877</v>
      </c>
      <c r="E6492" t="s">
        <v>8905</v>
      </c>
      <c r="F6492" s="183" t="s">
        <v>8905</v>
      </c>
      <c r="G6492" s="184" t="s">
        <v>400</v>
      </c>
      <c r="H6492" s="183" t="str">
        <f>IF(Proc[[#This Row],[type]]="LFF (MDG-F)",MID(Proc[[#This Row],[Obj]],13,10),"")</f>
        <v/>
      </c>
      <c r="J6492" s="183" t="b">
        <f>Proc[[#This Row],[Requested]]=Proc[[#This Row],[CurrentParent]]</f>
        <v>1</v>
      </c>
      <c r="K6492" s="183" t="str">
        <f>IF(Proc[[#This Row],[Author]]="Marcela Urrego",VLOOKUP(LEFT(Proc[[#This Row],[Requested]],1),Table3[#All],2,0),VLOOKUP(Proc[[#This Row],[Author]],Table4[],2,0))</f>
        <v>LS</v>
      </c>
      <c r="L6492" s="186" t="s">
        <v>9921</v>
      </c>
      <c r="M6492" s="178">
        <v>46065</v>
      </c>
      <c r="N6492" s="178"/>
      <c r="O6492" s="178"/>
      <c r="P6492" s="178" t="str">
        <f ca="1">IF(Proc[[#This Row],[DaysAgeing]]&gt;5,"yep","on track")</f>
        <v>on track</v>
      </c>
      <c r="Q6492" s="3">
        <f ca="1">IF(Proc[[#This Row],[DateClosed]]="",ABS(NETWORKDAYS(Proc[[#This Row],[DateOpened]],TODAY()))-1,ABS(NETWORKDAYS(Proc[[#This Row],[DateOpened]],Proc[[#This Row],[DateClosed]]))-1)</f>
        <v>4</v>
      </c>
      <c r="R6492" s="178" t="s">
        <v>489</v>
      </c>
      <c r="S6492" s="183"/>
    </row>
    <row r="6493" spans="1:19" hidden="1">
      <c r="A6493" s="184" t="s">
        <v>8862</v>
      </c>
      <c r="B6493" s="183" t="str">
        <f>IFERROR(VLOOKUP(Proc[[#This Row],[App]],Table2[],3,0),"open")</f>
        <v>ok</v>
      </c>
      <c r="C6493" s="184" t="s">
        <v>369</v>
      </c>
      <c r="D6493" t="s">
        <v>8878</v>
      </c>
      <c r="E6493" t="s">
        <v>8849</v>
      </c>
      <c r="F6493" s="183" t="s">
        <v>8849</v>
      </c>
      <c r="G6493" s="184" t="s">
        <v>400</v>
      </c>
      <c r="H6493" s="183" t="str">
        <f>IF(Proc[[#This Row],[type]]="LFF (MDG-F)",MID(Proc[[#This Row],[Obj]],13,10),"")</f>
        <v/>
      </c>
      <c r="J6493" s="183" t="b">
        <f>Proc[[#This Row],[Requested]]=Proc[[#This Row],[CurrentParent]]</f>
        <v>1</v>
      </c>
      <c r="K6493" s="183" t="str">
        <f>IF(Proc[[#This Row],[Author]]="Marcela Urrego",VLOOKUP(LEFT(Proc[[#This Row],[Requested]],1),Table3[#All],2,0),VLOOKUP(Proc[[#This Row],[Author]],Table4[],2,0))</f>
        <v>LS</v>
      </c>
      <c r="L6493" s="186" t="s">
        <v>9921</v>
      </c>
      <c r="M6493" s="178">
        <v>46065</v>
      </c>
      <c r="N6493" s="178"/>
      <c r="O6493" s="178"/>
      <c r="P6493" s="178" t="str">
        <f ca="1">IF(Proc[[#This Row],[DaysAgeing]]&gt;5,"yep","on track")</f>
        <v>on track</v>
      </c>
      <c r="Q6493" s="3">
        <f ca="1">IF(Proc[[#This Row],[DateClosed]]="",ABS(NETWORKDAYS(Proc[[#This Row],[DateOpened]],TODAY()))-1,ABS(NETWORKDAYS(Proc[[#This Row],[DateOpened]],Proc[[#This Row],[DateClosed]]))-1)</f>
        <v>4</v>
      </c>
      <c r="R6493" s="178" t="s">
        <v>489</v>
      </c>
      <c r="S6493" s="183"/>
    </row>
    <row r="6494" spans="1:19" hidden="1">
      <c r="A6494" s="184" t="s">
        <v>8862</v>
      </c>
      <c r="B6494" s="183" t="str">
        <f>IFERROR(VLOOKUP(Proc[[#This Row],[App]],Table2[],3,0),"open")</f>
        <v>ok</v>
      </c>
      <c r="C6494" s="184" t="s">
        <v>369</v>
      </c>
      <c r="D6494" t="s">
        <v>8879</v>
      </c>
      <c r="E6494" t="s">
        <v>8849</v>
      </c>
      <c r="F6494" s="183" t="s">
        <v>8849</v>
      </c>
      <c r="G6494" s="184" t="s">
        <v>400</v>
      </c>
      <c r="H6494" s="183" t="str">
        <f>IF(Proc[[#This Row],[type]]="LFF (MDG-F)",MID(Proc[[#This Row],[Obj]],13,10),"")</f>
        <v/>
      </c>
      <c r="J6494" s="183" t="b">
        <f>Proc[[#This Row],[Requested]]=Proc[[#This Row],[CurrentParent]]</f>
        <v>1</v>
      </c>
      <c r="K6494" s="183" t="str">
        <f>IF(Proc[[#This Row],[Author]]="Marcela Urrego",VLOOKUP(LEFT(Proc[[#This Row],[Requested]],1),Table3[#All],2,0),VLOOKUP(Proc[[#This Row],[Author]],Table4[],2,0))</f>
        <v>LS</v>
      </c>
      <c r="L6494" s="186" t="s">
        <v>9921</v>
      </c>
      <c r="M6494" s="178">
        <v>46065</v>
      </c>
      <c r="N6494" s="178"/>
      <c r="O6494" s="178"/>
      <c r="P6494" s="178" t="str">
        <f ca="1">IF(Proc[[#This Row],[DaysAgeing]]&gt;5,"yep","on track")</f>
        <v>on track</v>
      </c>
      <c r="Q6494" s="3">
        <f ca="1">IF(Proc[[#This Row],[DateClosed]]="",ABS(NETWORKDAYS(Proc[[#This Row],[DateOpened]],TODAY()))-1,ABS(NETWORKDAYS(Proc[[#This Row],[DateOpened]],Proc[[#This Row],[DateClosed]]))-1)</f>
        <v>4</v>
      </c>
      <c r="R6494" s="178" t="s">
        <v>489</v>
      </c>
      <c r="S6494" s="183"/>
    </row>
    <row r="6495" spans="1:19" hidden="1">
      <c r="A6495" s="184" t="s">
        <v>8862</v>
      </c>
      <c r="B6495" s="183" t="str">
        <f>IFERROR(VLOOKUP(Proc[[#This Row],[App]],Table2[],3,0),"open")</f>
        <v>ok</v>
      </c>
      <c r="C6495" s="184" t="s">
        <v>369</v>
      </c>
      <c r="D6495" t="s">
        <v>6279</v>
      </c>
      <c r="E6495" t="s">
        <v>8906</v>
      </c>
      <c r="F6495" s="183" t="s">
        <v>8906</v>
      </c>
      <c r="G6495" s="184" t="s">
        <v>400</v>
      </c>
      <c r="H6495" s="183" t="str">
        <f>IF(Proc[[#This Row],[type]]="LFF (MDG-F)",MID(Proc[[#This Row],[Obj]],13,10),"")</f>
        <v/>
      </c>
      <c r="J6495" s="183" t="b">
        <f>Proc[[#This Row],[Requested]]=Proc[[#This Row],[CurrentParent]]</f>
        <v>1</v>
      </c>
      <c r="K6495" s="183" t="str">
        <f>IF(Proc[[#This Row],[Author]]="Marcela Urrego",VLOOKUP(LEFT(Proc[[#This Row],[Requested]],1),Table3[#All],2,0),VLOOKUP(Proc[[#This Row],[Author]],Table4[],2,0))</f>
        <v>LS</v>
      </c>
      <c r="L6495" s="186" t="s">
        <v>9921</v>
      </c>
      <c r="M6495" s="178">
        <v>46065</v>
      </c>
      <c r="N6495" s="178"/>
      <c r="O6495" s="178"/>
      <c r="P6495" s="178" t="str">
        <f ca="1">IF(Proc[[#This Row],[DaysAgeing]]&gt;5,"yep","on track")</f>
        <v>on track</v>
      </c>
      <c r="Q6495" s="3">
        <f ca="1">IF(Proc[[#This Row],[DateClosed]]="",ABS(NETWORKDAYS(Proc[[#This Row],[DateOpened]],TODAY()))-1,ABS(NETWORKDAYS(Proc[[#This Row],[DateOpened]],Proc[[#This Row],[DateClosed]]))-1)</f>
        <v>4</v>
      </c>
      <c r="R6495" s="178" t="s">
        <v>489</v>
      </c>
      <c r="S6495" s="183"/>
    </row>
    <row r="6496" spans="1:19" hidden="1">
      <c r="A6496" s="184" t="s">
        <v>8862</v>
      </c>
      <c r="B6496" s="183" t="str">
        <f>IFERROR(VLOOKUP(Proc[[#This Row],[App]],Table2[],3,0),"open")</f>
        <v>ok</v>
      </c>
      <c r="C6496" s="184" t="s">
        <v>369</v>
      </c>
      <c r="D6496" t="s">
        <v>8880</v>
      </c>
      <c r="E6496" t="s">
        <v>5849</v>
      </c>
      <c r="F6496" s="183" t="s">
        <v>5849</v>
      </c>
      <c r="G6496" s="184" t="s">
        <v>406</v>
      </c>
      <c r="H6496" s="183" t="str">
        <f>IF(Proc[[#This Row],[type]]="LFF (MDG-F)",MID(Proc[[#This Row],[Obj]],13,10),"")</f>
        <v>KE50C0PM20</v>
      </c>
      <c r="J6496" s="183" t="b">
        <f>Proc[[#This Row],[Requested]]=Proc[[#This Row],[CurrentParent]]</f>
        <v>1</v>
      </c>
      <c r="K6496" s="183" t="str">
        <f>IF(Proc[[#This Row],[Author]]="Marcela Urrego",VLOOKUP(LEFT(Proc[[#This Row],[Requested]],1),Table3[#All],2,0),VLOOKUP(Proc[[#This Row],[Author]],Table4[],2,0))</f>
        <v>LS</v>
      </c>
      <c r="L6496" s="186" t="s">
        <v>9921</v>
      </c>
      <c r="M6496" s="178">
        <v>46065</v>
      </c>
      <c r="N6496" s="178"/>
      <c r="O6496" s="178"/>
      <c r="P6496" s="178" t="str">
        <f ca="1">IF(Proc[[#This Row],[DaysAgeing]]&gt;5,"yep","on track")</f>
        <v>on track</v>
      </c>
      <c r="Q6496" s="3">
        <f ca="1">IF(Proc[[#This Row],[DateClosed]]="",ABS(NETWORKDAYS(Proc[[#This Row],[DateOpened]],TODAY()))-1,ABS(NETWORKDAYS(Proc[[#This Row],[DateOpened]],Proc[[#This Row],[DateClosed]]))-1)</f>
        <v>4</v>
      </c>
      <c r="R6496" s="178" t="s">
        <v>489</v>
      </c>
      <c r="S6496" s="183"/>
    </row>
    <row r="6497" spans="1:19" hidden="1">
      <c r="A6497" s="184" t="s">
        <v>8862</v>
      </c>
      <c r="B6497" s="183" t="str">
        <f>IFERROR(VLOOKUP(Proc[[#This Row],[App]],Table2[],3,0),"open")</f>
        <v>ok</v>
      </c>
      <c r="C6497" s="185" t="s">
        <v>369</v>
      </c>
      <c r="D6497" t="s">
        <v>8881</v>
      </c>
      <c r="E6497" t="s">
        <v>3343</v>
      </c>
      <c r="F6497" s="186" t="s">
        <v>3343</v>
      </c>
      <c r="G6497" s="184" t="s">
        <v>406</v>
      </c>
      <c r="H6497" s="183" t="str">
        <f>IF(Proc[[#This Row],[type]]="LFF (MDG-F)",MID(Proc[[#This Row],[Obj]],13,10),"")</f>
        <v>1756CS5904</v>
      </c>
      <c r="J6497" s="183" t="b">
        <f>Proc[[#This Row],[Requested]]=Proc[[#This Row],[CurrentParent]]</f>
        <v>1</v>
      </c>
      <c r="K6497" s="183" t="str">
        <f>IF(Proc[[#This Row],[Author]]="Marcela Urrego",VLOOKUP(LEFT(Proc[[#This Row],[Requested]],1),Table3[#All],2,0),VLOOKUP(Proc[[#This Row],[Author]],Table4[],2,0))</f>
        <v>LS</v>
      </c>
      <c r="L6497" s="186" t="s">
        <v>9921</v>
      </c>
      <c r="M6497" s="178">
        <v>46065</v>
      </c>
      <c r="N6497" s="178"/>
      <c r="O6497" s="178"/>
      <c r="P6497" s="178" t="str">
        <f ca="1">IF(Proc[[#This Row],[DaysAgeing]]&gt;5,"yep","on track")</f>
        <v>on track</v>
      </c>
      <c r="Q6497" s="3">
        <f ca="1">IF(Proc[[#This Row],[DateClosed]]="",ABS(NETWORKDAYS(Proc[[#This Row],[DateOpened]],TODAY()))-1,ABS(NETWORKDAYS(Proc[[#This Row],[DateOpened]],Proc[[#This Row],[DateClosed]]))-1)</f>
        <v>4</v>
      </c>
      <c r="R6497" s="178" t="s">
        <v>489</v>
      </c>
      <c r="S6497" s="183"/>
    </row>
    <row r="6498" spans="1:19" hidden="1">
      <c r="A6498" s="184" t="s">
        <v>8862</v>
      </c>
      <c r="B6498" s="183" t="str">
        <f>IFERROR(VLOOKUP(Proc[[#This Row],[App]],Table2[],3,0),"open")</f>
        <v>ok</v>
      </c>
      <c r="C6498" s="184" t="s">
        <v>369</v>
      </c>
      <c r="D6498" t="s">
        <v>8882</v>
      </c>
      <c r="E6498" t="s">
        <v>8907</v>
      </c>
      <c r="F6498" s="183" t="s">
        <v>8907</v>
      </c>
      <c r="G6498" s="184" t="s">
        <v>400</v>
      </c>
      <c r="H6498" s="183" t="str">
        <f>IF(Proc[[#This Row],[type]]="LFF (MDG-F)",MID(Proc[[#This Row],[Obj]],13,10),"")</f>
        <v/>
      </c>
      <c r="J6498" s="183" t="b">
        <f>Proc[[#This Row],[Requested]]=Proc[[#This Row],[CurrentParent]]</f>
        <v>1</v>
      </c>
      <c r="K6498" s="183" t="str">
        <f>IF(Proc[[#This Row],[Author]]="Marcela Urrego",VLOOKUP(LEFT(Proc[[#This Row],[Requested]],1),Table3[#All],2,0),VLOOKUP(Proc[[#This Row],[Author]],Table4[],2,0))</f>
        <v>LS</v>
      </c>
      <c r="L6498" s="186" t="s">
        <v>9921</v>
      </c>
      <c r="M6498" s="178">
        <v>46065</v>
      </c>
      <c r="N6498" s="178"/>
      <c r="O6498" s="178"/>
      <c r="P6498" s="178" t="str">
        <f ca="1">IF(Proc[[#This Row],[DaysAgeing]]&gt;5,"yep","on track")</f>
        <v>on track</v>
      </c>
      <c r="Q6498" s="3">
        <f ca="1">IF(Proc[[#This Row],[DateClosed]]="",ABS(NETWORKDAYS(Proc[[#This Row],[DateOpened]],TODAY()))-1,ABS(NETWORKDAYS(Proc[[#This Row],[DateOpened]],Proc[[#This Row],[DateClosed]]))-1)</f>
        <v>4</v>
      </c>
      <c r="R6498" s="178" t="s">
        <v>489</v>
      </c>
      <c r="S6498" s="183"/>
    </row>
    <row r="6499" spans="1:19" hidden="1">
      <c r="A6499" s="184" t="s">
        <v>8862</v>
      </c>
      <c r="B6499" s="183" t="str">
        <f>IFERROR(VLOOKUP(Proc[[#This Row],[App]],Table2[],3,0),"open")</f>
        <v>ok</v>
      </c>
      <c r="C6499" s="184" t="s">
        <v>369</v>
      </c>
      <c r="D6499" t="s">
        <v>2089</v>
      </c>
      <c r="E6499" t="s">
        <v>8907</v>
      </c>
      <c r="F6499" s="183" t="s">
        <v>8907</v>
      </c>
      <c r="G6499" s="184" t="s">
        <v>400</v>
      </c>
      <c r="H6499" s="183" t="str">
        <f>IF(Proc[[#This Row],[type]]="LFF (MDG-F)",MID(Proc[[#This Row],[Obj]],13,10),"")</f>
        <v/>
      </c>
      <c r="J6499" s="183" t="b">
        <f>Proc[[#This Row],[Requested]]=Proc[[#This Row],[CurrentParent]]</f>
        <v>1</v>
      </c>
      <c r="K6499" s="183" t="str">
        <f>IF(Proc[[#This Row],[Author]]="Marcela Urrego",VLOOKUP(LEFT(Proc[[#This Row],[Requested]],1),Table3[#All],2,0),VLOOKUP(Proc[[#This Row],[Author]],Table4[],2,0))</f>
        <v>LS</v>
      </c>
      <c r="L6499" s="186" t="s">
        <v>9921</v>
      </c>
      <c r="M6499" s="178">
        <v>46065</v>
      </c>
      <c r="N6499" s="178"/>
      <c r="O6499" s="178"/>
      <c r="P6499" s="178" t="str">
        <f ca="1">IF(Proc[[#This Row],[DaysAgeing]]&gt;5,"yep","on track")</f>
        <v>on track</v>
      </c>
      <c r="Q6499" s="3">
        <f ca="1">IF(Proc[[#This Row],[DateClosed]]="",ABS(NETWORKDAYS(Proc[[#This Row],[DateOpened]],TODAY()))-1,ABS(NETWORKDAYS(Proc[[#This Row],[DateOpened]],Proc[[#This Row],[DateClosed]]))-1)</f>
        <v>4</v>
      </c>
      <c r="R6499" s="178" t="s">
        <v>489</v>
      </c>
      <c r="S6499" s="183"/>
    </row>
    <row r="6500" spans="1:19" hidden="1">
      <c r="A6500" s="184" t="s">
        <v>8862</v>
      </c>
      <c r="B6500" s="183" t="str">
        <f>IFERROR(VLOOKUP(Proc[[#This Row],[App]],Table2[],3,0),"open")</f>
        <v>ok</v>
      </c>
      <c r="C6500" s="184" t="s">
        <v>369</v>
      </c>
      <c r="D6500" t="s">
        <v>8883</v>
      </c>
      <c r="E6500" t="s">
        <v>8908</v>
      </c>
      <c r="F6500" s="183" t="s">
        <v>8908</v>
      </c>
      <c r="G6500" s="184" t="s">
        <v>400</v>
      </c>
      <c r="H6500" s="183" t="str">
        <f>IF(Proc[[#This Row],[type]]="LFF (MDG-F)",MID(Proc[[#This Row],[Obj]],13,10),"")</f>
        <v/>
      </c>
      <c r="J6500" s="183" t="b">
        <f>Proc[[#This Row],[Requested]]=Proc[[#This Row],[CurrentParent]]</f>
        <v>1</v>
      </c>
      <c r="K6500" s="183" t="str">
        <f>IF(Proc[[#This Row],[Author]]="Marcela Urrego",VLOOKUP(LEFT(Proc[[#This Row],[Requested]],1),Table3[#All],2,0),VLOOKUP(Proc[[#This Row],[Author]],Table4[],2,0))</f>
        <v>LS</v>
      </c>
      <c r="L6500" s="186" t="s">
        <v>9921</v>
      </c>
      <c r="M6500" s="178">
        <v>46065</v>
      </c>
      <c r="N6500" s="178"/>
      <c r="O6500" s="178"/>
      <c r="P6500" s="178" t="str">
        <f ca="1">IF(Proc[[#This Row],[DaysAgeing]]&gt;5,"yep","on track")</f>
        <v>on track</v>
      </c>
      <c r="Q6500" s="3">
        <f ca="1">IF(Proc[[#This Row],[DateClosed]]="",ABS(NETWORKDAYS(Proc[[#This Row],[DateOpened]],TODAY()))-1,ABS(NETWORKDAYS(Proc[[#This Row],[DateOpened]],Proc[[#This Row],[DateClosed]]))-1)</f>
        <v>4</v>
      </c>
      <c r="R6500" s="178" t="s">
        <v>489</v>
      </c>
      <c r="S6500" s="183"/>
    </row>
    <row r="6501" spans="1:19" hidden="1">
      <c r="A6501" s="184" t="s">
        <v>8862</v>
      </c>
      <c r="B6501" s="183" t="str">
        <f>IFERROR(VLOOKUP(Proc[[#This Row],[App]],Table2[],3,0),"open")</f>
        <v>ok</v>
      </c>
      <c r="C6501" s="185" t="s">
        <v>369</v>
      </c>
      <c r="D6501" t="s">
        <v>8884</v>
      </c>
      <c r="E6501" t="s">
        <v>3343</v>
      </c>
      <c r="F6501" s="186" t="s">
        <v>3343</v>
      </c>
      <c r="G6501" s="184" t="s">
        <v>406</v>
      </c>
      <c r="H6501" s="183" t="str">
        <f>IF(Proc[[#This Row],[type]]="LFF (MDG-F)",MID(Proc[[#This Row],[Obj]],13,10),"")</f>
        <v>KE50C0FF20</v>
      </c>
      <c r="J6501" s="183" t="b">
        <f>Proc[[#This Row],[Requested]]=Proc[[#This Row],[CurrentParent]]</f>
        <v>1</v>
      </c>
      <c r="K6501" s="183" t="str">
        <f>IF(Proc[[#This Row],[Author]]="Marcela Urrego",VLOOKUP(LEFT(Proc[[#This Row],[Requested]],1),Table3[#All],2,0),VLOOKUP(Proc[[#This Row],[Author]],Table4[],2,0))</f>
        <v>LS</v>
      </c>
      <c r="L6501" s="186" t="s">
        <v>9921</v>
      </c>
      <c r="M6501" s="178">
        <v>46065</v>
      </c>
      <c r="N6501" s="178"/>
      <c r="O6501" s="178"/>
      <c r="P6501" s="178" t="str">
        <f ca="1">IF(Proc[[#This Row],[DaysAgeing]]&gt;5,"yep","on track")</f>
        <v>on track</v>
      </c>
      <c r="Q6501" s="3">
        <f ca="1">IF(Proc[[#This Row],[DateClosed]]="",ABS(NETWORKDAYS(Proc[[#This Row],[DateOpened]],TODAY()))-1,ABS(NETWORKDAYS(Proc[[#This Row],[DateOpened]],Proc[[#This Row],[DateClosed]]))-1)</f>
        <v>4</v>
      </c>
      <c r="R6501" s="178" t="s">
        <v>489</v>
      </c>
      <c r="S6501" s="183"/>
    </row>
    <row r="6502" spans="1:19" hidden="1">
      <c r="A6502" s="184" t="s">
        <v>8862</v>
      </c>
      <c r="B6502" s="183" t="str">
        <f>IFERROR(VLOOKUP(Proc[[#This Row],[App]],Table2[],3,0),"open")</f>
        <v>ok</v>
      </c>
      <c r="C6502" s="185" t="s">
        <v>369</v>
      </c>
      <c r="D6502" t="s">
        <v>8885</v>
      </c>
      <c r="E6502" t="s">
        <v>3343</v>
      </c>
      <c r="F6502" s="186" t="s">
        <v>3343</v>
      </c>
      <c r="G6502" s="184" t="s">
        <v>406</v>
      </c>
      <c r="H6502" s="183" t="str">
        <f>IF(Proc[[#This Row],[type]]="LFF (MDG-F)",MID(Proc[[#This Row],[Obj]],13,10),"")</f>
        <v>KE50C0IM20</v>
      </c>
      <c r="J6502" s="183" t="b">
        <f>Proc[[#This Row],[Requested]]=Proc[[#This Row],[CurrentParent]]</f>
        <v>1</v>
      </c>
      <c r="K6502" s="183" t="str">
        <f>IF(Proc[[#This Row],[Author]]="Marcela Urrego",VLOOKUP(LEFT(Proc[[#This Row],[Requested]],1),Table3[#All],2,0),VLOOKUP(Proc[[#This Row],[Author]],Table4[],2,0))</f>
        <v>LS</v>
      </c>
      <c r="L6502" s="186" t="s">
        <v>9921</v>
      </c>
      <c r="M6502" s="178">
        <v>46065</v>
      </c>
      <c r="N6502" s="178"/>
      <c r="O6502" s="178"/>
      <c r="P6502" s="178" t="str">
        <f ca="1">IF(Proc[[#This Row],[DaysAgeing]]&gt;5,"yep","on track")</f>
        <v>on track</v>
      </c>
      <c r="Q6502" s="3">
        <f ca="1">IF(Proc[[#This Row],[DateClosed]]="",ABS(NETWORKDAYS(Proc[[#This Row],[DateOpened]],TODAY()))-1,ABS(NETWORKDAYS(Proc[[#This Row],[DateOpened]],Proc[[#This Row],[DateClosed]]))-1)</f>
        <v>4</v>
      </c>
      <c r="R6502" s="178" t="s">
        <v>489</v>
      </c>
      <c r="S6502" s="183"/>
    </row>
    <row r="6503" spans="1:19" hidden="1">
      <c r="A6503" s="184" t="s">
        <v>8862</v>
      </c>
      <c r="B6503" s="183" t="str">
        <f>IFERROR(VLOOKUP(Proc[[#This Row],[App]],Table2[],3,0),"open")</f>
        <v>ok</v>
      </c>
      <c r="C6503" s="185" t="s">
        <v>369</v>
      </c>
      <c r="D6503" t="s">
        <v>8886</v>
      </c>
      <c r="E6503" t="s">
        <v>3343</v>
      </c>
      <c r="F6503" s="186" t="s">
        <v>3343</v>
      </c>
      <c r="G6503" s="184" t="s">
        <v>406</v>
      </c>
      <c r="H6503" s="183" t="str">
        <f>IF(Proc[[#This Row],[type]]="LFF (MDG-F)",MID(Proc[[#This Row],[Obj]],13,10),"")</f>
        <v>KE50C0MS20</v>
      </c>
      <c r="J6503" s="183" t="b">
        <f>Proc[[#This Row],[Requested]]=Proc[[#This Row],[CurrentParent]]</f>
        <v>1</v>
      </c>
      <c r="K6503" s="183" t="str">
        <f>IF(Proc[[#This Row],[Author]]="Marcela Urrego",VLOOKUP(LEFT(Proc[[#This Row],[Requested]],1),Table3[#All],2,0),VLOOKUP(Proc[[#This Row],[Author]],Table4[],2,0))</f>
        <v>LS</v>
      </c>
      <c r="L6503" s="186" t="s">
        <v>9921</v>
      </c>
      <c r="M6503" s="178">
        <v>46065</v>
      </c>
      <c r="N6503" s="178"/>
      <c r="O6503" s="178"/>
      <c r="P6503" s="178" t="str">
        <f ca="1">IF(Proc[[#This Row],[DaysAgeing]]&gt;5,"yep","on track")</f>
        <v>on track</v>
      </c>
      <c r="Q6503" s="3">
        <f ca="1">IF(Proc[[#This Row],[DateClosed]]="",ABS(NETWORKDAYS(Proc[[#This Row],[DateOpened]],TODAY()))-1,ABS(NETWORKDAYS(Proc[[#This Row],[DateOpened]],Proc[[#This Row],[DateClosed]]))-1)</f>
        <v>4</v>
      </c>
      <c r="R6503" s="178" t="s">
        <v>489</v>
      </c>
      <c r="S6503" s="183"/>
    </row>
    <row r="6504" spans="1:19" hidden="1">
      <c r="A6504" s="184" t="s">
        <v>8862</v>
      </c>
      <c r="B6504" s="183" t="str">
        <f>IFERROR(VLOOKUP(Proc[[#This Row],[App]],Table2[],3,0),"open")</f>
        <v>ok</v>
      </c>
      <c r="C6504" s="184" t="s">
        <v>369</v>
      </c>
      <c r="D6504" t="s">
        <v>8887</v>
      </c>
      <c r="E6504" t="s">
        <v>8909</v>
      </c>
      <c r="F6504" s="183" t="s">
        <v>8909</v>
      </c>
      <c r="G6504" s="184" t="s">
        <v>400</v>
      </c>
      <c r="H6504" s="183" t="str">
        <f>IF(Proc[[#This Row],[type]]="LFF (MDG-F)",MID(Proc[[#This Row],[Obj]],13,10),"")</f>
        <v/>
      </c>
      <c r="J6504" s="183" t="b">
        <f>Proc[[#This Row],[Requested]]=Proc[[#This Row],[CurrentParent]]</f>
        <v>1</v>
      </c>
      <c r="K6504" s="183" t="str">
        <f>IF(Proc[[#This Row],[Author]]="Marcela Urrego",VLOOKUP(LEFT(Proc[[#This Row],[Requested]],1),Table3[#All],2,0),VLOOKUP(Proc[[#This Row],[Author]],Table4[],2,0))</f>
        <v>LS</v>
      </c>
      <c r="L6504" s="186" t="s">
        <v>9921</v>
      </c>
      <c r="M6504" s="178">
        <v>46065</v>
      </c>
      <c r="N6504" s="178"/>
      <c r="O6504" s="178"/>
      <c r="P6504" s="178" t="str">
        <f ca="1">IF(Proc[[#This Row],[DaysAgeing]]&gt;5,"yep","on track")</f>
        <v>on track</v>
      </c>
      <c r="Q6504" s="3">
        <f ca="1">IF(Proc[[#This Row],[DateClosed]]="",ABS(NETWORKDAYS(Proc[[#This Row],[DateOpened]],TODAY()))-1,ABS(NETWORKDAYS(Proc[[#This Row],[DateOpened]],Proc[[#This Row],[DateClosed]]))-1)</f>
        <v>4</v>
      </c>
      <c r="R6504" s="178" t="s">
        <v>489</v>
      </c>
      <c r="S6504" s="183"/>
    </row>
    <row r="6505" spans="1:19" hidden="1">
      <c r="A6505" s="184" t="s">
        <v>8862</v>
      </c>
      <c r="B6505" s="183" t="str">
        <f>IFERROR(VLOOKUP(Proc[[#This Row],[App]],Table2[],3,0),"open")</f>
        <v>ok</v>
      </c>
      <c r="C6505" s="184" t="s">
        <v>369</v>
      </c>
      <c r="D6505" t="s">
        <v>8888</v>
      </c>
      <c r="E6505" t="s">
        <v>5849</v>
      </c>
      <c r="F6505" s="183" t="s">
        <v>5849</v>
      </c>
      <c r="G6505" s="184" t="s">
        <v>400</v>
      </c>
      <c r="H6505" s="183" t="str">
        <f>IF(Proc[[#This Row],[type]]="LFF (MDG-F)",MID(Proc[[#This Row],[Obj]],13,10),"")</f>
        <v/>
      </c>
      <c r="J6505" s="183" t="b">
        <f>Proc[[#This Row],[Requested]]=Proc[[#This Row],[CurrentParent]]</f>
        <v>1</v>
      </c>
      <c r="K6505" s="183" t="str">
        <f>IF(Proc[[#This Row],[Author]]="Marcela Urrego",VLOOKUP(LEFT(Proc[[#This Row],[Requested]],1),Table3[#All],2,0),VLOOKUP(Proc[[#This Row],[Author]],Table4[],2,0))</f>
        <v>LS</v>
      </c>
      <c r="L6505" s="186" t="s">
        <v>9921</v>
      </c>
      <c r="M6505" s="178">
        <v>46065</v>
      </c>
      <c r="N6505" s="178"/>
      <c r="O6505" s="178"/>
      <c r="P6505" s="178" t="str">
        <f ca="1">IF(Proc[[#This Row],[DaysAgeing]]&gt;5,"yep","on track")</f>
        <v>on track</v>
      </c>
      <c r="Q6505" s="3">
        <f ca="1">IF(Proc[[#This Row],[DateClosed]]="",ABS(NETWORKDAYS(Proc[[#This Row],[DateOpened]],TODAY()))-1,ABS(NETWORKDAYS(Proc[[#This Row],[DateOpened]],Proc[[#This Row],[DateClosed]]))-1)</f>
        <v>4</v>
      </c>
      <c r="R6505" s="178" t="s">
        <v>489</v>
      </c>
      <c r="S6505" s="183"/>
    </row>
    <row r="6506" spans="1:19" hidden="1">
      <c r="A6506" s="184" t="s">
        <v>8862</v>
      </c>
      <c r="B6506" s="183" t="str">
        <f>IFERROR(VLOOKUP(Proc[[#This Row],[App]],Table2[],3,0),"open")</f>
        <v>ok</v>
      </c>
      <c r="C6506" s="184" t="s">
        <v>369</v>
      </c>
      <c r="D6506" t="s">
        <v>8889</v>
      </c>
      <c r="E6506" t="s">
        <v>8910</v>
      </c>
      <c r="F6506" s="183" t="s">
        <v>8910</v>
      </c>
      <c r="G6506" s="184" t="s">
        <v>400</v>
      </c>
      <c r="H6506" s="183" t="str">
        <f>IF(Proc[[#This Row],[type]]="LFF (MDG-F)",MID(Proc[[#This Row],[Obj]],13,10),"")</f>
        <v/>
      </c>
      <c r="J6506" s="183" t="b">
        <f>Proc[[#This Row],[Requested]]=Proc[[#This Row],[CurrentParent]]</f>
        <v>1</v>
      </c>
      <c r="K6506" s="183" t="str">
        <f>IF(Proc[[#This Row],[Author]]="Marcela Urrego",VLOOKUP(LEFT(Proc[[#This Row],[Requested]],1),Table3[#All],2,0),VLOOKUP(Proc[[#This Row],[Author]],Table4[],2,0))</f>
        <v>LS</v>
      </c>
      <c r="L6506" s="186" t="s">
        <v>9921</v>
      </c>
      <c r="M6506" s="178">
        <v>46065</v>
      </c>
      <c r="N6506" s="178"/>
      <c r="O6506" s="178"/>
      <c r="P6506" s="178" t="str">
        <f ca="1">IF(Proc[[#This Row],[DaysAgeing]]&gt;5,"yep","on track")</f>
        <v>on track</v>
      </c>
      <c r="Q6506" s="3">
        <f ca="1">IF(Proc[[#This Row],[DateClosed]]="",ABS(NETWORKDAYS(Proc[[#This Row],[DateOpened]],TODAY()))-1,ABS(NETWORKDAYS(Proc[[#This Row],[DateOpened]],Proc[[#This Row],[DateClosed]]))-1)</f>
        <v>4</v>
      </c>
      <c r="R6506" s="178" t="s">
        <v>489</v>
      </c>
      <c r="S6506" s="183"/>
    </row>
    <row r="6507" spans="1:19" hidden="1">
      <c r="A6507" s="184" t="s">
        <v>8862</v>
      </c>
      <c r="B6507" s="183" t="str">
        <f>IFERROR(VLOOKUP(Proc[[#This Row],[App]],Table2[],3,0),"open")</f>
        <v>ok</v>
      </c>
      <c r="C6507" s="184" t="s">
        <v>369</v>
      </c>
      <c r="D6507" t="s">
        <v>8890</v>
      </c>
      <c r="E6507" t="s">
        <v>2438</v>
      </c>
      <c r="F6507" s="183" t="s">
        <v>2438</v>
      </c>
      <c r="G6507" s="184" t="s">
        <v>400</v>
      </c>
      <c r="H6507" s="183" t="str">
        <f>IF(Proc[[#This Row],[type]]="LFF (MDG-F)",MID(Proc[[#This Row],[Obj]],13,10),"")</f>
        <v/>
      </c>
      <c r="J6507" s="183" t="b">
        <f>Proc[[#This Row],[Requested]]=Proc[[#This Row],[CurrentParent]]</f>
        <v>1</v>
      </c>
      <c r="K6507" s="183" t="str">
        <f>IF(Proc[[#This Row],[Author]]="Marcela Urrego",VLOOKUP(LEFT(Proc[[#This Row],[Requested]],1),Table3[#All],2,0),VLOOKUP(Proc[[#This Row],[Author]],Table4[],2,0))</f>
        <v>LS</v>
      </c>
      <c r="L6507" s="186" t="s">
        <v>9921</v>
      </c>
      <c r="M6507" s="178">
        <v>46065</v>
      </c>
      <c r="N6507" s="178"/>
      <c r="O6507" s="178"/>
      <c r="P6507" s="178" t="str">
        <f ca="1">IF(Proc[[#This Row],[DaysAgeing]]&gt;5,"yep","on track")</f>
        <v>on track</v>
      </c>
      <c r="Q6507" s="3">
        <f ca="1">IF(Proc[[#This Row],[DateClosed]]="",ABS(NETWORKDAYS(Proc[[#This Row],[DateOpened]],TODAY()))-1,ABS(NETWORKDAYS(Proc[[#This Row],[DateOpened]],Proc[[#This Row],[DateClosed]]))-1)</f>
        <v>4</v>
      </c>
      <c r="R6507" s="178" t="s">
        <v>489</v>
      </c>
      <c r="S6507" s="183"/>
    </row>
    <row r="6508" spans="1:19" hidden="1">
      <c r="A6508" s="184" t="s">
        <v>8862</v>
      </c>
      <c r="B6508" s="183" t="str">
        <f>IFERROR(VLOOKUP(Proc[[#This Row],[App]],Table2[],3,0),"open")</f>
        <v>ok</v>
      </c>
      <c r="C6508" s="184" t="s">
        <v>369</v>
      </c>
      <c r="D6508" t="s">
        <v>8891</v>
      </c>
      <c r="E6508" t="s">
        <v>8911</v>
      </c>
      <c r="F6508" s="183" t="s">
        <v>8911</v>
      </c>
      <c r="G6508" s="184" t="s">
        <v>400</v>
      </c>
      <c r="H6508" s="183" t="str">
        <f>IF(Proc[[#This Row],[type]]="LFF (MDG-F)",MID(Proc[[#This Row],[Obj]],13,10),"")</f>
        <v/>
      </c>
      <c r="J6508" s="183" t="b">
        <f>Proc[[#This Row],[Requested]]=Proc[[#This Row],[CurrentParent]]</f>
        <v>1</v>
      </c>
      <c r="K6508" s="183" t="str">
        <f>IF(Proc[[#This Row],[Author]]="Marcela Urrego",VLOOKUP(LEFT(Proc[[#This Row],[Requested]],1),Table3[#All],2,0),VLOOKUP(Proc[[#This Row],[Author]],Table4[],2,0))</f>
        <v>LS</v>
      </c>
      <c r="L6508" s="186" t="s">
        <v>9921</v>
      </c>
      <c r="M6508" s="178">
        <v>46065</v>
      </c>
      <c r="N6508" s="178"/>
      <c r="O6508" s="178"/>
      <c r="P6508" s="178" t="str">
        <f ca="1">IF(Proc[[#This Row],[DaysAgeing]]&gt;5,"yep","on track")</f>
        <v>on track</v>
      </c>
      <c r="Q6508" s="3">
        <f ca="1">IF(Proc[[#This Row],[DateClosed]]="",ABS(NETWORKDAYS(Proc[[#This Row],[DateOpened]],TODAY()))-1,ABS(NETWORKDAYS(Proc[[#This Row],[DateOpened]],Proc[[#This Row],[DateClosed]]))-1)</f>
        <v>4</v>
      </c>
      <c r="R6508" s="178" t="s">
        <v>489</v>
      </c>
      <c r="S6508" s="183"/>
    </row>
    <row r="6509" spans="1:19" hidden="1">
      <c r="A6509" s="184" t="s">
        <v>8862</v>
      </c>
      <c r="B6509" s="183" t="str">
        <f>IFERROR(VLOOKUP(Proc[[#This Row],[App]],Table2[],3,0),"open")</f>
        <v>ok</v>
      </c>
      <c r="C6509" s="184" t="s">
        <v>369</v>
      </c>
      <c r="D6509" t="s">
        <v>8892</v>
      </c>
      <c r="E6509" t="s">
        <v>8911</v>
      </c>
      <c r="F6509" s="183" t="s">
        <v>8911</v>
      </c>
      <c r="G6509" s="184" t="s">
        <v>400</v>
      </c>
      <c r="H6509" s="183" t="str">
        <f>IF(Proc[[#This Row],[type]]="LFF (MDG-F)",MID(Proc[[#This Row],[Obj]],13,10),"")</f>
        <v/>
      </c>
      <c r="J6509" s="183" t="b">
        <f>Proc[[#This Row],[Requested]]=Proc[[#This Row],[CurrentParent]]</f>
        <v>1</v>
      </c>
      <c r="K6509" s="183" t="str">
        <f>IF(Proc[[#This Row],[Author]]="Marcela Urrego",VLOOKUP(LEFT(Proc[[#This Row],[Requested]],1),Table3[#All],2,0),VLOOKUP(Proc[[#This Row],[Author]],Table4[],2,0))</f>
        <v>LS</v>
      </c>
      <c r="L6509" s="186" t="s">
        <v>9921</v>
      </c>
      <c r="M6509" s="178">
        <v>46065</v>
      </c>
      <c r="N6509" s="178"/>
      <c r="O6509" s="178"/>
      <c r="P6509" s="178" t="str">
        <f ca="1">IF(Proc[[#This Row],[DaysAgeing]]&gt;5,"yep","on track")</f>
        <v>on track</v>
      </c>
      <c r="Q6509" s="3">
        <f ca="1">IF(Proc[[#This Row],[DateClosed]]="",ABS(NETWORKDAYS(Proc[[#This Row],[DateOpened]],TODAY()))-1,ABS(NETWORKDAYS(Proc[[#This Row],[DateOpened]],Proc[[#This Row],[DateClosed]]))-1)</f>
        <v>4</v>
      </c>
      <c r="R6509" s="178" t="s">
        <v>489</v>
      </c>
      <c r="S6509" s="183"/>
    </row>
    <row r="6510" spans="1:19" hidden="1">
      <c r="A6510" s="184" t="s">
        <v>8862</v>
      </c>
      <c r="B6510" s="183" t="str">
        <f>IFERROR(VLOOKUP(Proc[[#This Row],[App]],Table2[],3,0),"open")</f>
        <v>ok</v>
      </c>
      <c r="C6510" s="185" t="s">
        <v>369</v>
      </c>
      <c r="D6510" t="s">
        <v>8893</v>
      </c>
      <c r="E6510" t="s">
        <v>8911</v>
      </c>
      <c r="F6510" s="186" t="s">
        <v>8911</v>
      </c>
      <c r="G6510" s="184" t="s">
        <v>406</v>
      </c>
      <c r="H6510" s="183" t="str">
        <f>IF(Proc[[#This Row],[type]]="LFF (MDG-F)",MID(Proc[[#This Row],[Obj]],13,10),"")</f>
        <v>2031C00005</v>
      </c>
      <c r="J6510" s="183" t="b">
        <f>Proc[[#This Row],[Requested]]=Proc[[#This Row],[CurrentParent]]</f>
        <v>1</v>
      </c>
      <c r="K6510" s="183" t="str">
        <f>IF(Proc[[#This Row],[Author]]="Marcela Urrego",VLOOKUP(LEFT(Proc[[#This Row],[Requested]],1),Table3[#All],2,0),VLOOKUP(Proc[[#This Row],[Author]],Table4[],2,0))</f>
        <v>LS</v>
      </c>
      <c r="L6510" s="186" t="s">
        <v>9921</v>
      </c>
      <c r="M6510" s="178">
        <v>46065</v>
      </c>
      <c r="N6510" s="178"/>
      <c r="O6510" s="178"/>
      <c r="P6510" s="178" t="str">
        <f ca="1">IF(Proc[[#This Row],[DaysAgeing]]&gt;5,"yep","on track")</f>
        <v>on track</v>
      </c>
      <c r="Q6510" s="3">
        <f ca="1">IF(Proc[[#This Row],[DateClosed]]="",ABS(NETWORKDAYS(Proc[[#This Row],[DateOpened]],TODAY()))-1,ABS(NETWORKDAYS(Proc[[#This Row],[DateOpened]],Proc[[#This Row],[DateClosed]]))-1)</f>
        <v>4</v>
      </c>
      <c r="R6510" s="178" t="s">
        <v>489</v>
      </c>
      <c r="S6510" s="183"/>
    </row>
    <row r="6511" spans="1:19" hidden="1">
      <c r="A6511" s="184" t="s">
        <v>8862</v>
      </c>
      <c r="B6511" s="183" t="str">
        <f>IFERROR(VLOOKUP(Proc[[#This Row],[App]],Table2[],3,0),"open")</f>
        <v>ok</v>
      </c>
      <c r="C6511" s="185" t="s">
        <v>369</v>
      </c>
      <c r="D6511" t="s">
        <v>8894</v>
      </c>
      <c r="E6511" t="s">
        <v>8911</v>
      </c>
      <c r="F6511" s="186" t="s">
        <v>8911</v>
      </c>
      <c r="G6511" s="184" t="s">
        <v>406</v>
      </c>
      <c r="H6511" s="183" t="str">
        <f>IF(Proc[[#This Row],[type]]="LFF (MDG-F)",MID(Proc[[#This Row],[Obj]],13,10),"")</f>
        <v>2034C00012</v>
      </c>
      <c r="J6511" s="183" t="b">
        <f>Proc[[#This Row],[Requested]]=Proc[[#This Row],[CurrentParent]]</f>
        <v>1</v>
      </c>
      <c r="K6511" s="183" t="str">
        <f>IF(Proc[[#This Row],[Author]]="Marcela Urrego",VLOOKUP(LEFT(Proc[[#This Row],[Requested]],1),Table3[#All],2,0),VLOOKUP(Proc[[#This Row],[Author]],Table4[],2,0))</f>
        <v>LS</v>
      </c>
      <c r="L6511" s="186" t="s">
        <v>9921</v>
      </c>
      <c r="M6511" s="178">
        <v>46065</v>
      </c>
      <c r="N6511" s="178"/>
      <c r="O6511" s="178"/>
      <c r="P6511" s="178" t="str">
        <f ca="1">IF(Proc[[#This Row],[DaysAgeing]]&gt;5,"yep","on track")</f>
        <v>on track</v>
      </c>
      <c r="Q6511" s="3">
        <f ca="1">IF(Proc[[#This Row],[DateClosed]]="",ABS(NETWORKDAYS(Proc[[#This Row],[DateOpened]],TODAY()))-1,ABS(NETWORKDAYS(Proc[[#This Row],[DateOpened]],Proc[[#This Row],[DateClosed]]))-1)</f>
        <v>4</v>
      </c>
      <c r="R6511" s="178" t="s">
        <v>489</v>
      </c>
      <c r="S6511" s="183"/>
    </row>
    <row r="6512" spans="1:19" hidden="1">
      <c r="A6512" s="184" t="s">
        <v>8862</v>
      </c>
      <c r="B6512" s="183" t="str">
        <f>IFERROR(VLOOKUP(Proc[[#This Row],[App]],Table2[],3,0),"open")</f>
        <v>ok</v>
      </c>
      <c r="C6512" s="184" t="s">
        <v>369</v>
      </c>
      <c r="D6512" t="s">
        <v>8895</v>
      </c>
      <c r="E6512" t="s">
        <v>8911</v>
      </c>
      <c r="F6512" s="183" t="s">
        <v>8911</v>
      </c>
      <c r="G6512" s="184" t="s">
        <v>400</v>
      </c>
      <c r="H6512" s="183" t="str">
        <f>IF(Proc[[#This Row],[type]]="LFF (MDG-F)",MID(Proc[[#This Row],[Obj]],13,10),"")</f>
        <v/>
      </c>
      <c r="J6512" s="183" t="b">
        <f>Proc[[#This Row],[Requested]]=Proc[[#This Row],[CurrentParent]]</f>
        <v>1</v>
      </c>
      <c r="K6512" s="183" t="str">
        <f>IF(Proc[[#This Row],[Author]]="Marcela Urrego",VLOOKUP(LEFT(Proc[[#This Row],[Requested]],1),Table3[#All],2,0),VLOOKUP(Proc[[#This Row],[Author]],Table4[],2,0))</f>
        <v>LS</v>
      </c>
      <c r="L6512" s="186" t="s">
        <v>9921</v>
      </c>
      <c r="M6512" s="178">
        <v>46065</v>
      </c>
      <c r="N6512" s="178"/>
      <c r="O6512" s="178"/>
      <c r="P6512" s="178" t="str">
        <f ca="1">IF(Proc[[#This Row],[DaysAgeing]]&gt;5,"yep","on track")</f>
        <v>on track</v>
      </c>
      <c r="Q6512" s="3">
        <f ca="1">IF(Proc[[#This Row],[DateClosed]]="",ABS(NETWORKDAYS(Proc[[#This Row],[DateOpened]],TODAY()))-1,ABS(NETWORKDAYS(Proc[[#This Row],[DateOpened]],Proc[[#This Row],[DateClosed]]))-1)</f>
        <v>4</v>
      </c>
      <c r="R6512" s="178" t="s">
        <v>489</v>
      </c>
      <c r="S6512" s="183"/>
    </row>
    <row r="6513" spans="1:19" hidden="1">
      <c r="A6513" s="184" t="s">
        <v>8862</v>
      </c>
      <c r="B6513" s="183" t="str">
        <f>IFERROR(VLOOKUP(Proc[[#This Row],[App]],Table2[],3,0),"open")</f>
        <v>ok</v>
      </c>
      <c r="C6513" s="185" t="s">
        <v>369</v>
      </c>
      <c r="D6513" t="s">
        <v>8896</v>
      </c>
      <c r="E6513" t="s">
        <v>8911</v>
      </c>
      <c r="F6513" s="186" t="s">
        <v>8911</v>
      </c>
      <c r="G6513" s="184" t="s">
        <v>406</v>
      </c>
      <c r="H6513" s="183" t="str">
        <f>IF(Proc[[#This Row],[type]]="LFF (MDG-F)",MID(Proc[[#This Row],[Obj]],13,10),"")</f>
        <v>2029C00004</v>
      </c>
      <c r="J6513" s="183" t="b">
        <f>Proc[[#This Row],[Requested]]=Proc[[#This Row],[CurrentParent]]</f>
        <v>1</v>
      </c>
      <c r="K6513" s="183" t="str">
        <f>IF(Proc[[#This Row],[Author]]="Marcela Urrego",VLOOKUP(LEFT(Proc[[#This Row],[Requested]],1),Table3[#All],2,0),VLOOKUP(Proc[[#This Row],[Author]],Table4[],2,0))</f>
        <v>LS</v>
      </c>
      <c r="L6513" s="186" t="s">
        <v>9921</v>
      </c>
      <c r="M6513" s="178">
        <v>46065</v>
      </c>
      <c r="N6513" s="178"/>
      <c r="O6513" s="178"/>
      <c r="P6513" s="178" t="str">
        <f ca="1">IF(Proc[[#This Row],[DaysAgeing]]&gt;5,"yep","on track")</f>
        <v>on track</v>
      </c>
      <c r="Q6513" s="3">
        <f ca="1">IF(Proc[[#This Row],[DateClosed]]="",ABS(NETWORKDAYS(Proc[[#This Row],[DateOpened]],TODAY()))-1,ABS(NETWORKDAYS(Proc[[#This Row],[DateOpened]],Proc[[#This Row],[DateClosed]]))-1)</f>
        <v>4</v>
      </c>
      <c r="R6513" s="178" t="s">
        <v>489</v>
      </c>
      <c r="S6513" s="183"/>
    </row>
    <row r="6514" spans="1:19" hidden="1">
      <c r="A6514" s="184" t="s">
        <v>8862</v>
      </c>
      <c r="B6514" s="183" t="str">
        <f>IFERROR(VLOOKUP(Proc[[#This Row],[App]],Table2[],3,0),"open")</f>
        <v>ok</v>
      </c>
      <c r="C6514" s="184" t="s">
        <v>369</v>
      </c>
      <c r="D6514" t="s">
        <v>8897</v>
      </c>
      <c r="E6514" t="s">
        <v>8911</v>
      </c>
      <c r="F6514" s="183" t="s">
        <v>8911</v>
      </c>
      <c r="G6514" s="184" t="s">
        <v>400</v>
      </c>
      <c r="H6514" s="183" t="str">
        <f>IF(Proc[[#This Row],[type]]="LFF (MDG-F)",MID(Proc[[#This Row],[Obj]],13,10),"")</f>
        <v/>
      </c>
      <c r="J6514" s="183" t="b">
        <f>Proc[[#This Row],[Requested]]=Proc[[#This Row],[CurrentParent]]</f>
        <v>1</v>
      </c>
      <c r="K6514" s="183" t="str">
        <f>IF(Proc[[#This Row],[Author]]="Marcela Urrego",VLOOKUP(LEFT(Proc[[#This Row],[Requested]],1),Table3[#All],2,0),VLOOKUP(Proc[[#This Row],[Author]],Table4[],2,0))</f>
        <v>LS</v>
      </c>
      <c r="L6514" s="186" t="s">
        <v>9921</v>
      </c>
      <c r="M6514" s="178">
        <v>46065</v>
      </c>
      <c r="N6514" s="178"/>
      <c r="O6514" s="178"/>
      <c r="P6514" s="178" t="str">
        <f ca="1">IF(Proc[[#This Row],[DaysAgeing]]&gt;5,"yep","on track")</f>
        <v>on track</v>
      </c>
      <c r="Q6514" s="3">
        <f ca="1">IF(Proc[[#This Row],[DateClosed]]="",ABS(NETWORKDAYS(Proc[[#This Row],[DateOpened]],TODAY()))-1,ABS(NETWORKDAYS(Proc[[#This Row],[DateOpened]],Proc[[#This Row],[DateClosed]]))-1)</f>
        <v>4</v>
      </c>
      <c r="R6514" s="178" t="s">
        <v>489</v>
      </c>
      <c r="S6514" s="183"/>
    </row>
    <row r="6515" spans="1:19" hidden="1">
      <c r="A6515" s="184" t="s">
        <v>8862</v>
      </c>
      <c r="B6515" s="183" t="str">
        <f>IFERROR(VLOOKUP(Proc[[#This Row],[App]],Table2[],3,0),"open")</f>
        <v>ok</v>
      </c>
      <c r="C6515" s="184" t="s">
        <v>369</v>
      </c>
      <c r="D6515" t="s">
        <v>8898</v>
      </c>
      <c r="E6515" t="s">
        <v>8911</v>
      </c>
      <c r="F6515" s="183" t="s">
        <v>8911</v>
      </c>
      <c r="G6515" s="184" t="s">
        <v>400</v>
      </c>
      <c r="H6515" s="183" t="str">
        <f>IF(Proc[[#This Row],[type]]="LFF (MDG-F)",MID(Proc[[#This Row],[Obj]],13,10),"")</f>
        <v/>
      </c>
      <c r="J6515" s="183" t="b">
        <f>Proc[[#This Row],[Requested]]=Proc[[#This Row],[CurrentParent]]</f>
        <v>1</v>
      </c>
      <c r="K6515" s="183" t="str">
        <f>IF(Proc[[#This Row],[Author]]="Marcela Urrego",VLOOKUP(LEFT(Proc[[#This Row],[Requested]],1),Table3[#All],2,0),VLOOKUP(Proc[[#This Row],[Author]],Table4[],2,0))</f>
        <v>LS</v>
      </c>
      <c r="L6515" s="186" t="s">
        <v>9921</v>
      </c>
      <c r="M6515" s="178">
        <v>46065</v>
      </c>
      <c r="N6515" s="178"/>
      <c r="O6515" s="178"/>
      <c r="P6515" s="178" t="str">
        <f ca="1">IF(Proc[[#This Row],[DaysAgeing]]&gt;5,"yep","on track")</f>
        <v>on track</v>
      </c>
      <c r="Q6515" s="3">
        <f ca="1">IF(Proc[[#This Row],[DateClosed]]="",ABS(NETWORKDAYS(Proc[[#This Row],[DateOpened]],TODAY()))-1,ABS(NETWORKDAYS(Proc[[#This Row],[DateOpened]],Proc[[#This Row],[DateClosed]]))-1)</f>
        <v>4</v>
      </c>
      <c r="R6515" s="178" t="s">
        <v>489</v>
      </c>
      <c r="S6515" s="183"/>
    </row>
    <row r="6516" spans="1:19" hidden="1">
      <c r="A6516" s="184" t="s">
        <v>8862</v>
      </c>
      <c r="B6516" s="183" t="str">
        <f>IFERROR(VLOOKUP(Proc[[#This Row],[App]],Table2[],3,0),"open")</f>
        <v>ok</v>
      </c>
      <c r="C6516" s="184" t="s">
        <v>369</v>
      </c>
      <c r="D6516" t="s">
        <v>8899</v>
      </c>
      <c r="E6516" t="s">
        <v>8911</v>
      </c>
      <c r="F6516" s="183" t="s">
        <v>8911</v>
      </c>
      <c r="G6516" s="184" t="s">
        <v>400</v>
      </c>
      <c r="H6516" s="183" t="str">
        <f>IF(Proc[[#This Row],[type]]="LFF (MDG-F)",MID(Proc[[#This Row],[Obj]],13,10),"")</f>
        <v/>
      </c>
      <c r="J6516" s="183" t="b">
        <f>Proc[[#This Row],[Requested]]=Proc[[#This Row],[CurrentParent]]</f>
        <v>1</v>
      </c>
      <c r="K6516" s="183" t="str">
        <f>IF(Proc[[#This Row],[Author]]="Marcela Urrego",VLOOKUP(LEFT(Proc[[#This Row],[Requested]],1),Table3[#All],2,0),VLOOKUP(Proc[[#This Row],[Author]],Table4[],2,0))</f>
        <v>LS</v>
      </c>
      <c r="L6516" s="186" t="s">
        <v>9921</v>
      </c>
      <c r="M6516" s="178">
        <v>46065</v>
      </c>
      <c r="N6516" s="178"/>
      <c r="O6516" s="178"/>
      <c r="P6516" s="178" t="str">
        <f ca="1">IF(Proc[[#This Row],[DaysAgeing]]&gt;5,"yep","on track")</f>
        <v>on track</v>
      </c>
      <c r="Q6516" s="3">
        <f ca="1">IF(Proc[[#This Row],[DateClosed]]="",ABS(NETWORKDAYS(Proc[[#This Row],[DateOpened]],TODAY()))-1,ABS(NETWORKDAYS(Proc[[#This Row],[DateOpened]],Proc[[#This Row],[DateClosed]]))-1)</f>
        <v>4</v>
      </c>
      <c r="R6516" s="178" t="s">
        <v>489</v>
      </c>
      <c r="S6516" s="183"/>
    </row>
    <row r="6517" spans="1:19" hidden="1">
      <c r="A6517" s="184" t="s">
        <v>8862</v>
      </c>
      <c r="B6517" s="183" t="str">
        <f>IFERROR(VLOOKUP(Proc[[#This Row],[App]],Table2[],3,0),"open")</f>
        <v>ok</v>
      </c>
      <c r="C6517" s="184" t="s">
        <v>369</v>
      </c>
      <c r="D6517" t="s">
        <v>8900</v>
      </c>
      <c r="E6517" t="s">
        <v>8911</v>
      </c>
      <c r="F6517" s="183" t="s">
        <v>8911</v>
      </c>
      <c r="G6517" s="184" t="s">
        <v>400</v>
      </c>
      <c r="H6517" s="183" t="str">
        <f>IF(Proc[[#This Row],[type]]="LFF (MDG-F)",MID(Proc[[#This Row],[Obj]],13,10),"")</f>
        <v/>
      </c>
      <c r="J6517" s="183" t="b">
        <f>Proc[[#This Row],[Requested]]=Proc[[#This Row],[CurrentParent]]</f>
        <v>1</v>
      </c>
      <c r="K6517" s="183" t="str">
        <f>IF(Proc[[#This Row],[Author]]="Marcela Urrego",VLOOKUP(LEFT(Proc[[#This Row],[Requested]],1),Table3[#All],2,0),VLOOKUP(Proc[[#This Row],[Author]],Table4[],2,0))</f>
        <v>LS</v>
      </c>
      <c r="L6517" s="186" t="s">
        <v>9921</v>
      </c>
      <c r="M6517" s="178">
        <v>46065</v>
      </c>
      <c r="N6517" s="178"/>
      <c r="O6517" s="178"/>
      <c r="P6517" s="178" t="str">
        <f ca="1">IF(Proc[[#This Row],[DaysAgeing]]&gt;5,"yep","on track")</f>
        <v>on track</v>
      </c>
      <c r="Q6517" s="3">
        <f ca="1">IF(Proc[[#This Row],[DateClosed]]="",ABS(NETWORKDAYS(Proc[[#This Row],[DateOpened]],TODAY()))-1,ABS(NETWORKDAYS(Proc[[#This Row],[DateOpened]],Proc[[#This Row],[DateClosed]]))-1)</f>
        <v>4</v>
      </c>
      <c r="R6517" s="178" t="s">
        <v>489</v>
      </c>
      <c r="S6517" s="183"/>
    </row>
    <row r="6518" spans="1:19" hidden="1">
      <c r="A6518" s="184" t="s">
        <v>8862</v>
      </c>
      <c r="B6518" s="183" t="str">
        <f>IFERROR(VLOOKUP(Proc[[#This Row],[App]],Table2[],3,0),"open")</f>
        <v>ok</v>
      </c>
      <c r="C6518" s="184" t="s">
        <v>369</v>
      </c>
      <c r="D6518" t="s">
        <v>8901</v>
      </c>
      <c r="E6518" t="s">
        <v>8911</v>
      </c>
      <c r="F6518" s="183" t="s">
        <v>8911</v>
      </c>
      <c r="G6518" s="184" t="s">
        <v>400</v>
      </c>
      <c r="H6518" s="183" t="str">
        <f>IF(Proc[[#This Row],[type]]="LFF (MDG-F)",MID(Proc[[#This Row],[Obj]],13,10),"")</f>
        <v/>
      </c>
      <c r="J6518" s="183" t="b">
        <f>Proc[[#This Row],[Requested]]=Proc[[#This Row],[CurrentParent]]</f>
        <v>1</v>
      </c>
      <c r="K6518" s="183" t="str">
        <f>IF(Proc[[#This Row],[Author]]="Marcela Urrego",VLOOKUP(LEFT(Proc[[#This Row],[Requested]],1),Table3[#All],2,0),VLOOKUP(Proc[[#This Row],[Author]],Table4[],2,0))</f>
        <v>LS</v>
      </c>
      <c r="L6518" s="186" t="s">
        <v>9921</v>
      </c>
      <c r="M6518" s="178">
        <v>46065</v>
      </c>
      <c r="N6518" s="178"/>
      <c r="O6518" s="178"/>
      <c r="P6518" s="178" t="str">
        <f ca="1">IF(Proc[[#This Row],[DaysAgeing]]&gt;5,"yep","on track")</f>
        <v>on track</v>
      </c>
      <c r="Q6518" s="3">
        <f ca="1">IF(Proc[[#This Row],[DateClosed]]="",ABS(NETWORKDAYS(Proc[[#This Row],[DateOpened]],TODAY()))-1,ABS(NETWORKDAYS(Proc[[#This Row],[DateOpened]],Proc[[#This Row],[DateClosed]]))-1)</f>
        <v>4</v>
      </c>
      <c r="R6518" s="178" t="s">
        <v>489</v>
      </c>
      <c r="S6518" s="183"/>
    </row>
    <row r="6519" spans="1:19" hidden="1">
      <c r="A6519" s="184" t="s">
        <v>8862</v>
      </c>
      <c r="B6519" s="183" t="str">
        <f>IFERROR(VLOOKUP(Proc[[#This Row],[App]],Table2[],3,0),"open")</f>
        <v>ok</v>
      </c>
      <c r="C6519" s="184" t="s">
        <v>369</v>
      </c>
      <c r="D6519" t="s">
        <v>8902</v>
      </c>
      <c r="E6519" t="s">
        <v>8911</v>
      </c>
      <c r="F6519" s="183" t="s">
        <v>8911</v>
      </c>
      <c r="G6519" s="184" t="s">
        <v>400</v>
      </c>
      <c r="H6519" s="183" t="str">
        <f>IF(Proc[[#This Row],[type]]="LFF (MDG-F)",MID(Proc[[#This Row],[Obj]],13,10),"")</f>
        <v/>
      </c>
      <c r="J6519" s="183" t="b">
        <f>Proc[[#This Row],[Requested]]=Proc[[#This Row],[CurrentParent]]</f>
        <v>1</v>
      </c>
      <c r="K6519" s="183" t="str">
        <f>IF(Proc[[#This Row],[Author]]="Marcela Urrego",VLOOKUP(LEFT(Proc[[#This Row],[Requested]],1),Table3[#All],2,0),VLOOKUP(Proc[[#This Row],[Author]],Table4[],2,0))</f>
        <v>LS</v>
      </c>
      <c r="L6519" s="186" t="s">
        <v>9921</v>
      </c>
      <c r="M6519" s="178">
        <v>46065</v>
      </c>
      <c r="N6519" s="178"/>
      <c r="O6519" s="178"/>
      <c r="P6519" s="178" t="str">
        <f ca="1">IF(Proc[[#This Row],[DaysAgeing]]&gt;5,"yep","on track")</f>
        <v>on track</v>
      </c>
      <c r="Q6519" s="3">
        <f ca="1">IF(Proc[[#This Row],[DateClosed]]="",ABS(NETWORKDAYS(Proc[[#This Row],[DateOpened]],TODAY()))-1,ABS(NETWORKDAYS(Proc[[#This Row],[DateOpened]],Proc[[#This Row],[DateClosed]]))-1)</f>
        <v>4</v>
      </c>
      <c r="R6519" s="178" t="s">
        <v>489</v>
      </c>
      <c r="S6519" s="183"/>
    </row>
    <row r="6520" spans="1:19" hidden="1">
      <c r="A6520" s="184" t="s">
        <v>8862</v>
      </c>
      <c r="B6520" s="183" t="str">
        <f>IFERROR(VLOOKUP(Proc[[#This Row],[App]],Table2[],3,0),"open")</f>
        <v>ok</v>
      </c>
      <c r="C6520" s="184" t="s">
        <v>369</v>
      </c>
      <c r="D6520" t="s">
        <v>8903</v>
      </c>
      <c r="E6520" t="s">
        <v>8911</v>
      </c>
      <c r="F6520" s="183" t="s">
        <v>8911</v>
      </c>
      <c r="G6520" s="184" t="s">
        <v>400</v>
      </c>
      <c r="H6520" s="183" t="str">
        <f>IF(Proc[[#This Row],[type]]="LFF (MDG-F)",MID(Proc[[#This Row],[Obj]],13,10),"")</f>
        <v/>
      </c>
      <c r="J6520" s="183" t="b">
        <f>Proc[[#This Row],[Requested]]=Proc[[#This Row],[CurrentParent]]</f>
        <v>1</v>
      </c>
      <c r="K6520" s="183" t="str">
        <f>IF(Proc[[#This Row],[Author]]="Marcela Urrego",VLOOKUP(LEFT(Proc[[#This Row],[Requested]],1),Table3[#All],2,0),VLOOKUP(Proc[[#This Row],[Author]],Table4[],2,0))</f>
        <v>LS</v>
      </c>
      <c r="L6520" s="186" t="s">
        <v>9921</v>
      </c>
      <c r="M6520" s="178">
        <v>46065</v>
      </c>
      <c r="N6520" s="178"/>
      <c r="O6520" s="178"/>
      <c r="P6520" s="178" t="str">
        <f ca="1">IF(Proc[[#This Row],[DaysAgeing]]&gt;5,"yep","on track")</f>
        <v>on track</v>
      </c>
      <c r="Q6520" s="3">
        <f ca="1">IF(Proc[[#This Row],[DateClosed]]="",ABS(NETWORKDAYS(Proc[[#This Row],[DateOpened]],TODAY()))-1,ABS(NETWORKDAYS(Proc[[#This Row],[DateOpened]],Proc[[#This Row],[DateClosed]]))-1)</f>
        <v>4</v>
      </c>
      <c r="R6520" s="178" t="s">
        <v>489</v>
      </c>
      <c r="S6520" s="183"/>
    </row>
    <row r="6521" spans="1:19" hidden="1">
      <c r="A6521" s="184" t="s">
        <v>8862</v>
      </c>
      <c r="B6521" s="183" t="str">
        <f>IFERROR(VLOOKUP(Proc[[#This Row],[App]],Table2[],3,0),"open")</f>
        <v>ok</v>
      </c>
      <c r="C6521" s="184" t="s">
        <v>369</v>
      </c>
      <c r="D6521" t="s">
        <v>8904</v>
      </c>
      <c r="E6521" t="s">
        <v>8849</v>
      </c>
      <c r="F6521" s="183" t="s">
        <v>8849</v>
      </c>
      <c r="G6521" s="184" t="s">
        <v>400</v>
      </c>
      <c r="H6521" s="183" t="str">
        <f>IF(Proc[[#This Row],[type]]="LFF (MDG-F)",MID(Proc[[#This Row],[Obj]],13,10),"")</f>
        <v/>
      </c>
      <c r="J6521" s="183" t="b">
        <f>Proc[[#This Row],[Requested]]=Proc[[#This Row],[CurrentParent]]</f>
        <v>1</v>
      </c>
      <c r="K6521" s="183" t="str">
        <f>IF(Proc[[#This Row],[Author]]="Marcela Urrego",VLOOKUP(LEFT(Proc[[#This Row],[Requested]],1),Table3[#All],2,0),VLOOKUP(Proc[[#This Row],[Author]],Table4[],2,0))</f>
        <v>LS</v>
      </c>
      <c r="L6521" s="186" t="s">
        <v>9921</v>
      </c>
      <c r="M6521" s="178">
        <v>46065</v>
      </c>
      <c r="N6521" s="178"/>
      <c r="O6521" s="178"/>
      <c r="P6521" s="178" t="str">
        <f ca="1">IF(Proc[[#This Row],[DaysAgeing]]&gt;5,"yep","on track")</f>
        <v>on track</v>
      </c>
      <c r="Q6521" s="3">
        <f ca="1">IF(Proc[[#This Row],[DateClosed]]="",ABS(NETWORKDAYS(Proc[[#This Row],[DateOpened]],TODAY()))-1,ABS(NETWORKDAYS(Proc[[#This Row],[DateOpened]],Proc[[#This Row],[DateClosed]]))-1)</f>
        <v>4</v>
      </c>
      <c r="R6521" s="178" t="s">
        <v>489</v>
      </c>
      <c r="S6521" s="183"/>
    </row>
    <row r="6522" spans="1:19" hidden="1">
      <c r="A6522" t="s">
        <v>8958</v>
      </c>
      <c r="B6522" s="183" t="str">
        <f>IFERROR(VLOOKUP(Proc[[#This Row],[App]],Table2[],3,0),"open")</f>
        <v>ok</v>
      </c>
      <c r="C6522" s="184" t="s">
        <v>369</v>
      </c>
      <c r="D6522" t="s">
        <v>8912</v>
      </c>
      <c r="E6522" t="s">
        <v>8857</v>
      </c>
      <c r="F6522" s="183" t="s">
        <v>8857</v>
      </c>
      <c r="G6522" s="184" t="s">
        <v>400</v>
      </c>
      <c r="H6522" s="183" t="str">
        <f>IF(Proc[[#This Row],[type]]="LFF (MDG-F)",MID(Proc[[#This Row],[Obj]],13,10),"")</f>
        <v/>
      </c>
      <c r="J6522" s="183" t="b">
        <f>Proc[[#This Row],[Requested]]=Proc[[#This Row],[CurrentParent]]</f>
        <v>1</v>
      </c>
      <c r="K6522" s="183" t="str">
        <f>IF(Proc[[#This Row],[Author]]="Marcela Urrego",VLOOKUP(LEFT(Proc[[#This Row],[Requested]],1),Table3[#All],2,0),VLOOKUP(Proc[[#This Row],[Author]],Table4[],2,0))</f>
        <v>LS</v>
      </c>
      <c r="L6522" s="186" t="s">
        <v>9921</v>
      </c>
      <c r="M6522" s="178">
        <v>46065</v>
      </c>
      <c r="N6522" s="178"/>
      <c r="O6522" s="178"/>
      <c r="P6522" s="178" t="str">
        <f ca="1">IF(Proc[[#This Row],[DaysAgeing]]&gt;5,"yep","on track")</f>
        <v>on track</v>
      </c>
      <c r="Q6522" s="3">
        <f ca="1">IF(Proc[[#This Row],[DateClosed]]="",ABS(NETWORKDAYS(Proc[[#This Row],[DateOpened]],TODAY()))-1,ABS(NETWORKDAYS(Proc[[#This Row],[DateOpened]],Proc[[#This Row],[DateClosed]]))-1)</f>
        <v>4</v>
      </c>
      <c r="R6522" s="178" t="s">
        <v>489</v>
      </c>
      <c r="S6522" s="183"/>
    </row>
    <row r="6523" spans="1:19" hidden="1">
      <c r="A6523" s="184" t="s">
        <v>8958</v>
      </c>
      <c r="B6523" s="183" t="str">
        <f>IFERROR(VLOOKUP(Proc[[#This Row],[App]],Table2[],3,0),"open")</f>
        <v>ok</v>
      </c>
      <c r="C6523" s="184" t="s">
        <v>369</v>
      </c>
      <c r="D6523" t="s">
        <v>8913</v>
      </c>
      <c r="E6523" t="s">
        <v>8857</v>
      </c>
      <c r="F6523" s="183" t="s">
        <v>8857</v>
      </c>
      <c r="G6523" s="184" t="s">
        <v>400</v>
      </c>
      <c r="H6523" s="183" t="str">
        <f>IF(Proc[[#This Row],[type]]="LFF (MDG-F)",MID(Proc[[#This Row],[Obj]],13,10),"")</f>
        <v/>
      </c>
      <c r="J6523" s="183" t="b">
        <f>Proc[[#This Row],[Requested]]=Proc[[#This Row],[CurrentParent]]</f>
        <v>1</v>
      </c>
      <c r="K6523" s="183" t="str">
        <f>IF(Proc[[#This Row],[Author]]="Marcela Urrego",VLOOKUP(LEFT(Proc[[#This Row],[Requested]],1),Table3[#All],2,0),VLOOKUP(Proc[[#This Row],[Author]],Table4[],2,0))</f>
        <v>LS</v>
      </c>
      <c r="L6523" s="186" t="s">
        <v>9921</v>
      </c>
      <c r="M6523" s="178">
        <v>46065</v>
      </c>
      <c r="N6523" s="178"/>
      <c r="O6523" s="178"/>
      <c r="P6523" s="178" t="str">
        <f ca="1">IF(Proc[[#This Row],[DaysAgeing]]&gt;5,"yep","on track")</f>
        <v>on track</v>
      </c>
      <c r="Q6523" s="3">
        <f ca="1">IF(Proc[[#This Row],[DateClosed]]="",ABS(NETWORKDAYS(Proc[[#This Row],[DateOpened]],TODAY()))-1,ABS(NETWORKDAYS(Proc[[#This Row],[DateOpened]],Proc[[#This Row],[DateClosed]]))-1)</f>
        <v>4</v>
      </c>
      <c r="R6523" s="178" t="s">
        <v>489</v>
      </c>
      <c r="S6523" s="183"/>
    </row>
    <row r="6524" spans="1:19" hidden="1">
      <c r="A6524" s="184" t="s">
        <v>8958</v>
      </c>
      <c r="B6524" s="183" t="str">
        <f>IFERROR(VLOOKUP(Proc[[#This Row],[App]],Table2[],3,0),"open")</f>
        <v>ok</v>
      </c>
      <c r="C6524" s="185" t="s">
        <v>369</v>
      </c>
      <c r="D6524" t="s">
        <v>8914</v>
      </c>
      <c r="E6524" t="s">
        <v>8857</v>
      </c>
      <c r="F6524" s="186" t="s">
        <v>8857</v>
      </c>
      <c r="G6524" s="184" t="s">
        <v>406</v>
      </c>
      <c r="H6524" s="183" t="str">
        <f>IF(Proc[[#This Row],[type]]="LFF (MDG-F)",MID(Proc[[#This Row],[Obj]],13,10),"")</f>
        <v>1756C00014</v>
      </c>
      <c r="J6524" s="183" t="b">
        <f>Proc[[#This Row],[Requested]]=Proc[[#This Row],[CurrentParent]]</f>
        <v>1</v>
      </c>
      <c r="K6524" s="183" t="str">
        <f>IF(Proc[[#This Row],[Author]]="Marcela Urrego",VLOOKUP(LEFT(Proc[[#This Row],[Requested]],1),Table3[#All],2,0),VLOOKUP(Proc[[#This Row],[Author]],Table4[],2,0))</f>
        <v>LS</v>
      </c>
      <c r="L6524" s="186" t="s">
        <v>9921</v>
      </c>
      <c r="M6524" s="178">
        <v>46065</v>
      </c>
      <c r="N6524" s="178"/>
      <c r="O6524" s="178"/>
      <c r="P6524" s="178" t="str">
        <f ca="1">IF(Proc[[#This Row],[DaysAgeing]]&gt;5,"yep","on track")</f>
        <v>on track</v>
      </c>
      <c r="Q6524" s="3">
        <f ca="1">IF(Proc[[#This Row],[DateClosed]]="",ABS(NETWORKDAYS(Proc[[#This Row],[DateOpened]],TODAY()))-1,ABS(NETWORKDAYS(Proc[[#This Row],[DateOpened]],Proc[[#This Row],[DateClosed]]))-1)</f>
        <v>4</v>
      </c>
      <c r="R6524" s="178" t="s">
        <v>489</v>
      </c>
      <c r="S6524" s="183"/>
    </row>
    <row r="6525" spans="1:19" hidden="1">
      <c r="A6525" s="184" t="s">
        <v>8958</v>
      </c>
      <c r="B6525" s="183" t="str">
        <f>IFERROR(VLOOKUP(Proc[[#This Row],[App]],Table2[],3,0),"open")</f>
        <v>ok</v>
      </c>
      <c r="C6525" s="184" t="s">
        <v>369</v>
      </c>
      <c r="D6525" t="s">
        <v>8915</v>
      </c>
      <c r="E6525" t="s">
        <v>2660</v>
      </c>
      <c r="F6525" s="183" t="s">
        <v>2660</v>
      </c>
      <c r="G6525" s="184" t="s">
        <v>400</v>
      </c>
      <c r="H6525" s="183" t="str">
        <f>IF(Proc[[#This Row],[type]]="LFF (MDG-F)",MID(Proc[[#This Row],[Obj]],13,10),"")</f>
        <v/>
      </c>
      <c r="J6525" s="183" t="b">
        <f>Proc[[#This Row],[Requested]]=Proc[[#This Row],[CurrentParent]]</f>
        <v>1</v>
      </c>
      <c r="K6525" s="183" t="str">
        <f>IF(Proc[[#This Row],[Author]]="Marcela Urrego",VLOOKUP(LEFT(Proc[[#This Row],[Requested]],1),Table3[#All],2,0),VLOOKUP(Proc[[#This Row],[Author]],Table4[],2,0))</f>
        <v>LS</v>
      </c>
      <c r="L6525" s="186" t="s">
        <v>9921</v>
      </c>
      <c r="M6525" s="178">
        <v>46065</v>
      </c>
      <c r="N6525" s="178"/>
      <c r="O6525" s="178"/>
      <c r="P6525" s="178" t="str">
        <f ca="1">IF(Proc[[#This Row],[DaysAgeing]]&gt;5,"yep","on track")</f>
        <v>on track</v>
      </c>
      <c r="Q6525" s="3">
        <f ca="1">IF(Proc[[#This Row],[DateClosed]]="",ABS(NETWORKDAYS(Proc[[#This Row],[DateOpened]],TODAY()))-1,ABS(NETWORKDAYS(Proc[[#This Row],[DateOpened]],Proc[[#This Row],[DateClosed]]))-1)</f>
        <v>4</v>
      </c>
      <c r="R6525" s="178" t="s">
        <v>489</v>
      </c>
      <c r="S6525" s="183"/>
    </row>
    <row r="6526" spans="1:19" hidden="1">
      <c r="A6526" s="184" t="s">
        <v>8958</v>
      </c>
      <c r="B6526" s="183" t="str">
        <f>IFERROR(VLOOKUP(Proc[[#This Row],[App]],Table2[],3,0),"open")</f>
        <v>ok</v>
      </c>
      <c r="C6526" s="184" t="s">
        <v>369</v>
      </c>
      <c r="D6526" t="s">
        <v>8916</v>
      </c>
      <c r="E6526" t="s">
        <v>2660</v>
      </c>
      <c r="F6526" s="183" t="s">
        <v>2660</v>
      </c>
      <c r="G6526" s="184" t="s">
        <v>400</v>
      </c>
      <c r="H6526" s="183" t="str">
        <f>IF(Proc[[#This Row],[type]]="LFF (MDG-F)",MID(Proc[[#This Row],[Obj]],13,10),"")</f>
        <v/>
      </c>
      <c r="J6526" s="183" t="b">
        <f>Proc[[#This Row],[Requested]]=Proc[[#This Row],[CurrentParent]]</f>
        <v>1</v>
      </c>
      <c r="K6526" s="183" t="str">
        <f>IF(Proc[[#This Row],[Author]]="Marcela Urrego",VLOOKUP(LEFT(Proc[[#This Row],[Requested]],1),Table3[#All],2,0),VLOOKUP(Proc[[#This Row],[Author]],Table4[],2,0))</f>
        <v>LS</v>
      </c>
      <c r="L6526" s="186" t="s">
        <v>9921</v>
      </c>
      <c r="M6526" s="178">
        <v>46065</v>
      </c>
      <c r="N6526" s="178"/>
      <c r="O6526" s="178"/>
      <c r="P6526" s="178" t="str">
        <f ca="1">IF(Proc[[#This Row],[DaysAgeing]]&gt;5,"yep","on track")</f>
        <v>on track</v>
      </c>
      <c r="Q6526" s="3">
        <f ca="1">IF(Proc[[#This Row],[DateClosed]]="",ABS(NETWORKDAYS(Proc[[#This Row],[DateOpened]],TODAY()))-1,ABS(NETWORKDAYS(Proc[[#This Row],[DateOpened]],Proc[[#This Row],[DateClosed]]))-1)</f>
        <v>4</v>
      </c>
      <c r="R6526" s="178" t="s">
        <v>489</v>
      </c>
      <c r="S6526" s="183"/>
    </row>
    <row r="6527" spans="1:19" hidden="1">
      <c r="A6527" s="184" t="s">
        <v>8958</v>
      </c>
      <c r="B6527" s="183" t="str">
        <f>IFERROR(VLOOKUP(Proc[[#This Row],[App]],Table2[],3,0),"open")</f>
        <v>ok</v>
      </c>
      <c r="C6527" s="185" t="s">
        <v>369</v>
      </c>
      <c r="D6527" t="s">
        <v>8917</v>
      </c>
      <c r="E6527" t="s">
        <v>8856</v>
      </c>
      <c r="F6527" s="186" t="s">
        <v>8856</v>
      </c>
      <c r="G6527" s="184" t="s">
        <v>406</v>
      </c>
      <c r="H6527" s="183" t="str">
        <f>IF(Proc[[#This Row],[type]]="LFF (MDG-F)",MID(Proc[[#This Row],[Obj]],13,10),"")</f>
        <v>1756C00016</v>
      </c>
      <c r="J6527" s="183" t="b">
        <f>Proc[[#This Row],[Requested]]=Proc[[#This Row],[CurrentParent]]</f>
        <v>1</v>
      </c>
      <c r="K6527" s="183" t="str">
        <f>IF(Proc[[#This Row],[Author]]="Marcela Urrego",VLOOKUP(LEFT(Proc[[#This Row],[Requested]],1),Table3[#All],2,0),VLOOKUP(Proc[[#This Row],[Author]],Table4[],2,0))</f>
        <v>LS</v>
      </c>
      <c r="L6527" s="186" t="s">
        <v>9921</v>
      </c>
      <c r="M6527" s="178">
        <v>46065</v>
      </c>
      <c r="N6527" s="178"/>
      <c r="O6527" s="178"/>
      <c r="P6527" s="178" t="str">
        <f ca="1">IF(Proc[[#This Row],[DaysAgeing]]&gt;5,"yep","on track")</f>
        <v>on track</v>
      </c>
      <c r="Q6527" s="3">
        <f ca="1">IF(Proc[[#This Row],[DateClosed]]="",ABS(NETWORKDAYS(Proc[[#This Row],[DateOpened]],TODAY()))-1,ABS(NETWORKDAYS(Proc[[#This Row],[DateOpened]],Proc[[#This Row],[DateClosed]]))-1)</f>
        <v>4</v>
      </c>
      <c r="R6527" s="178" t="s">
        <v>489</v>
      </c>
      <c r="S6527" s="183"/>
    </row>
    <row r="6528" spans="1:19" hidden="1">
      <c r="A6528" s="184" t="s">
        <v>8958</v>
      </c>
      <c r="B6528" s="183" t="str">
        <f>IFERROR(VLOOKUP(Proc[[#This Row],[App]],Table2[],3,0),"open")</f>
        <v>ok</v>
      </c>
      <c r="C6528" s="185" t="s">
        <v>369</v>
      </c>
      <c r="D6528" t="s">
        <v>8918</v>
      </c>
      <c r="E6528" t="s">
        <v>8856</v>
      </c>
      <c r="F6528" s="186" t="s">
        <v>8856</v>
      </c>
      <c r="G6528" s="184" t="s">
        <v>406</v>
      </c>
      <c r="H6528" s="183" t="str">
        <f>IF(Proc[[#This Row],[type]]="LFF (MDG-F)",MID(Proc[[#This Row],[Obj]],13,10),"")</f>
        <v>2010C00010</v>
      </c>
      <c r="J6528" s="183" t="b">
        <f>Proc[[#This Row],[Requested]]=Proc[[#This Row],[CurrentParent]]</f>
        <v>1</v>
      </c>
      <c r="K6528" s="183" t="str">
        <f>IF(Proc[[#This Row],[Author]]="Marcela Urrego",VLOOKUP(LEFT(Proc[[#This Row],[Requested]],1),Table3[#All],2,0),VLOOKUP(Proc[[#This Row],[Author]],Table4[],2,0))</f>
        <v>LS</v>
      </c>
      <c r="L6528" s="186" t="s">
        <v>9921</v>
      </c>
      <c r="M6528" s="178">
        <v>46065</v>
      </c>
      <c r="N6528" s="178"/>
      <c r="O6528" s="178"/>
      <c r="P6528" s="178" t="str">
        <f ca="1">IF(Proc[[#This Row],[DaysAgeing]]&gt;5,"yep","on track")</f>
        <v>on track</v>
      </c>
      <c r="Q6528" s="3">
        <f ca="1">IF(Proc[[#This Row],[DateClosed]]="",ABS(NETWORKDAYS(Proc[[#This Row],[DateOpened]],TODAY()))-1,ABS(NETWORKDAYS(Proc[[#This Row],[DateOpened]],Proc[[#This Row],[DateClosed]]))-1)</f>
        <v>4</v>
      </c>
      <c r="R6528" s="178" t="s">
        <v>489</v>
      </c>
      <c r="S6528" s="183"/>
    </row>
    <row r="6529" spans="1:19" hidden="1">
      <c r="A6529" s="184" t="s">
        <v>8958</v>
      </c>
      <c r="B6529" s="183" t="str">
        <f>IFERROR(VLOOKUP(Proc[[#This Row],[App]],Table2[],3,0),"open")</f>
        <v>ok</v>
      </c>
      <c r="C6529" s="184" t="s">
        <v>369</v>
      </c>
      <c r="D6529" t="s">
        <v>8919</v>
      </c>
      <c r="E6529" t="s">
        <v>8856</v>
      </c>
      <c r="F6529" s="183" t="s">
        <v>8856</v>
      </c>
      <c r="G6529" s="184" t="s">
        <v>400</v>
      </c>
      <c r="H6529" s="183" t="str">
        <f>IF(Proc[[#This Row],[type]]="LFF (MDG-F)",MID(Proc[[#This Row],[Obj]],13,10),"")</f>
        <v/>
      </c>
      <c r="J6529" s="183" t="b">
        <f>Proc[[#This Row],[Requested]]=Proc[[#This Row],[CurrentParent]]</f>
        <v>1</v>
      </c>
      <c r="K6529" s="183" t="str">
        <f>IF(Proc[[#This Row],[Author]]="Marcela Urrego",VLOOKUP(LEFT(Proc[[#This Row],[Requested]],1),Table3[#All],2,0),VLOOKUP(Proc[[#This Row],[Author]],Table4[],2,0))</f>
        <v>LS</v>
      </c>
      <c r="L6529" s="186" t="s">
        <v>9921</v>
      </c>
      <c r="M6529" s="178">
        <v>46065</v>
      </c>
      <c r="N6529" s="178"/>
      <c r="O6529" s="178"/>
      <c r="P6529" s="178" t="str">
        <f ca="1">IF(Proc[[#This Row],[DaysAgeing]]&gt;5,"yep","on track")</f>
        <v>on track</v>
      </c>
      <c r="Q6529" s="3">
        <f ca="1">IF(Proc[[#This Row],[DateClosed]]="",ABS(NETWORKDAYS(Proc[[#This Row],[DateOpened]],TODAY()))-1,ABS(NETWORKDAYS(Proc[[#This Row],[DateOpened]],Proc[[#This Row],[DateClosed]]))-1)</f>
        <v>4</v>
      </c>
      <c r="R6529" s="178" t="s">
        <v>489</v>
      </c>
      <c r="S6529" s="183"/>
    </row>
    <row r="6530" spans="1:19" hidden="1">
      <c r="A6530" s="184" t="s">
        <v>8958</v>
      </c>
      <c r="B6530" s="183" t="str">
        <f>IFERROR(VLOOKUP(Proc[[#This Row],[App]],Table2[],3,0),"open")</f>
        <v>ok</v>
      </c>
      <c r="C6530" s="184" t="s">
        <v>369</v>
      </c>
      <c r="D6530" t="s">
        <v>8920</v>
      </c>
      <c r="E6530" t="s">
        <v>8856</v>
      </c>
      <c r="F6530" s="183" t="s">
        <v>8856</v>
      </c>
      <c r="G6530" s="184" t="s">
        <v>400</v>
      </c>
      <c r="H6530" s="183" t="str">
        <f>IF(Proc[[#This Row],[type]]="LFF (MDG-F)",MID(Proc[[#This Row],[Obj]],13,10),"")</f>
        <v/>
      </c>
      <c r="J6530" s="183" t="b">
        <f>Proc[[#This Row],[Requested]]=Proc[[#This Row],[CurrentParent]]</f>
        <v>1</v>
      </c>
      <c r="K6530" s="183" t="str">
        <f>IF(Proc[[#This Row],[Author]]="Marcela Urrego",VLOOKUP(LEFT(Proc[[#This Row],[Requested]],1),Table3[#All],2,0),VLOOKUP(Proc[[#This Row],[Author]],Table4[],2,0))</f>
        <v>LS</v>
      </c>
      <c r="L6530" s="186" t="s">
        <v>9921</v>
      </c>
      <c r="M6530" s="178">
        <v>46065</v>
      </c>
      <c r="N6530" s="178"/>
      <c r="O6530" s="178"/>
      <c r="P6530" s="178" t="str">
        <f ca="1">IF(Proc[[#This Row],[DaysAgeing]]&gt;5,"yep","on track")</f>
        <v>on track</v>
      </c>
      <c r="Q6530" s="3">
        <f ca="1">IF(Proc[[#This Row],[DateClosed]]="",ABS(NETWORKDAYS(Proc[[#This Row],[DateOpened]],TODAY()))-1,ABS(NETWORKDAYS(Proc[[#This Row],[DateOpened]],Proc[[#This Row],[DateClosed]]))-1)</f>
        <v>4</v>
      </c>
      <c r="R6530" s="178" t="s">
        <v>489</v>
      </c>
      <c r="S6530" s="183"/>
    </row>
    <row r="6531" spans="1:19" hidden="1">
      <c r="A6531" s="184" t="s">
        <v>8958</v>
      </c>
      <c r="B6531" s="183" t="str">
        <f>IFERROR(VLOOKUP(Proc[[#This Row],[App]],Table2[],3,0),"open")</f>
        <v>ok</v>
      </c>
      <c r="C6531" s="184" t="s">
        <v>369</v>
      </c>
      <c r="D6531" t="s">
        <v>8921</v>
      </c>
      <c r="E6531" t="s">
        <v>8856</v>
      </c>
      <c r="F6531" s="183" t="s">
        <v>8856</v>
      </c>
      <c r="G6531" s="184" t="s">
        <v>400</v>
      </c>
      <c r="H6531" s="183" t="str">
        <f>IF(Proc[[#This Row],[type]]="LFF (MDG-F)",MID(Proc[[#This Row],[Obj]],13,10),"")</f>
        <v/>
      </c>
      <c r="J6531" s="183" t="b">
        <f>Proc[[#This Row],[Requested]]=Proc[[#This Row],[CurrentParent]]</f>
        <v>1</v>
      </c>
      <c r="K6531" s="183" t="str">
        <f>IF(Proc[[#This Row],[Author]]="Marcela Urrego",VLOOKUP(LEFT(Proc[[#This Row],[Requested]],1),Table3[#All],2,0),VLOOKUP(Proc[[#This Row],[Author]],Table4[],2,0))</f>
        <v>LS</v>
      </c>
      <c r="L6531" s="186" t="s">
        <v>9921</v>
      </c>
      <c r="M6531" s="178">
        <v>46065</v>
      </c>
      <c r="N6531" s="178"/>
      <c r="O6531" s="178"/>
      <c r="P6531" s="178" t="str">
        <f ca="1">IF(Proc[[#This Row],[DaysAgeing]]&gt;5,"yep","on track")</f>
        <v>on track</v>
      </c>
      <c r="Q6531" s="3">
        <f ca="1">IF(Proc[[#This Row],[DateClosed]]="",ABS(NETWORKDAYS(Proc[[#This Row],[DateOpened]],TODAY()))-1,ABS(NETWORKDAYS(Proc[[#This Row],[DateOpened]],Proc[[#This Row],[DateClosed]]))-1)</f>
        <v>4</v>
      </c>
      <c r="R6531" s="178" t="s">
        <v>489</v>
      </c>
      <c r="S6531" s="183"/>
    </row>
    <row r="6532" spans="1:19" hidden="1">
      <c r="A6532" s="184" t="s">
        <v>8958</v>
      </c>
      <c r="B6532" s="183" t="str">
        <f>IFERROR(VLOOKUP(Proc[[#This Row],[App]],Table2[],3,0),"open")</f>
        <v>ok</v>
      </c>
      <c r="C6532" s="185" t="s">
        <v>369</v>
      </c>
      <c r="D6532" t="s">
        <v>8922</v>
      </c>
      <c r="E6532" t="s">
        <v>8855</v>
      </c>
      <c r="F6532" s="186" t="s">
        <v>8855</v>
      </c>
      <c r="G6532" s="184" t="s">
        <v>406</v>
      </c>
      <c r="H6532" s="183" t="str">
        <f>IF(Proc[[#This Row],[type]]="LFF (MDG-F)",MID(Proc[[#This Row],[Obj]],13,10),"")</f>
        <v>2034C00015</v>
      </c>
      <c r="J6532" s="183" t="b">
        <f>Proc[[#This Row],[Requested]]=Proc[[#This Row],[CurrentParent]]</f>
        <v>1</v>
      </c>
      <c r="K6532" s="183" t="str">
        <f>IF(Proc[[#This Row],[Author]]="Marcela Urrego",VLOOKUP(LEFT(Proc[[#This Row],[Requested]],1),Table3[#All],2,0),VLOOKUP(Proc[[#This Row],[Author]],Table4[],2,0))</f>
        <v>LS</v>
      </c>
      <c r="L6532" s="186" t="s">
        <v>9921</v>
      </c>
      <c r="M6532" s="178">
        <v>46065</v>
      </c>
      <c r="N6532" s="178"/>
      <c r="O6532" s="178"/>
      <c r="P6532" s="178" t="str">
        <f ca="1">IF(Proc[[#This Row],[DaysAgeing]]&gt;5,"yep","on track")</f>
        <v>on track</v>
      </c>
      <c r="Q6532" s="3">
        <f ca="1">IF(Proc[[#This Row],[DateClosed]]="",ABS(NETWORKDAYS(Proc[[#This Row],[DateOpened]],TODAY()))-1,ABS(NETWORKDAYS(Proc[[#This Row],[DateOpened]],Proc[[#This Row],[DateClosed]]))-1)</f>
        <v>4</v>
      </c>
      <c r="R6532" s="178" t="s">
        <v>489</v>
      </c>
      <c r="S6532" s="183"/>
    </row>
    <row r="6533" spans="1:19" hidden="1">
      <c r="A6533" s="184" t="s">
        <v>8958</v>
      </c>
      <c r="B6533" s="183" t="str">
        <f>IFERROR(VLOOKUP(Proc[[#This Row],[App]],Table2[],3,0),"open")</f>
        <v>ok</v>
      </c>
      <c r="C6533" s="184" t="s">
        <v>369</v>
      </c>
      <c r="D6533" t="s">
        <v>8923</v>
      </c>
      <c r="E6533" t="s">
        <v>8855</v>
      </c>
      <c r="F6533" s="183" t="s">
        <v>8855</v>
      </c>
      <c r="G6533" s="184" t="s">
        <v>400</v>
      </c>
      <c r="H6533" s="183" t="str">
        <f>IF(Proc[[#This Row],[type]]="LFF (MDG-F)",MID(Proc[[#This Row],[Obj]],13,10),"")</f>
        <v/>
      </c>
      <c r="J6533" s="183" t="b">
        <f>Proc[[#This Row],[Requested]]=Proc[[#This Row],[CurrentParent]]</f>
        <v>1</v>
      </c>
      <c r="K6533" s="183" t="str">
        <f>IF(Proc[[#This Row],[Author]]="Marcela Urrego",VLOOKUP(LEFT(Proc[[#This Row],[Requested]],1),Table3[#All],2,0),VLOOKUP(Proc[[#This Row],[Author]],Table4[],2,0))</f>
        <v>LS</v>
      </c>
      <c r="L6533" s="186" t="s">
        <v>9921</v>
      </c>
      <c r="M6533" s="178">
        <v>46065</v>
      </c>
      <c r="N6533" s="178"/>
      <c r="O6533" s="178"/>
      <c r="P6533" s="178" t="str">
        <f ca="1">IF(Proc[[#This Row],[DaysAgeing]]&gt;5,"yep","on track")</f>
        <v>on track</v>
      </c>
      <c r="Q6533" s="3">
        <f ca="1">IF(Proc[[#This Row],[DateClosed]]="",ABS(NETWORKDAYS(Proc[[#This Row],[DateOpened]],TODAY()))-1,ABS(NETWORKDAYS(Proc[[#This Row],[DateOpened]],Proc[[#This Row],[DateClosed]]))-1)</f>
        <v>4</v>
      </c>
      <c r="R6533" s="178" t="s">
        <v>489</v>
      </c>
      <c r="S6533" s="183"/>
    </row>
    <row r="6534" spans="1:19" hidden="1">
      <c r="A6534" s="184" t="s">
        <v>8958</v>
      </c>
      <c r="B6534" s="183" t="str">
        <f>IFERROR(VLOOKUP(Proc[[#This Row],[App]],Table2[],3,0),"open")</f>
        <v>ok</v>
      </c>
      <c r="C6534" s="184" t="s">
        <v>369</v>
      </c>
      <c r="D6534" t="s">
        <v>8924</v>
      </c>
      <c r="E6534" t="s">
        <v>8952</v>
      </c>
      <c r="F6534" s="183" t="s">
        <v>8952</v>
      </c>
      <c r="G6534" s="184" t="s">
        <v>400</v>
      </c>
      <c r="H6534" s="183" t="str">
        <f>IF(Proc[[#This Row],[type]]="LFF (MDG-F)",MID(Proc[[#This Row],[Obj]],13,10),"")</f>
        <v/>
      </c>
      <c r="J6534" s="183" t="b">
        <f>Proc[[#This Row],[Requested]]=Proc[[#This Row],[CurrentParent]]</f>
        <v>1</v>
      </c>
      <c r="K6534" s="183" t="str">
        <f>IF(Proc[[#This Row],[Author]]="Marcela Urrego",VLOOKUP(LEFT(Proc[[#This Row],[Requested]],1),Table3[#All],2,0),VLOOKUP(Proc[[#This Row],[Author]],Table4[],2,0))</f>
        <v>LS</v>
      </c>
      <c r="L6534" s="186" t="s">
        <v>9921</v>
      </c>
      <c r="M6534" s="178">
        <v>46065</v>
      </c>
      <c r="N6534" s="178"/>
      <c r="O6534" s="178"/>
      <c r="P6534" s="178" t="str">
        <f ca="1">IF(Proc[[#This Row],[DaysAgeing]]&gt;5,"yep","on track")</f>
        <v>on track</v>
      </c>
      <c r="Q6534" s="3">
        <f ca="1">IF(Proc[[#This Row],[DateClosed]]="",ABS(NETWORKDAYS(Proc[[#This Row],[DateOpened]],TODAY()))-1,ABS(NETWORKDAYS(Proc[[#This Row],[DateOpened]],Proc[[#This Row],[DateClosed]]))-1)</f>
        <v>4</v>
      </c>
      <c r="R6534" s="178" t="s">
        <v>489</v>
      </c>
      <c r="S6534" s="183"/>
    </row>
    <row r="6535" spans="1:19" hidden="1">
      <c r="A6535" s="184" t="s">
        <v>8958</v>
      </c>
      <c r="B6535" s="183" t="str">
        <f>IFERROR(VLOOKUP(Proc[[#This Row],[App]],Table2[],3,0),"open")</f>
        <v>ok</v>
      </c>
      <c r="C6535" s="184" t="s">
        <v>369</v>
      </c>
      <c r="D6535" t="s">
        <v>8925</v>
      </c>
      <c r="E6535" t="s">
        <v>2660</v>
      </c>
      <c r="F6535" s="183" t="s">
        <v>2660</v>
      </c>
      <c r="G6535" s="184" t="s">
        <v>400</v>
      </c>
      <c r="H6535" s="183" t="str">
        <f>IF(Proc[[#This Row],[type]]="LFF (MDG-F)",MID(Proc[[#This Row],[Obj]],13,10),"")</f>
        <v/>
      </c>
      <c r="J6535" s="183" t="b">
        <f>Proc[[#This Row],[Requested]]=Proc[[#This Row],[CurrentParent]]</f>
        <v>1</v>
      </c>
      <c r="K6535" s="183" t="str">
        <f>IF(Proc[[#This Row],[Author]]="Marcela Urrego",VLOOKUP(LEFT(Proc[[#This Row],[Requested]],1),Table3[#All],2,0),VLOOKUP(Proc[[#This Row],[Author]],Table4[],2,0))</f>
        <v>LS</v>
      </c>
      <c r="L6535" s="186" t="s">
        <v>9921</v>
      </c>
      <c r="M6535" s="178">
        <v>46065</v>
      </c>
      <c r="N6535" s="178"/>
      <c r="O6535" s="178"/>
      <c r="P6535" s="178" t="str">
        <f ca="1">IF(Proc[[#This Row],[DaysAgeing]]&gt;5,"yep","on track")</f>
        <v>on track</v>
      </c>
      <c r="Q6535" s="3">
        <f ca="1">IF(Proc[[#This Row],[DateClosed]]="",ABS(NETWORKDAYS(Proc[[#This Row],[DateOpened]],TODAY()))-1,ABS(NETWORKDAYS(Proc[[#This Row],[DateOpened]],Proc[[#This Row],[DateClosed]]))-1)</f>
        <v>4</v>
      </c>
      <c r="R6535" s="178" t="s">
        <v>489</v>
      </c>
      <c r="S6535" s="183"/>
    </row>
    <row r="6536" spans="1:19" hidden="1">
      <c r="A6536" s="184" t="s">
        <v>8958</v>
      </c>
      <c r="B6536" s="183" t="str">
        <f>IFERROR(VLOOKUP(Proc[[#This Row],[App]],Table2[],3,0),"open")</f>
        <v>ok</v>
      </c>
      <c r="C6536" s="184" t="s">
        <v>369</v>
      </c>
      <c r="D6536" t="s">
        <v>8926</v>
      </c>
      <c r="E6536" t="s">
        <v>8953</v>
      </c>
      <c r="F6536" s="183" t="s">
        <v>8953</v>
      </c>
      <c r="G6536" s="184" t="s">
        <v>400</v>
      </c>
      <c r="H6536" s="183" t="str">
        <f>IF(Proc[[#This Row],[type]]="LFF (MDG-F)",MID(Proc[[#This Row],[Obj]],13,10),"")</f>
        <v/>
      </c>
      <c r="J6536" s="183" t="b">
        <f>Proc[[#This Row],[Requested]]=Proc[[#This Row],[CurrentParent]]</f>
        <v>1</v>
      </c>
      <c r="K6536" s="183" t="str">
        <f>IF(Proc[[#This Row],[Author]]="Marcela Urrego",VLOOKUP(LEFT(Proc[[#This Row],[Requested]],1),Table3[#All],2,0),VLOOKUP(Proc[[#This Row],[Author]],Table4[],2,0))</f>
        <v>LS</v>
      </c>
      <c r="L6536" s="186" t="s">
        <v>9921</v>
      </c>
      <c r="M6536" s="178">
        <v>46065</v>
      </c>
      <c r="N6536" s="178"/>
      <c r="O6536" s="178"/>
      <c r="P6536" s="178" t="str">
        <f ca="1">IF(Proc[[#This Row],[DaysAgeing]]&gt;5,"yep","on track")</f>
        <v>on track</v>
      </c>
      <c r="Q6536" s="3">
        <f ca="1">IF(Proc[[#This Row],[DateClosed]]="",ABS(NETWORKDAYS(Proc[[#This Row],[DateOpened]],TODAY()))-1,ABS(NETWORKDAYS(Proc[[#This Row],[DateOpened]],Proc[[#This Row],[DateClosed]]))-1)</f>
        <v>4</v>
      </c>
      <c r="R6536" s="178" t="s">
        <v>489</v>
      </c>
      <c r="S6536" s="183"/>
    </row>
    <row r="6537" spans="1:19" hidden="1">
      <c r="A6537" s="184" t="s">
        <v>8958</v>
      </c>
      <c r="B6537" s="183" t="str">
        <f>IFERROR(VLOOKUP(Proc[[#This Row],[App]],Table2[],3,0),"open")</f>
        <v>ok</v>
      </c>
      <c r="C6537" s="184" t="s">
        <v>369</v>
      </c>
      <c r="D6537" t="s">
        <v>8927</v>
      </c>
      <c r="E6537" t="s">
        <v>8953</v>
      </c>
      <c r="F6537" s="183" t="s">
        <v>8953</v>
      </c>
      <c r="G6537" s="184" t="s">
        <v>400</v>
      </c>
      <c r="H6537" s="183" t="str">
        <f>IF(Proc[[#This Row],[type]]="LFF (MDG-F)",MID(Proc[[#This Row],[Obj]],13,10),"")</f>
        <v/>
      </c>
      <c r="J6537" s="183" t="b">
        <f>Proc[[#This Row],[Requested]]=Proc[[#This Row],[CurrentParent]]</f>
        <v>1</v>
      </c>
      <c r="K6537" s="183" t="str">
        <f>IF(Proc[[#This Row],[Author]]="Marcela Urrego",VLOOKUP(LEFT(Proc[[#This Row],[Requested]],1),Table3[#All],2,0),VLOOKUP(Proc[[#This Row],[Author]],Table4[],2,0))</f>
        <v>LS</v>
      </c>
      <c r="L6537" s="186" t="s">
        <v>9921</v>
      </c>
      <c r="M6537" s="178">
        <v>46065</v>
      </c>
      <c r="N6537" s="178"/>
      <c r="O6537" s="178"/>
      <c r="P6537" s="178" t="str">
        <f ca="1">IF(Proc[[#This Row],[DaysAgeing]]&gt;5,"yep","on track")</f>
        <v>on track</v>
      </c>
      <c r="Q6537" s="3">
        <f ca="1">IF(Proc[[#This Row],[DateClosed]]="",ABS(NETWORKDAYS(Proc[[#This Row],[DateOpened]],TODAY()))-1,ABS(NETWORKDAYS(Proc[[#This Row],[DateOpened]],Proc[[#This Row],[DateClosed]]))-1)</f>
        <v>4</v>
      </c>
      <c r="R6537" s="178" t="s">
        <v>489</v>
      </c>
      <c r="S6537" s="183"/>
    </row>
    <row r="6538" spans="1:19" hidden="1">
      <c r="A6538" s="184" t="s">
        <v>8958</v>
      </c>
      <c r="B6538" s="183" t="str">
        <f>IFERROR(VLOOKUP(Proc[[#This Row],[App]],Table2[],3,0),"open")</f>
        <v>ok</v>
      </c>
      <c r="C6538" s="184" t="s">
        <v>369</v>
      </c>
      <c r="D6538" t="s">
        <v>8928</v>
      </c>
      <c r="E6538" t="s">
        <v>8953</v>
      </c>
      <c r="F6538" s="183" t="s">
        <v>8953</v>
      </c>
      <c r="G6538" s="184" t="s">
        <v>400</v>
      </c>
      <c r="H6538" s="183" t="str">
        <f>IF(Proc[[#This Row],[type]]="LFF (MDG-F)",MID(Proc[[#This Row],[Obj]],13,10),"")</f>
        <v/>
      </c>
      <c r="J6538" s="183" t="b">
        <f>Proc[[#This Row],[Requested]]=Proc[[#This Row],[CurrentParent]]</f>
        <v>1</v>
      </c>
      <c r="K6538" s="183" t="str">
        <f>IF(Proc[[#This Row],[Author]]="Marcela Urrego",VLOOKUP(LEFT(Proc[[#This Row],[Requested]],1),Table3[#All],2,0),VLOOKUP(Proc[[#This Row],[Author]],Table4[],2,0))</f>
        <v>LS</v>
      </c>
      <c r="L6538" s="186" t="s">
        <v>9921</v>
      </c>
      <c r="M6538" s="178">
        <v>46065</v>
      </c>
      <c r="N6538" s="178"/>
      <c r="O6538" s="178"/>
      <c r="P6538" s="178" t="str">
        <f ca="1">IF(Proc[[#This Row],[DaysAgeing]]&gt;5,"yep","on track")</f>
        <v>on track</v>
      </c>
      <c r="Q6538" s="3">
        <f ca="1">IF(Proc[[#This Row],[DateClosed]]="",ABS(NETWORKDAYS(Proc[[#This Row],[DateOpened]],TODAY()))-1,ABS(NETWORKDAYS(Proc[[#This Row],[DateOpened]],Proc[[#This Row],[DateClosed]]))-1)</f>
        <v>4</v>
      </c>
      <c r="R6538" s="178" t="s">
        <v>489</v>
      </c>
      <c r="S6538" s="183"/>
    </row>
    <row r="6539" spans="1:19" hidden="1">
      <c r="A6539" s="184" t="s">
        <v>8958</v>
      </c>
      <c r="B6539" s="183" t="str">
        <f>IFERROR(VLOOKUP(Proc[[#This Row],[App]],Table2[],3,0),"open")</f>
        <v>ok</v>
      </c>
      <c r="C6539" s="184" t="s">
        <v>369</v>
      </c>
      <c r="D6539" t="s">
        <v>8929</v>
      </c>
      <c r="E6539" t="s">
        <v>8953</v>
      </c>
      <c r="F6539" s="183" t="s">
        <v>8953</v>
      </c>
      <c r="G6539" s="184" t="s">
        <v>400</v>
      </c>
      <c r="H6539" s="183" t="str">
        <f>IF(Proc[[#This Row],[type]]="LFF (MDG-F)",MID(Proc[[#This Row],[Obj]],13,10),"")</f>
        <v/>
      </c>
      <c r="J6539" s="183" t="b">
        <f>Proc[[#This Row],[Requested]]=Proc[[#This Row],[CurrentParent]]</f>
        <v>1</v>
      </c>
      <c r="K6539" s="183" t="str">
        <f>IF(Proc[[#This Row],[Author]]="Marcela Urrego",VLOOKUP(LEFT(Proc[[#This Row],[Requested]],1),Table3[#All],2,0),VLOOKUP(Proc[[#This Row],[Author]],Table4[],2,0))</f>
        <v>LS</v>
      </c>
      <c r="L6539" s="186" t="s">
        <v>9921</v>
      </c>
      <c r="M6539" s="178">
        <v>46065</v>
      </c>
      <c r="N6539" s="178"/>
      <c r="O6539" s="178"/>
      <c r="P6539" s="178" t="str">
        <f ca="1">IF(Proc[[#This Row],[DaysAgeing]]&gt;5,"yep","on track")</f>
        <v>on track</v>
      </c>
      <c r="Q6539" s="3">
        <f ca="1">IF(Proc[[#This Row],[DateClosed]]="",ABS(NETWORKDAYS(Proc[[#This Row],[DateOpened]],TODAY()))-1,ABS(NETWORKDAYS(Proc[[#This Row],[DateOpened]],Proc[[#This Row],[DateClosed]]))-1)</f>
        <v>4</v>
      </c>
      <c r="R6539" s="178" t="s">
        <v>489</v>
      </c>
      <c r="S6539" s="183"/>
    </row>
    <row r="6540" spans="1:19" hidden="1">
      <c r="A6540" s="184" t="s">
        <v>8958</v>
      </c>
      <c r="B6540" s="183" t="str">
        <f>IFERROR(VLOOKUP(Proc[[#This Row],[App]],Table2[],3,0),"open")</f>
        <v>ok</v>
      </c>
      <c r="C6540" s="184" t="s">
        <v>369</v>
      </c>
      <c r="D6540" t="s">
        <v>5698</v>
      </c>
      <c r="E6540" t="s">
        <v>2371</v>
      </c>
      <c r="F6540" s="183" t="s">
        <v>2371</v>
      </c>
      <c r="G6540" s="184" t="s">
        <v>400</v>
      </c>
      <c r="H6540" s="183" t="str">
        <f>IF(Proc[[#This Row],[type]]="LFF (MDG-F)",MID(Proc[[#This Row],[Obj]],13,10),"")</f>
        <v/>
      </c>
      <c r="J6540" s="183" t="b">
        <f>Proc[[#This Row],[Requested]]=Proc[[#This Row],[CurrentParent]]</f>
        <v>1</v>
      </c>
      <c r="K6540" s="183" t="str">
        <f>IF(Proc[[#This Row],[Author]]="Marcela Urrego",VLOOKUP(LEFT(Proc[[#This Row],[Requested]],1),Table3[#All],2,0),VLOOKUP(Proc[[#This Row],[Author]],Table4[],2,0))</f>
        <v>LS</v>
      </c>
      <c r="L6540" s="186" t="s">
        <v>9921</v>
      </c>
      <c r="M6540" s="178">
        <v>46065</v>
      </c>
      <c r="N6540" s="178"/>
      <c r="O6540" s="178"/>
      <c r="P6540" s="178" t="str">
        <f ca="1">IF(Proc[[#This Row],[DaysAgeing]]&gt;5,"yep","on track")</f>
        <v>on track</v>
      </c>
      <c r="Q6540" s="3">
        <f ca="1">IF(Proc[[#This Row],[DateClosed]]="",ABS(NETWORKDAYS(Proc[[#This Row],[DateOpened]],TODAY()))-1,ABS(NETWORKDAYS(Proc[[#This Row],[DateOpened]],Proc[[#This Row],[DateClosed]]))-1)</f>
        <v>4</v>
      </c>
      <c r="R6540" s="178" t="s">
        <v>489</v>
      </c>
      <c r="S6540" s="183"/>
    </row>
    <row r="6541" spans="1:19" hidden="1">
      <c r="A6541" s="184" t="s">
        <v>8958</v>
      </c>
      <c r="B6541" s="183" t="str">
        <f>IFERROR(VLOOKUP(Proc[[#This Row],[App]],Table2[],3,0),"open")</f>
        <v>ok</v>
      </c>
      <c r="C6541" s="184" t="s">
        <v>369</v>
      </c>
      <c r="D6541" t="s">
        <v>8930</v>
      </c>
      <c r="E6541" t="s">
        <v>8954</v>
      </c>
      <c r="F6541" s="183" t="s">
        <v>8954</v>
      </c>
      <c r="G6541" s="184" t="s">
        <v>400</v>
      </c>
      <c r="H6541" s="183" t="str">
        <f>IF(Proc[[#This Row],[type]]="LFF (MDG-F)",MID(Proc[[#This Row],[Obj]],13,10),"")</f>
        <v/>
      </c>
      <c r="J6541" s="183" t="b">
        <f>Proc[[#This Row],[Requested]]=Proc[[#This Row],[CurrentParent]]</f>
        <v>1</v>
      </c>
      <c r="K6541" s="183" t="str">
        <f>IF(Proc[[#This Row],[Author]]="Marcela Urrego",VLOOKUP(LEFT(Proc[[#This Row],[Requested]],1),Table3[#All],2,0),VLOOKUP(Proc[[#This Row],[Author]],Table4[],2,0))</f>
        <v>LS</v>
      </c>
      <c r="L6541" s="186" t="s">
        <v>9921</v>
      </c>
      <c r="M6541" s="178">
        <v>46065</v>
      </c>
      <c r="N6541" s="178"/>
      <c r="O6541" s="178"/>
      <c r="P6541" s="178" t="str">
        <f ca="1">IF(Proc[[#This Row],[DaysAgeing]]&gt;5,"yep","on track")</f>
        <v>on track</v>
      </c>
      <c r="Q6541" s="3">
        <f ca="1">IF(Proc[[#This Row],[DateClosed]]="",ABS(NETWORKDAYS(Proc[[#This Row],[DateOpened]],TODAY()))-1,ABS(NETWORKDAYS(Proc[[#This Row],[DateOpened]],Proc[[#This Row],[DateClosed]]))-1)</f>
        <v>4</v>
      </c>
      <c r="R6541" s="178" t="s">
        <v>489</v>
      </c>
      <c r="S6541" s="183"/>
    </row>
    <row r="6542" spans="1:19" hidden="1">
      <c r="A6542" s="184" t="s">
        <v>8958</v>
      </c>
      <c r="B6542" s="183" t="str">
        <f>IFERROR(VLOOKUP(Proc[[#This Row],[App]],Table2[],3,0),"open")</f>
        <v>ok</v>
      </c>
      <c r="C6542" s="184" t="s">
        <v>369</v>
      </c>
      <c r="D6542" t="s">
        <v>8931</v>
      </c>
      <c r="E6542" t="s">
        <v>503</v>
      </c>
      <c r="F6542" s="183" t="s">
        <v>503</v>
      </c>
      <c r="G6542" s="184" t="s">
        <v>400</v>
      </c>
      <c r="H6542" s="183" t="str">
        <f>IF(Proc[[#This Row],[type]]="LFF (MDG-F)",MID(Proc[[#This Row],[Obj]],13,10),"")</f>
        <v/>
      </c>
      <c r="J6542" s="183" t="b">
        <f>Proc[[#This Row],[Requested]]=Proc[[#This Row],[CurrentParent]]</f>
        <v>1</v>
      </c>
      <c r="K6542" s="183" t="str">
        <f>IF(Proc[[#This Row],[Author]]="Marcela Urrego",VLOOKUP(LEFT(Proc[[#This Row],[Requested]],1),Table3[#All],2,0),VLOOKUP(Proc[[#This Row],[Author]],Table4[],2,0))</f>
        <v>LS</v>
      </c>
      <c r="L6542" s="186" t="s">
        <v>9921</v>
      </c>
      <c r="M6542" s="178">
        <v>46065</v>
      </c>
      <c r="N6542" s="178"/>
      <c r="O6542" s="178"/>
      <c r="P6542" s="178" t="str">
        <f ca="1">IF(Proc[[#This Row],[DaysAgeing]]&gt;5,"yep","on track")</f>
        <v>on track</v>
      </c>
      <c r="Q6542" s="3">
        <f ca="1">IF(Proc[[#This Row],[DateClosed]]="",ABS(NETWORKDAYS(Proc[[#This Row],[DateOpened]],TODAY()))-1,ABS(NETWORKDAYS(Proc[[#This Row],[DateOpened]],Proc[[#This Row],[DateClosed]]))-1)</f>
        <v>4</v>
      </c>
      <c r="R6542" s="178" t="s">
        <v>489</v>
      </c>
      <c r="S6542" s="183"/>
    </row>
    <row r="6543" spans="1:19" hidden="1">
      <c r="A6543" s="184" t="s">
        <v>8958</v>
      </c>
      <c r="B6543" s="183" t="str">
        <f>IFERROR(VLOOKUP(Proc[[#This Row],[App]],Table2[],3,0),"open")</f>
        <v>ok</v>
      </c>
      <c r="C6543" s="184" t="s">
        <v>369</v>
      </c>
      <c r="D6543" t="s">
        <v>8932</v>
      </c>
      <c r="E6543" t="s">
        <v>8853</v>
      </c>
      <c r="F6543" s="183" t="s">
        <v>8853</v>
      </c>
      <c r="G6543" s="184" t="s">
        <v>400</v>
      </c>
      <c r="H6543" s="183" t="str">
        <f>IF(Proc[[#This Row],[type]]="LFF (MDG-F)",MID(Proc[[#This Row],[Obj]],13,10),"")</f>
        <v/>
      </c>
      <c r="J6543" s="183" t="b">
        <f>Proc[[#This Row],[Requested]]=Proc[[#This Row],[CurrentParent]]</f>
        <v>1</v>
      </c>
      <c r="K6543" s="183" t="str">
        <f>IF(Proc[[#This Row],[Author]]="Marcela Urrego",VLOOKUP(LEFT(Proc[[#This Row],[Requested]],1),Table3[#All],2,0),VLOOKUP(Proc[[#This Row],[Author]],Table4[],2,0))</f>
        <v>LS</v>
      </c>
      <c r="L6543" s="186" t="s">
        <v>9921</v>
      </c>
      <c r="M6543" s="178">
        <v>46065</v>
      </c>
      <c r="N6543" s="178"/>
      <c r="O6543" s="178"/>
      <c r="P6543" s="178" t="str">
        <f ca="1">IF(Proc[[#This Row],[DaysAgeing]]&gt;5,"yep","on track")</f>
        <v>on track</v>
      </c>
      <c r="Q6543" s="3">
        <f ca="1">IF(Proc[[#This Row],[DateClosed]]="",ABS(NETWORKDAYS(Proc[[#This Row],[DateOpened]],TODAY()))-1,ABS(NETWORKDAYS(Proc[[#This Row],[DateOpened]],Proc[[#This Row],[DateClosed]]))-1)</f>
        <v>4</v>
      </c>
      <c r="R6543" s="178" t="s">
        <v>489</v>
      </c>
      <c r="S6543" s="183"/>
    </row>
    <row r="6544" spans="1:19" hidden="1">
      <c r="A6544" s="184" t="s">
        <v>8958</v>
      </c>
      <c r="B6544" s="183" t="str">
        <f>IFERROR(VLOOKUP(Proc[[#This Row],[App]],Table2[],3,0),"open")</f>
        <v>ok</v>
      </c>
      <c r="C6544" s="184" t="s">
        <v>369</v>
      </c>
      <c r="D6544" t="s">
        <v>8933</v>
      </c>
      <c r="E6544" t="s">
        <v>8853</v>
      </c>
      <c r="F6544" s="183" t="s">
        <v>8853</v>
      </c>
      <c r="G6544" s="184" t="s">
        <v>400</v>
      </c>
      <c r="H6544" s="183" t="str">
        <f>IF(Proc[[#This Row],[type]]="LFF (MDG-F)",MID(Proc[[#This Row],[Obj]],13,10),"")</f>
        <v/>
      </c>
      <c r="J6544" s="183" t="b">
        <f>Proc[[#This Row],[Requested]]=Proc[[#This Row],[CurrentParent]]</f>
        <v>1</v>
      </c>
      <c r="K6544" s="183" t="str">
        <f>IF(Proc[[#This Row],[Author]]="Marcela Urrego",VLOOKUP(LEFT(Proc[[#This Row],[Requested]],1),Table3[#All],2,0),VLOOKUP(Proc[[#This Row],[Author]],Table4[],2,0))</f>
        <v>LS</v>
      </c>
      <c r="L6544" s="186" t="s">
        <v>9921</v>
      </c>
      <c r="M6544" s="178">
        <v>46065</v>
      </c>
      <c r="N6544" s="178"/>
      <c r="O6544" s="178"/>
      <c r="P6544" s="178" t="str">
        <f ca="1">IF(Proc[[#This Row],[DaysAgeing]]&gt;5,"yep","on track")</f>
        <v>on track</v>
      </c>
      <c r="Q6544" s="3">
        <f ca="1">IF(Proc[[#This Row],[DateClosed]]="",ABS(NETWORKDAYS(Proc[[#This Row],[DateOpened]],TODAY()))-1,ABS(NETWORKDAYS(Proc[[#This Row],[DateOpened]],Proc[[#This Row],[DateClosed]]))-1)</f>
        <v>4</v>
      </c>
      <c r="R6544" s="178" t="s">
        <v>489</v>
      </c>
      <c r="S6544" s="183"/>
    </row>
    <row r="6545" spans="1:19" hidden="1">
      <c r="A6545" s="184" t="s">
        <v>8958</v>
      </c>
      <c r="B6545" s="183" t="str">
        <f>IFERROR(VLOOKUP(Proc[[#This Row],[App]],Table2[],3,0),"open")</f>
        <v>ok</v>
      </c>
      <c r="C6545" s="184" t="s">
        <v>369</v>
      </c>
      <c r="D6545" t="s">
        <v>8934</v>
      </c>
      <c r="E6545" t="s">
        <v>8853</v>
      </c>
      <c r="F6545" s="183" t="s">
        <v>8853</v>
      </c>
      <c r="G6545" s="184" t="s">
        <v>400</v>
      </c>
      <c r="H6545" s="183" t="str">
        <f>IF(Proc[[#This Row],[type]]="LFF (MDG-F)",MID(Proc[[#This Row],[Obj]],13,10),"")</f>
        <v/>
      </c>
      <c r="J6545" s="183" t="b">
        <f>Proc[[#This Row],[Requested]]=Proc[[#This Row],[CurrentParent]]</f>
        <v>1</v>
      </c>
      <c r="K6545" s="183" t="str">
        <f>IF(Proc[[#This Row],[Author]]="Marcela Urrego",VLOOKUP(LEFT(Proc[[#This Row],[Requested]],1),Table3[#All],2,0),VLOOKUP(Proc[[#This Row],[Author]],Table4[],2,0))</f>
        <v>LS</v>
      </c>
      <c r="L6545" s="186" t="s">
        <v>9921</v>
      </c>
      <c r="M6545" s="178">
        <v>46065</v>
      </c>
      <c r="N6545" s="178"/>
      <c r="O6545" s="178"/>
      <c r="P6545" s="178" t="str">
        <f ca="1">IF(Proc[[#This Row],[DaysAgeing]]&gt;5,"yep","on track")</f>
        <v>on track</v>
      </c>
      <c r="Q6545" s="3">
        <f ca="1">IF(Proc[[#This Row],[DateClosed]]="",ABS(NETWORKDAYS(Proc[[#This Row],[DateOpened]],TODAY()))-1,ABS(NETWORKDAYS(Proc[[#This Row],[DateOpened]],Proc[[#This Row],[DateClosed]]))-1)</f>
        <v>4</v>
      </c>
      <c r="R6545" s="178" t="s">
        <v>489</v>
      </c>
      <c r="S6545" s="183"/>
    </row>
    <row r="6546" spans="1:19" hidden="1">
      <c r="A6546" s="184" t="s">
        <v>8958</v>
      </c>
      <c r="B6546" s="183" t="str">
        <f>IFERROR(VLOOKUP(Proc[[#This Row],[App]],Table2[],3,0),"open")</f>
        <v>ok</v>
      </c>
      <c r="C6546" s="184" t="s">
        <v>369</v>
      </c>
      <c r="D6546" t="s">
        <v>8935</v>
      </c>
      <c r="E6546" t="s">
        <v>8853</v>
      </c>
      <c r="F6546" s="183" t="s">
        <v>8853</v>
      </c>
      <c r="G6546" s="184" t="s">
        <v>400</v>
      </c>
      <c r="H6546" s="183" t="str">
        <f>IF(Proc[[#This Row],[type]]="LFF (MDG-F)",MID(Proc[[#This Row],[Obj]],13,10),"")</f>
        <v/>
      </c>
      <c r="J6546" s="183" t="b">
        <f>Proc[[#This Row],[Requested]]=Proc[[#This Row],[CurrentParent]]</f>
        <v>1</v>
      </c>
      <c r="K6546" s="183" t="str">
        <f>IF(Proc[[#This Row],[Author]]="Marcela Urrego",VLOOKUP(LEFT(Proc[[#This Row],[Requested]],1),Table3[#All],2,0),VLOOKUP(Proc[[#This Row],[Author]],Table4[],2,0))</f>
        <v>LS</v>
      </c>
      <c r="L6546" s="186" t="s">
        <v>9921</v>
      </c>
      <c r="M6546" s="178">
        <v>46065</v>
      </c>
      <c r="N6546" s="178"/>
      <c r="O6546" s="178"/>
      <c r="P6546" s="178" t="str">
        <f ca="1">IF(Proc[[#This Row],[DaysAgeing]]&gt;5,"yep","on track")</f>
        <v>on track</v>
      </c>
      <c r="Q6546" s="3">
        <f ca="1">IF(Proc[[#This Row],[DateClosed]]="",ABS(NETWORKDAYS(Proc[[#This Row],[DateOpened]],TODAY()))-1,ABS(NETWORKDAYS(Proc[[#This Row],[DateOpened]],Proc[[#This Row],[DateClosed]]))-1)</f>
        <v>4</v>
      </c>
      <c r="R6546" s="178" t="s">
        <v>489</v>
      </c>
      <c r="S6546" s="183"/>
    </row>
    <row r="6547" spans="1:19" hidden="1">
      <c r="A6547" s="184" t="s">
        <v>8958</v>
      </c>
      <c r="B6547" s="183" t="str">
        <f>IFERROR(VLOOKUP(Proc[[#This Row],[App]],Table2[],3,0),"open")</f>
        <v>ok</v>
      </c>
      <c r="C6547" s="184" t="s">
        <v>369</v>
      </c>
      <c r="D6547" t="s">
        <v>8936</v>
      </c>
      <c r="E6547" t="s">
        <v>8853</v>
      </c>
      <c r="F6547" s="183" t="s">
        <v>8853</v>
      </c>
      <c r="G6547" s="184" t="s">
        <v>400</v>
      </c>
      <c r="H6547" s="183" t="str">
        <f>IF(Proc[[#This Row],[type]]="LFF (MDG-F)",MID(Proc[[#This Row],[Obj]],13,10),"")</f>
        <v/>
      </c>
      <c r="J6547" s="183" t="b">
        <f>Proc[[#This Row],[Requested]]=Proc[[#This Row],[CurrentParent]]</f>
        <v>1</v>
      </c>
      <c r="K6547" s="183" t="str">
        <f>IF(Proc[[#This Row],[Author]]="Marcela Urrego",VLOOKUP(LEFT(Proc[[#This Row],[Requested]],1),Table3[#All],2,0),VLOOKUP(Proc[[#This Row],[Author]],Table4[],2,0))</f>
        <v>LS</v>
      </c>
      <c r="L6547" s="186" t="s">
        <v>9921</v>
      </c>
      <c r="M6547" s="178">
        <v>46065</v>
      </c>
      <c r="N6547" s="178"/>
      <c r="O6547" s="178"/>
      <c r="P6547" s="178" t="str">
        <f ca="1">IF(Proc[[#This Row],[DaysAgeing]]&gt;5,"yep","on track")</f>
        <v>on track</v>
      </c>
      <c r="Q6547" s="3">
        <f ca="1">IF(Proc[[#This Row],[DateClosed]]="",ABS(NETWORKDAYS(Proc[[#This Row],[DateOpened]],TODAY()))-1,ABS(NETWORKDAYS(Proc[[#This Row],[DateOpened]],Proc[[#This Row],[DateClosed]]))-1)</f>
        <v>4</v>
      </c>
      <c r="R6547" s="178" t="s">
        <v>489</v>
      </c>
      <c r="S6547" s="183"/>
    </row>
    <row r="6548" spans="1:19" hidden="1">
      <c r="A6548" s="184" t="s">
        <v>8958</v>
      </c>
      <c r="B6548" s="183" t="str">
        <f>IFERROR(VLOOKUP(Proc[[#This Row],[App]],Table2[],3,0),"open")</f>
        <v>ok</v>
      </c>
      <c r="C6548" s="184" t="s">
        <v>369</v>
      </c>
      <c r="D6548" t="s">
        <v>8937</v>
      </c>
      <c r="E6548" t="s">
        <v>8853</v>
      </c>
      <c r="F6548" s="183" t="s">
        <v>8853</v>
      </c>
      <c r="G6548" s="184" t="s">
        <v>400</v>
      </c>
      <c r="H6548" s="183" t="str">
        <f>IF(Proc[[#This Row],[type]]="LFF (MDG-F)",MID(Proc[[#This Row],[Obj]],13,10),"")</f>
        <v/>
      </c>
      <c r="J6548" s="183" t="b">
        <f>Proc[[#This Row],[Requested]]=Proc[[#This Row],[CurrentParent]]</f>
        <v>1</v>
      </c>
      <c r="K6548" s="183" t="str">
        <f>IF(Proc[[#This Row],[Author]]="Marcela Urrego",VLOOKUP(LEFT(Proc[[#This Row],[Requested]],1),Table3[#All],2,0),VLOOKUP(Proc[[#This Row],[Author]],Table4[],2,0))</f>
        <v>LS</v>
      </c>
      <c r="L6548" s="186" t="s">
        <v>9921</v>
      </c>
      <c r="M6548" s="178">
        <v>46065</v>
      </c>
      <c r="N6548" s="178"/>
      <c r="O6548" s="178"/>
      <c r="P6548" s="178" t="str">
        <f ca="1">IF(Proc[[#This Row],[DaysAgeing]]&gt;5,"yep","on track")</f>
        <v>on track</v>
      </c>
      <c r="Q6548" s="3">
        <f ca="1">IF(Proc[[#This Row],[DateClosed]]="",ABS(NETWORKDAYS(Proc[[#This Row],[DateOpened]],TODAY()))-1,ABS(NETWORKDAYS(Proc[[#This Row],[DateOpened]],Proc[[#This Row],[DateClosed]]))-1)</f>
        <v>4</v>
      </c>
      <c r="R6548" s="178" t="s">
        <v>489</v>
      </c>
      <c r="S6548" s="183"/>
    </row>
    <row r="6549" spans="1:19" hidden="1">
      <c r="A6549" s="184" t="s">
        <v>8958</v>
      </c>
      <c r="B6549" s="183" t="str">
        <f>IFERROR(VLOOKUP(Proc[[#This Row],[App]],Table2[],3,0),"open")</f>
        <v>ok</v>
      </c>
      <c r="C6549" s="184" t="s">
        <v>369</v>
      </c>
      <c r="D6549" t="s">
        <v>8938</v>
      </c>
      <c r="E6549" t="s">
        <v>8853</v>
      </c>
      <c r="F6549" s="183" t="s">
        <v>8853</v>
      </c>
      <c r="G6549" s="184" t="s">
        <v>400</v>
      </c>
      <c r="H6549" s="183" t="str">
        <f>IF(Proc[[#This Row],[type]]="LFF (MDG-F)",MID(Proc[[#This Row],[Obj]],13,10),"")</f>
        <v/>
      </c>
      <c r="J6549" s="183" t="b">
        <f>Proc[[#This Row],[Requested]]=Proc[[#This Row],[CurrentParent]]</f>
        <v>1</v>
      </c>
      <c r="K6549" s="183" t="str">
        <f>IF(Proc[[#This Row],[Author]]="Marcela Urrego",VLOOKUP(LEFT(Proc[[#This Row],[Requested]],1),Table3[#All],2,0),VLOOKUP(Proc[[#This Row],[Author]],Table4[],2,0))</f>
        <v>LS</v>
      </c>
      <c r="L6549" s="186" t="s">
        <v>9921</v>
      </c>
      <c r="M6549" s="178">
        <v>46065</v>
      </c>
      <c r="N6549" s="178"/>
      <c r="O6549" s="178"/>
      <c r="P6549" s="178" t="str">
        <f ca="1">IF(Proc[[#This Row],[DaysAgeing]]&gt;5,"yep","on track")</f>
        <v>on track</v>
      </c>
      <c r="Q6549" s="3">
        <f ca="1">IF(Proc[[#This Row],[DateClosed]]="",ABS(NETWORKDAYS(Proc[[#This Row],[DateOpened]],TODAY()))-1,ABS(NETWORKDAYS(Proc[[#This Row],[DateOpened]],Proc[[#This Row],[DateClosed]]))-1)</f>
        <v>4</v>
      </c>
      <c r="R6549" s="178" t="s">
        <v>489</v>
      </c>
      <c r="S6549" s="183"/>
    </row>
    <row r="6550" spans="1:19" hidden="1">
      <c r="A6550" s="184" t="s">
        <v>8958</v>
      </c>
      <c r="B6550" s="183" t="str">
        <f>IFERROR(VLOOKUP(Proc[[#This Row],[App]],Table2[],3,0),"open")</f>
        <v>ok</v>
      </c>
      <c r="C6550" s="184" t="s">
        <v>369</v>
      </c>
      <c r="D6550" t="s">
        <v>8939</v>
      </c>
      <c r="E6550" t="s">
        <v>8853</v>
      </c>
      <c r="F6550" s="183" t="s">
        <v>8853</v>
      </c>
      <c r="G6550" s="184" t="s">
        <v>400</v>
      </c>
      <c r="H6550" s="183" t="str">
        <f>IF(Proc[[#This Row],[type]]="LFF (MDG-F)",MID(Proc[[#This Row],[Obj]],13,10),"")</f>
        <v/>
      </c>
      <c r="J6550" s="183" t="b">
        <f>Proc[[#This Row],[Requested]]=Proc[[#This Row],[CurrentParent]]</f>
        <v>1</v>
      </c>
      <c r="K6550" s="183" t="str">
        <f>IF(Proc[[#This Row],[Author]]="Marcela Urrego",VLOOKUP(LEFT(Proc[[#This Row],[Requested]],1),Table3[#All],2,0),VLOOKUP(Proc[[#This Row],[Author]],Table4[],2,0))</f>
        <v>LS</v>
      </c>
      <c r="L6550" s="186" t="s">
        <v>9921</v>
      </c>
      <c r="M6550" s="178">
        <v>46065</v>
      </c>
      <c r="N6550" s="178"/>
      <c r="O6550" s="178"/>
      <c r="P6550" s="178" t="str">
        <f ca="1">IF(Proc[[#This Row],[DaysAgeing]]&gt;5,"yep","on track")</f>
        <v>on track</v>
      </c>
      <c r="Q6550" s="3">
        <f ca="1">IF(Proc[[#This Row],[DateClosed]]="",ABS(NETWORKDAYS(Proc[[#This Row],[DateOpened]],TODAY()))-1,ABS(NETWORKDAYS(Proc[[#This Row],[DateOpened]],Proc[[#This Row],[DateClosed]]))-1)</f>
        <v>4</v>
      </c>
      <c r="R6550" s="178" t="s">
        <v>489</v>
      </c>
      <c r="S6550" s="183"/>
    </row>
    <row r="6551" spans="1:19" hidden="1">
      <c r="A6551" s="184" t="s">
        <v>8958</v>
      </c>
      <c r="B6551" s="183" t="str">
        <f>IFERROR(VLOOKUP(Proc[[#This Row],[App]],Table2[],3,0),"open")</f>
        <v>ok</v>
      </c>
      <c r="C6551" s="184" t="s">
        <v>369</v>
      </c>
      <c r="D6551" t="s">
        <v>8940</v>
      </c>
      <c r="E6551" t="s">
        <v>8853</v>
      </c>
      <c r="F6551" s="183" t="s">
        <v>8853</v>
      </c>
      <c r="G6551" s="184" t="s">
        <v>400</v>
      </c>
      <c r="H6551" s="183" t="str">
        <f>IF(Proc[[#This Row],[type]]="LFF (MDG-F)",MID(Proc[[#This Row],[Obj]],13,10),"")</f>
        <v/>
      </c>
      <c r="J6551" s="183" t="b">
        <f>Proc[[#This Row],[Requested]]=Proc[[#This Row],[CurrentParent]]</f>
        <v>1</v>
      </c>
      <c r="K6551" s="183" t="str">
        <f>IF(Proc[[#This Row],[Author]]="Marcela Urrego",VLOOKUP(LEFT(Proc[[#This Row],[Requested]],1),Table3[#All],2,0),VLOOKUP(Proc[[#This Row],[Author]],Table4[],2,0))</f>
        <v>LS</v>
      </c>
      <c r="L6551" s="186" t="s">
        <v>9921</v>
      </c>
      <c r="M6551" s="178">
        <v>46065</v>
      </c>
      <c r="N6551" s="178"/>
      <c r="O6551" s="178"/>
      <c r="P6551" s="178" t="str">
        <f ca="1">IF(Proc[[#This Row],[DaysAgeing]]&gt;5,"yep","on track")</f>
        <v>on track</v>
      </c>
      <c r="Q6551" s="3">
        <f ca="1">IF(Proc[[#This Row],[DateClosed]]="",ABS(NETWORKDAYS(Proc[[#This Row],[DateOpened]],TODAY()))-1,ABS(NETWORKDAYS(Proc[[#This Row],[DateOpened]],Proc[[#This Row],[DateClosed]]))-1)</f>
        <v>4</v>
      </c>
      <c r="R6551" s="178" t="s">
        <v>489</v>
      </c>
      <c r="S6551" s="183"/>
    </row>
    <row r="6552" spans="1:19" hidden="1">
      <c r="A6552" s="184" t="s">
        <v>8958</v>
      </c>
      <c r="B6552" s="183" t="str">
        <f>IFERROR(VLOOKUP(Proc[[#This Row],[App]],Table2[],3,0),"open")</f>
        <v>ok</v>
      </c>
      <c r="C6552" s="184" t="s">
        <v>369</v>
      </c>
      <c r="D6552" t="s">
        <v>8941</v>
      </c>
      <c r="E6552" t="s">
        <v>8853</v>
      </c>
      <c r="F6552" s="183" t="s">
        <v>8853</v>
      </c>
      <c r="G6552" s="184" t="s">
        <v>400</v>
      </c>
      <c r="H6552" s="183" t="str">
        <f>IF(Proc[[#This Row],[type]]="LFF (MDG-F)",MID(Proc[[#This Row],[Obj]],13,10),"")</f>
        <v/>
      </c>
      <c r="J6552" s="183" t="b">
        <f>Proc[[#This Row],[Requested]]=Proc[[#This Row],[CurrentParent]]</f>
        <v>1</v>
      </c>
      <c r="K6552" s="183" t="str">
        <f>IF(Proc[[#This Row],[Author]]="Marcela Urrego",VLOOKUP(LEFT(Proc[[#This Row],[Requested]],1),Table3[#All],2,0),VLOOKUP(Proc[[#This Row],[Author]],Table4[],2,0))</f>
        <v>LS</v>
      </c>
      <c r="L6552" s="186" t="s">
        <v>9921</v>
      </c>
      <c r="M6552" s="178">
        <v>46065</v>
      </c>
      <c r="N6552" s="178"/>
      <c r="O6552" s="178"/>
      <c r="P6552" s="178" t="str">
        <f ca="1">IF(Proc[[#This Row],[DaysAgeing]]&gt;5,"yep","on track")</f>
        <v>on track</v>
      </c>
      <c r="Q6552" s="3">
        <f ca="1">IF(Proc[[#This Row],[DateClosed]]="",ABS(NETWORKDAYS(Proc[[#This Row],[DateOpened]],TODAY()))-1,ABS(NETWORKDAYS(Proc[[#This Row],[DateOpened]],Proc[[#This Row],[DateClosed]]))-1)</f>
        <v>4</v>
      </c>
      <c r="R6552" s="178" t="s">
        <v>489</v>
      </c>
      <c r="S6552" s="183"/>
    </row>
    <row r="6553" spans="1:19" hidden="1">
      <c r="A6553" s="184" t="s">
        <v>8958</v>
      </c>
      <c r="B6553" s="183" t="str">
        <f>IFERROR(VLOOKUP(Proc[[#This Row],[App]],Table2[],3,0),"open")</f>
        <v>ok</v>
      </c>
      <c r="C6553" s="184" t="s">
        <v>369</v>
      </c>
      <c r="D6553" t="s">
        <v>8942</v>
      </c>
      <c r="E6553" t="s">
        <v>8853</v>
      </c>
      <c r="F6553" s="183" t="s">
        <v>8853</v>
      </c>
      <c r="G6553" s="184" t="s">
        <v>400</v>
      </c>
      <c r="H6553" s="183" t="str">
        <f>IF(Proc[[#This Row],[type]]="LFF (MDG-F)",MID(Proc[[#This Row],[Obj]],13,10),"")</f>
        <v/>
      </c>
      <c r="J6553" s="183" t="b">
        <f>Proc[[#This Row],[Requested]]=Proc[[#This Row],[CurrentParent]]</f>
        <v>1</v>
      </c>
      <c r="K6553" s="183" t="str">
        <f>IF(Proc[[#This Row],[Author]]="Marcela Urrego",VLOOKUP(LEFT(Proc[[#This Row],[Requested]],1),Table3[#All],2,0),VLOOKUP(Proc[[#This Row],[Author]],Table4[],2,0))</f>
        <v>LS</v>
      </c>
      <c r="L6553" s="186" t="s">
        <v>9921</v>
      </c>
      <c r="M6553" s="178">
        <v>46065</v>
      </c>
      <c r="N6553" s="178"/>
      <c r="O6553" s="178"/>
      <c r="P6553" s="178" t="str">
        <f ca="1">IF(Proc[[#This Row],[DaysAgeing]]&gt;5,"yep","on track")</f>
        <v>on track</v>
      </c>
      <c r="Q6553" s="3">
        <f ca="1">IF(Proc[[#This Row],[DateClosed]]="",ABS(NETWORKDAYS(Proc[[#This Row],[DateOpened]],TODAY()))-1,ABS(NETWORKDAYS(Proc[[#This Row],[DateOpened]],Proc[[#This Row],[DateClosed]]))-1)</f>
        <v>4</v>
      </c>
      <c r="R6553" s="178" t="s">
        <v>489</v>
      </c>
      <c r="S6553" s="183"/>
    </row>
    <row r="6554" spans="1:19" hidden="1">
      <c r="A6554" s="184" t="s">
        <v>8958</v>
      </c>
      <c r="B6554" s="183" t="str">
        <f>IFERROR(VLOOKUP(Proc[[#This Row],[App]],Table2[],3,0),"open")</f>
        <v>ok</v>
      </c>
      <c r="C6554" s="184" t="s">
        <v>369</v>
      </c>
      <c r="D6554" t="s">
        <v>8943</v>
      </c>
      <c r="E6554" t="s">
        <v>8853</v>
      </c>
      <c r="F6554" s="183" t="s">
        <v>8853</v>
      </c>
      <c r="G6554" s="184" t="s">
        <v>400</v>
      </c>
      <c r="H6554" s="183" t="str">
        <f>IF(Proc[[#This Row],[type]]="LFF (MDG-F)",MID(Proc[[#This Row],[Obj]],13,10),"")</f>
        <v/>
      </c>
      <c r="J6554" s="183" t="b">
        <f>Proc[[#This Row],[Requested]]=Proc[[#This Row],[CurrentParent]]</f>
        <v>1</v>
      </c>
      <c r="K6554" s="183" t="str">
        <f>IF(Proc[[#This Row],[Author]]="Marcela Urrego",VLOOKUP(LEFT(Proc[[#This Row],[Requested]],1),Table3[#All],2,0),VLOOKUP(Proc[[#This Row],[Author]],Table4[],2,0))</f>
        <v>LS</v>
      </c>
      <c r="L6554" s="186" t="s">
        <v>9921</v>
      </c>
      <c r="M6554" s="178">
        <v>46065</v>
      </c>
      <c r="N6554" s="178"/>
      <c r="O6554" s="178"/>
      <c r="P6554" s="178" t="str">
        <f ca="1">IF(Proc[[#This Row],[DaysAgeing]]&gt;5,"yep","on track")</f>
        <v>on track</v>
      </c>
      <c r="Q6554" s="3">
        <f ca="1">IF(Proc[[#This Row],[DateClosed]]="",ABS(NETWORKDAYS(Proc[[#This Row],[DateOpened]],TODAY()))-1,ABS(NETWORKDAYS(Proc[[#This Row],[DateOpened]],Proc[[#This Row],[DateClosed]]))-1)</f>
        <v>4</v>
      </c>
      <c r="R6554" s="178" t="s">
        <v>489</v>
      </c>
      <c r="S6554" s="183"/>
    </row>
    <row r="6555" spans="1:19" hidden="1">
      <c r="A6555" s="184" t="s">
        <v>8958</v>
      </c>
      <c r="B6555" s="183" t="str">
        <f>IFERROR(VLOOKUP(Proc[[#This Row],[App]],Table2[],3,0),"open")</f>
        <v>ok</v>
      </c>
      <c r="C6555" s="184" t="s">
        <v>369</v>
      </c>
      <c r="D6555" t="s">
        <v>8944</v>
      </c>
      <c r="E6555" t="s">
        <v>8853</v>
      </c>
      <c r="F6555" s="183" t="s">
        <v>8853</v>
      </c>
      <c r="G6555" s="184" t="s">
        <v>400</v>
      </c>
      <c r="H6555" s="183" t="str">
        <f>IF(Proc[[#This Row],[type]]="LFF (MDG-F)",MID(Proc[[#This Row],[Obj]],13,10),"")</f>
        <v/>
      </c>
      <c r="J6555" s="183" t="b">
        <f>Proc[[#This Row],[Requested]]=Proc[[#This Row],[CurrentParent]]</f>
        <v>1</v>
      </c>
      <c r="K6555" s="183" t="str">
        <f>IF(Proc[[#This Row],[Author]]="Marcela Urrego",VLOOKUP(LEFT(Proc[[#This Row],[Requested]],1),Table3[#All],2,0),VLOOKUP(Proc[[#This Row],[Author]],Table4[],2,0))</f>
        <v>LS</v>
      </c>
      <c r="L6555" s="186" t="s">
        <v>9921</v>
      </c>
      <c r="M6555" s="178">
        <v>46065</v>
      </c>
      <c r="N6555" s="178"/>
      <c r="O6555" s="178"/>
      <c r="P6555" s="178" t="str">
        <f ca="1">IF(Proc[[#This Row],[DaysAgeing]]&gt;5,"yep","on track")</f>
        <v>on track</v>
      </c>
      <c r="Q6555" s="3">
        <f ca="1">IF(Proc[[#This Row],[DateClosed]]="",ABS(NETWORKDAYS(Proc[[#This Row],[DateOpened]],TODAY()))-1,ABS(NETWORKDAYS(Proc[[#This Row],[DateOpened]],Proc[[#This Row],[DateClosed]]))-1)</f>
        <v>4</v>
      </c>
      <c r="R6555" s="178" t="s">
        <v>489</v>
      </c>
      <c r="S6555" s="183"/>
    </row>
    <row r="6556" spans="1:19" hidden="1">
      <c r="A6556" s="184" t="s">
        <v>8958</v>
      </c>
      <c r="B6556" s="183" t="str">
        <f>IFERROR(VLOOKUP(Proc[[#This Row],[App]],Table2[],3,0),"open")</f>
        <v>ok</v>
      </c>
      <c r="C6556" s="184" t="s">
        <v>369</v>
      </c>
      <c r="D6556" t="s">
        <v>8945</v>
      </c>
      <c r="E6556" t="s">
        <v>8853</v>
      </c>
      <c r="F6556" s="183" t="s">
        <v>8853</v>
      </c>
      <c r="G6556" s="184" t="s">
        <v>400</v>
      </c>
      <c r="H6556" s="183" t="str">
        <f>IF(Proc[[#This Row],[type]]="LFF (MDG-F)",MID(Proc[[#This Row],[Obj]],13,10),"")</f>
        <v/>
      </c>
      <c r="J6556" s="183" t="b">
        <f>Proc[[#This Row],[Requested]]=Proc[[#This Row],[CurrentParent]]</f>
        <v>1</v>
      </c>
      <c r="K6556" s="183" t="str">
        <f>IF(Proc[[#This Row],[Author]]="Marcela Urrego",VLOOKUP(LEFT(Proc[[#This Row],[Requested]],1),Table3[#All],2,0),VLOOKUP(Proc[[#This Row],[Author]],Table4[],2,0))</f>
        <v>LS</v>
      </c>
      <c r="L6556" s="186" t="s">
        <v>9921</v>
      </c>
      <c r="M6556" s="178">
        <v>46065</v>
      </c>
      <c r="N6556" s="178"/>
      <c r="O6556" s="178"/>
      <c r="P6556" s="178" t="str">
        <f ca="1">IF(Proc[[#This Row],[DaysAgeing]]&gt;5,"yep","on track")</f>
        <v>on track</v>
      </c>
      <c r="Q6556" s="3">
        <f ca="1">IF(Proc[[#This Row],[DateClosed]]="",ABS(NETWORKDAYS(Proc[[#This Row],[DateOpened]],TODAY()))-1,ABS(NETWORKDAYS(Proc[[#This Row],[DateOpened]],Proc[[#This Row],[DateClosed]]))-1)</f>
        <v>4</v>
      </c>
      <c r="R6556" s="178" t="s">
        <v>489</v>
      </c>
      <c r="S6556" s="183"/>
    </row>
    <row r="6557" spans="1:19" hidden="1">
      <c r="A6557" s="184" t="s">
        <v>8958</v>
      </c>
      <c r="B6557" s="183" t="str">
        <f>IFERROR(VLOOKUP(Proc[[#This Row],[App]],Table2[],3,0),"open")</f>
        <v>ok</v>
      </c>
      <c r="C6557" s="184" t="s">
        <v>369</v>
      </c>
      <c r="D6557" t="s">
        <v>8946</v>
      </c>
      <c r="E6557" t="s">
        <v>8853</v>
      </c>
      <c r="F6557" s="183" t="s">
        <v>8853</v>
      </c>
      <c r="G6557" s="184" t="s">
        <v>400</v>
      </c>
      <c r="H6557" s="183" t="str">
        <f>IF(Proc[[#This Row],[type]]="LFF (MDG-F)",MID(Proc[[#This Row],[Obj]],13,10),"")</f>
        <v/>
      </c>
      <c r="J6557" s="183" t="b">
        <f>Proc[[#This Row],[Requested]]=Proc[[#This Row],[CurrentParent]]</f>
        <v>1</v>
      </c>
      <c r="K6557" s="183" t="str">
        <f>IF(Proc[[#This Row],[Author]]="Marcela Urrego",VLOOKUP(LEFT(Proc[[#This Row],[Requested]],1),Table3[#All],2,0),VLOOKUP(Proc[[#This Row],[Author]],Table4[],2,0))</f>
        <v>LS</v>
      </c>
      <c r="L6557" s="186" t="s">
        <v>9921</v>
      </c>
      <c r="M6557" s="178">
        <v>46065</v>
      </c>
      <c r="N6557" s="178"/>
      <c r="O6557" s="178"/>
      <c r="P6557" s="178" t="str">
        <f ca="1">IF(Proc[[#This Row],[DaysAgeing]]&gt;5,"yep","on track")</f>
        <v>on track</v>
      </c>
      <c r="Q6557" s="3">
        <f ca="1">IF(Proc[[#This Row],[DateClosed]]="",ABS(NETWORKDAYS(Proc[[#This Row],[DateOpened]],TODAY()))-1,ABS(NETWORKDAYS(Proc[[#This Row],[DateOpened]],Proc[[#This Row],[DateClosed]]))-1)</f>
        <v>4</v>
      </c>
      <c r="R6557" s="178" t="s">
        <v>489</v>
      </c>
      <c r="S6557" s="183"/>
    </row>
    <row r="6558" spans="1:19" hidden="1">
      <c r="A6558" s="184" t="s">
        <v>8958</v>
      </c>
      <c r="B6558" s="183" t="str">
        <f>IFERROR(VLOOKUP(Proc[[#This Row],[App]],Table2[],3,0),"open")</f>
        <v>ok</v>
      </c>
      <c r="C6558" s="184" t="s">
        <v>369</v>
      </c>
      <c r="D6558" t="s">
        <v>8947</v>
      </c>
      <c r="E6558" t="s">
        <v>3542</v>
      </c>
      <c r="F6558" s="183" t="s">
        <v>3542</v>
      </c>
      <c r="G6558" s="184" t="s">
        <v>400</v>
      </c>
      <c r="H6558" s="183" t="str">
        <f>IF(Proc[[#This Row],[type]]="LFF (MDG-F)",MID(Proc[[#This Row],[Obj]],13,10),"")</f>
        <v/>
      </c>
      <c r="J6558" s="183" t="b">
        <f>Proc[[#This Row],[Requested]]=Proc[[#This Row],[CurrentParent]]</f>
        <v>1</v>
      </c>
      <c r="K6558" s="183" t="str">
        <f>IF(Proc[[#This Row],[Author]]="Marcela Urrego",VLOOKUP(LEFT(Proc[[#This Row],[Requested]],1),Table3[#All],2,0),VLOOKUP(Proc[[#This Row],[Author]],Table4[],2,0))</f>
        <v>LS</v>
      </c>
      <c r="L6558" s="186" t="s">
        <v>9921</v>
      </c>
      <c r="M6558" s="178">
        <v>46065</v>
      </c>
      <c r="N6558" s="178"/>
      <c r="O6558" s="178"/>
      <c r="P6558" s="178" t="str">
        <f ca="1">IF(Proc[[#This Row],[DaysAgeing]]&gt;5,"yep","on track")</f>
        <v>on track</v>
      </c>
      <c r="Q6558" s="3">
        <f ca="1">IF(Proc[[#This Row],[DateClosed]]="",ABS(NETWORKDAYS(Proc[[#This Row],[DateOpened]],TODAY()))-1,ABS(NETWORKDAYS(Proc[[#This Row],[DateOpened]],Proc[[#This Row],[DateClosed]]))-1)</f>
        <v>4</v>
      </c>
      <c r="R6558" s="178" t="s">
        <v>489</v>
      </c>
      <c r="S6558" s="183"/>
    </row>
    <row r="6559" spans="1:19" hidden="1">
      <c r="A6559" s="184" t="s">
        <v>8958</v>
      </c>
      <c r="B6559" s="183" t="str">
        <f>IFERROR(VLOOKUP(Proc[[#This Row],[App]],Table2[],3,0),"open")</f>
        <v>ok</v>
      </c>
      <c r="C6559" s="184" t="s">
        <v>369</v>
      </c>
      <c r="D6559" t="s">
        <v>8948</v>
      </c>
      <c r="E6559" t="s">
        <v>8953</v>
      </c>
      <c r="F6559" s="183" t="s">
        <v>8953</v>
      </c>
      <c r="G6559" s="184" t="s">
        <v>400</v>
      </c>
      <c r="H6559" s="183" t="str">
        <f>IF(Proc[[#This Row],[type]]="LFF (MDG-F)",MID(Proc[[#This Row],[Obj]],13,10),"")</f>
        <v/>
      </c>
      <c r="J6559" s="183" t="b">
        <f>Proc[[#This Row],[Requested]]=Proc[[#This Row],[CurrentParent]]</f>
        <v>1</v>
      </c>
      <c r="K6559" s="183" t="str">
        <f>IF(Proc[[#This Row],[Author]]="Marcela Urrego",VLOOKUP(LEFT(Proc[[#This Row],[Requested]],1),Table3[#All],2,0),VLOOKUP(Proc[[#This Row],[Author]],Table4[],2,0))</f>
        <v>LS</v>
      </c>
      <c r="L6559" s="186" t="s">
        <v>9921</v>
      </c>
      <c r="M6559" s="178">
        <v>46065</v>
      </c>
      <c r="N6559" s="178"/>
      <c r="O6559" s="178"/>
      <c r="P6559" s="178" t="str">
        <f ca="1">IF(Proc[[#This Row],[DaysAgeing]]&gt;5,"yep","on track")</f>
        <v>on track</v>
      </c>
      <c r="Q6559" s="3">
        <f ca="1">IF(Proc[[#This Row],[DateClosed]]="",ABS(NETWORKDAYS(Proc[[#This Row],[DateOpened]],TODAY()))-1,ABS(NETWORKDAYS(Proc[[#This Row],[DateOpened]],Proc[[#This Row],[DateClosed]]))-1)</f>
        <v>4</v>
      </c>
      <c r="R6559" s="178" t="s">
        <v>489</v>
      </c>
      <c r="S6559" s="183"/>
    </row>
    <row r="6560" spans="1:19" hidden="1">
      <c r="A6560" s="184" t="s">
        <v>8958</v>
      </c>
      <c r="B6560" s="183" t="str">
        <f>IFERROR(VLOOKUP(Proc[[#This Row],[App]],Table2[],3,0),"open")</f>
        <v>ok</v>
      </c>
      <c r="C6560" s="184" t="s">
        <v>369</v>
      </c>
      <c r="D6560" t="s">
        <v>8949</v>
      </c>
      <c r="E6560" t="s">
        <v>8955</v>
      </c>
      <c r="F6560" s="183" t="s">
        <v>8955</v>
      </c>
      <c r="G6560" s="184" t="s">
        <v>400</v>
      </c>
      <c r="H6560" s="183" t="str">
        <f>IF(Proc[[#This Row],[type]]="LFF (MDG-F)",MID(Proc[[#This Row],[Obj]],13,10),"")</f>
        <v/>
      </c>
      <c r="J6560" s="183" t="b">
        <f>Proc[[#This Row],[Requested]]=Proc[[#This Row],[CurrentParent]]</f>
        <v>1</v>
      </c>
      <c r="K6560" s="183" t="str">
        <f>IF(Proc[[#This Row],[Author]]="Marcela Urrego",VLOOKUP(LEFT(Proc[[#This Row],[Requested]],1),Table3[#All],2,0),VLOOKUP(Proc[[#This Row],[Author]],Table4[],2,0))</f>
        <v>LS</v>
      </c>
      <c r="L6560" s="186" t="s">
        <v>9921</v>
      </c>
      <c r="M6560" s="178">
        <v>46065</v>
      </c>
      <c r="N6560" s="178"/>
      <c r="O6560" s="178"/>
      <c r="P6560" s="178" t="str">
        <f ca="1">IF(Proc[[#This Row],[DaysAgeing]]&gt;5,"yep","on track")</f>
        <v>on track</v>
      </c>
      <c r="Q6560" s="3">
        <f ca="1">IF(Proc[[#This Row],[DateClosed]]="",ABS(NETWORKDAYS(Proc[[#This Row],[DateOpened]],TODAY()))-1,ABS(NETWORKDAYS(Proc[[#This Row],[DateOpened]],Proc[[#This Row],[DateClosed]]))-1)</f>
        <v>4</v>
      </c>
      <c r="R6560" s="178" t="s">
        <v>489</v>
      </c>
      <c r="S6560" s="183"/>
    </row>
    <row r="6561" spans="1:19" hidden="1">
      <c r="A6561" s="184" t="s">
        <v>8958</v>
      </c>
      <c r="B6561" s="183" t="str">
        <f>IFERROR(VLOOKUP(Proc[[#This Row],[App]],Table2[],3,0),"open")</f>
        <v>ok</v>
      </c>
      <c r="C6561" s="184" t="s">
        <v>369</v>
      </c>
      <c r="D6561" t="s">
        <v>8950</v>
      </c>
      <c r="E6561" t="s">
        <v>8956</v>
      </c>
      <c r="F6561" s="183" t="s">
        <v>8956</v>
      </c>
      <c r="G6561" s="184" t="s">
        <v>400</v>
      </c>
      <c r="H6561" s="183" t="str">
        <f>IF(Proc[[#This Row],[type]]="LFF (MDG-F)",MID(Proc[[#This Row],[Obj]],13,10),"")</f>
        <v/>
      </c>
      <c r="J6561" s="183" t="b">
        <f>Proc[[#This Row],[Requested]]=Proc[[#This Row],[CurrentParent]]</f>
        <v>1</v>
      </c>
      <c r="K6561" s="183" t="str">
        <f>IF(Proc[[#This Row],[Author]]="Marcela Urrego",VLOOKUP(LEFT(Proc[[#This Row],[Requested]],1),Table3[#All],2,0),VLOOKUP(Proc[[#This Row],[Author]],Table4[],2,0))</f>
        <v>LS</v>
      </c>
      <c r="L6561" s="186" t="s">
        <v>9921</v>
      </c>
      <c r="M6561" s="178">
        <v>46065</v>
      </c>
      <c r="N6561" s="178"/>
      <c r="O6561" s="178"/>
      <c r="P6561" s="178" t="str">
        <f ca="1">IF(Proc[[#This Row],[DaysAgeing]]&gt;5,"yep","on track")</f>
        <v>on track</v>
      </c>
      <c r="Q6561" s="3">
        <f ca="1">IF(Proc[[#This Row],[DateClosed]]="",ABS(NETWORKDAYS(Proc[[#This Row],[DateOpened]],TODAY()))-1,ABS(NETWORKDAYS(Proc[[#This Row],[DateOpened]],Proc[[#This Row],[DateClosed]]))-1)</f>
        <v>4</v>
      </c>
      <c r="R6561" s="178" t="s">
        <v>489</v>
      </c>
      <c r="S6561" s="183"/>
    </row>
    <row r="6562" spans="1:19" hidden="1">
      <c r="A6562" s="184" t="s">
        <v>8958</v>
      </c>
      <c r="B6562" s="183" t="str">
        <f>IFERROR(VLOOKUP(Proc[[#This Row],[App]],Table2[],3,0),"open")</f>
        <v>ok</v>
      </c>
      <c r="C6562" s="184" t="s">
        <v>369</v>
      </c>
      <c r="D6562" t="s">
        <v>8951</v>
      </c>
      <c r="E6562" t="s">
        <v>8957</v>
      </c>
      <c r="F6562" s="183" t="s">
        <v>8957</v>
      </c>
      <c r="G6562" s="184" t="s">
        <v>400</v>
      </c>
      <c r="H6562" s="183" t="str">
        <f>IF(Proc[[#This Row],[type]]="LFF (MDG-F)",MID(Proc[[#This Row],[Obj]],13,10),"")</f>
        <v/>
      </c>
      <c r="J6562" s="183" t="b">
        <f>Proc[[#This Row],[Requested]]=Proc[[#This Row],[CurrentParent]]</f>
        <v>1</v>
      </c>
      <c r="K6562" s="183" t="str">
        <f>IF(Proc[[#This Row],[Author]]="Marcela Urrego",VLOOKUP(LEFT(Proc[[#This Row],[Requested]],1),Table3[#All],2,0),VLOOKUP(Proc[[#This Row],[Author]],Table4[],2,0))</f>
        <v>LS</v>
      </c>
      <c r="L6562" s="186" t="s">
        <v>9921</v>
      </c>
      <c r="M6562" s="178">
        <v>46065</v>
      </c>
      <c r="N6562" s="178"/>
      <c r="O6562" s="178"/>
      <c r="P6562" s="178" t="str">
        <f ca="1">IF(Proc[[#This Row],[DaysAgeing]]&gt;5,"yep","on track")</f>
        <v>on track</v>
      </c>
      <c r="Q6562" s="3">
        <f ca="1">IF(Proc[[#This Row],[DateClosed]]="",ABS(NETWORKDAYS(Proc[[#This Row],[DateOpened]],TODAY()))-1,ABS(NETWORKDAYS(Proc[[#This Row],[DateOpened]],Proc[[#This Row],[DateClosed]]))-1)</f>
        <v>4</v>
      </c>
      <c r="R6562" s="178" t="s">
        <v>489</v>
      </c>
      <c r="S6562" s="183"/>
    </row>
    <row r="6563" spans="1:19" hidden="1">
      <c r="A6563" t="s">
        <v>8959</v>
      </c>
      <c r="B6563" s="183" t="str">
        <f>IFERROR(VLOOKUP(Proc[[#This Row],[App]],Table2[],3,0),"open")</f>
        <v>ok</v>
      </c>
      <c r="C6563" s="184" t="s">
        <v>369</v>
      </c>
      <c r="D6563" t="s">
        <v>8960</v>
      </c>
      <c r="E6563" t="s">
        <v>8991</v>
      </c>
      <c r="F6563" s="183" t="s">
        <v>8991</v>
      </c>
      <c r="G6563" s="184" t="s">
        <v>400</v>
      </c>
      <c r="H6563" s="183" t="str">
        <f>IF(Proc[[#This Row],[type]]="LFF (MDG-F)",MID(Proc[[#This Row],[Obj]],13,10),"")</f>
        <v/>
      </c>
      <c r="J6563" s="183" t="b">
        <f>Proc[[#This Row],[Requested]]=Proc[[#This Row],[CurrentParent]]</f>
        <v>1</v>
      </c>
      <c r="K6563" s="183" t="str">
        <f>IF(Proc[[#This Row],[Author]]="Marcela Urrego",VLOOKUP(LEFT(Proc[[#This Row],[Requested]],1),Table3[#All],2,0),VLOOKUP(Proc[[#This Row],[Author]],Table4[],2,0))</f>
        <v>LS</v>
      </c>
      <c r="L6563" s="186" t="s">
        <v>9921</v>
      </c>
      <c r="M6563" s="178">
        <v>46065</v>
      </c>
      <c r="N6563" s="178"/>
      <c r="O6563" s="178"/>
      <c r="P6563" s="178" t="str">
        <f ca="1">IF(Proc[[#This Row],[DaysAgeing]]&gt;5,"yep","on track")</f>
        <v>on track</v>
      </c>
      <c r="Q6563" s="3">
        <f ca="1">IF(Proc[[#This Row],[DateClosed]]="",ABS(NETWORKDAYS(Proc[[#This Row],[DateOpened]],TODAY()))-1,ABS(NETWORKDAYS(Proc[[#This Row],[DateOpened]],Proc[[#This Row],[DateClosed]]))-1)</f>
        <v>4</v>
      </c>
      <c r="R6563" s="178" t="s">
        <v>489</v>
      </c>
      <c r="S6563" s="183"/>
    </row>
    <row r="6564" spans="1:19" hidden="1">
      <c r="A6564" s="184" t="s">
        <v>8959</v>
      </c>
      <c r="B6564" s="183" t="str">
        <f>IFERROR(VLOOKUP(Proc[[#This Row],[App]],Table2[],3,0),"open")</f>
        <v>ok</v>
      </c>
      <c r="C6564" s="184" t="s">
        <v>369</v>
      </c>
      <c r="D6564" t="s">
        <v>8961</v>
      </c>
      <c r="E6564" t="s">
        <v>8992</v>
      </c>
      <c r="F6564" s="183" t="s">
        <v>8992</v>
      </c>
      <c r="G6564" s="184" t="s">
        <v>400</v>
      </c>
      <c r="H6564" s="183" t="str">
        <f>IF(Proc[[#This Row],[type]]="LFF (MDG-F)",MID(Proc[[#This Row],[Obj]],13,10),"")</f>
        <v/>
      </c>
      <c r="J6564" s="183" t="b">
        <f>Proc[[#This Row],[Requested]]=Proc[[#This Row],[CurrentParent]]</f>
        <v>1</v>
      </c>
      <c r="K6564" s="183" t="str">
        <f>IF(Proc[[#This Row],[Author]]="Marcela Urrego",VLOOKUP(LEFT(Proc[[#This Row],[Requested]],1),Table3[#All],2,0),VLOOKUP(Proc[[#This Row],[Author]],Table4[],2,0))</f>
        <v>LS</v>
      </c>
      <c r="L6564" s="186" t="s">
        <v>9921</v>
      </c>
      <c r="M6564" s="178">
        <v>46065</v>
      </c>
      <c r="N6564" s="178"/>
      <c r="O6564" s="178"/>
      <c r="P6564" s="178" t="str">
        <f ca="1">IF(Proc[[#This Row],[DaysAgeing]]&gt;5,"yep","on track")</f>
        <v>on track</v>
      </c>
      <c r="Q6564" s="3">
        <f ca="1">IF(Proc[[#This Row],[DateClosed]]="",ABS(NETWORKDAYS(Proc[[#This Row],[DateOpened]],TODAY()))-1,ABS(NETWORKDAYS(Proc[[#This Row],[DateOpened]],Proc[[#This Row],[DateClosed]]))-1)</f>
        <v>4</v>
      </c>
      <c r="R6564" s="178" t="s">
        <v>489</v>
      </c>
      <c r="S6564" s="183"/>
    </row>
    <row r="6565" spans="1:19" hidden="1">
      <c r="A6565" s="184" t="s">
        <v>8959</v>
      </c>
      <c r="B6565" s="183" t="str">
        <f>IFERROR(VLOOKUP(Proc[[#This Row],[App]],Table2[],3,0),"open")</f>
        <v>ok</v>
      </c>
      <c r="C6565" s="184" t="s">
        <v>369</v>
      </c>
      <c r="D6565" t="s">
        <v>8962</v>
      </c>
      <c r="E6565" t="s">
        <v>8993</v>
      </c>
      <c r="F6565" s="183" t="s">
        <v>8993</v>
      </c>
      <c r="G6565" s="184" t="s">
        <v>400</v>
      </c>
      <c r="H6565" s="183" t="str">
        <f>IF(Proc[[#This Row],[type]]="LFF (MDG-F)",MID(Proc[[#This Row],[Obj]],13,10),"")</f>
        <v/>
      </c>
      <c r="J6565" s="183" t="b">
        <f>Proc[[#This Row],[Requested]]=Proc[[#This Row],[CurrentParent]]</f>
        <v>1</v>
      </c>
      <c r="K6565" s="183" t="str">
        <f>IF(Proc[[#This Row],[Author]]="Marcela Urrego",VLOOKUP(LEFT(Proc[[#This Row],[Requested]],1),Table3[#All],2,0),VLOOKUP(Proc[[#This Row],[Author]],Table4[],2,0))</f>
        <v>LS</v>
      </c>
      <c r="L6565" s="186" t="s">
        <v>9921</v>
      </c>
      <c r="M6565" s="178">
        <v>46065</v>
      </c>
      <c r="N6565" s="178"/>
      <c r="O6565" s="178"/>
      <c r="P6565" s="178" t="str">
        <f ca="1">IF(Proc[[#This Row],[DaysAgeing]]&gt;5,"yep","on track")</f>
        <v>on track</v>
      </c>
      <c r="Q6565" s="3">
        <f ca="1">IF(Proc[[#This Row],[DateClosed]]="",ABS(NETWORKDAYS(Proc[[#This Row],[DateOpened]],TODAY()))-1,ABS(NETWORKDAYS(Proc[[#This Row],[DateOpened]],Proc[[#This Row],[DateClosed]]))-1)</f>
        <v>4</v>
      </c>
      <c r="R6565" s="178" t="s">
        <v>489</v>
      </c>
      <c r="S6565" s="183"/>
    </row>
    <row r="6566" spans="1:19" hidden="1">
      <c r="A6566" s="184" t="s">
        <v>8959</v>
      </c>
      <c r="B6566" s="183" t="str">
        <f>IFERROR(VLOOKUP(Proc[[#This Row],[App]],Table2[],3,0),"open")</f>
        <v>ok</v>
      </c>
      <c r="C6566" s="184" t="s">
        <v>369</v>
      </c>
      <c r="D6566" t="s">
        <v>8963</v>
      </c>
      <c r="E6566" t="s">
        <v>8991</v>
      </c>
      <c r="F6566" s="183" t="s">
        <v>8991</v>
      </c>
      <c r="G6566" s="184" t="s">
        <v>400</v>
      </c>
      <c r="H6566" s="183" t="str">
        <f>IF(Proc[[#This Row],[type]]="LFF (MDG-F)",MID(Proc[[#This Row],[Obj]],13,10),"")</f>
        <v/>
      </c>
      <c r="J6566" s="183" t="b">
        <f>Proc[[#This Row],[Requested]]=Proc[[#This Row],[CurrentParent]]</f>
        <v>1</v>
      </c>
      <c r="K6566" s="183" t="str">
        <f>IF(Proc[[#This Row],[Author]]="Marcela Urrego",VLOOKUP(LEFT(Proc[[#This Row],[Requested]],1),Table3[#All],2,0),VLOOKUP(Proc[[#This Row],[Author]],Table4[],2,0))</f>
        <v>LS</v>
      </c>
      <c r="L6566" s="186" t="s">
        <v>9921</v>
      </c>
      <c r="M6566" s="178">
        <v>46065</v>
      </c>
      <c r="N6566" s="178"/>
      <c r="O6566" s="178"/>
      <c r="P6566" s="178" t="str">
        <f ca="1">IF(Proc[[#This Row],[DaysAgeing]]&gt;5,"yep","on track")</f>
        <v>on track</v>
      </c>
      <c r="Q6566" s="3">
        <f ca="1">IF(Proc[[#This Row],[DateClosed]]="",ABS(NETWORKDAYS(Proc[[#This Row],[DateOpened]],TODAY()))-1,ABS(NETWORKDAYS(Proc[[#This Row],[DateOpened]],Proc[[#This Row],[DateClosed]]))-1)</f>
        <v>4</v>
      </c>
      <c r="R6566" s="178" t="s">
        <v>489</v>
      </c>
      <c r="S6566" s="183"/>
    </row>
    <row r="6567" spans="1:19" hidden="1">
      <c r="A6567" s="184" t="s">
        <v>8959</v>
      </c>
      <c r="B6567" s="183" t="str">
        <f>IFERROR(VLOOKUP(Proc[[#This Row],[App]],Table2[],3,0),"open")</f>
        <v>ok</v>
      </c>
      <c r="C6567" s="184" t="s">
        <v>369</v>
      </c>
      <c r="D6567" t="s">
        <v>8964</v>
      </c>
      <c r="E6567" t="s">
        <v>8994</v>
      </c>
      <c r="F6567" s="183" t="s">
        <v>8994</v>
      </c>
      <c r="G6567" s="184" t="s">
        <v>400</v>
      </c>
      <c r="H6567" s="183" t="str">
        <f>IF(Proc[[#This Row],[type]]="LFF (MDG-F)",MID(Proc[[#This Row],[Obj]],13,10),"")</f>
        <v/>
      </c>
      <c r="J6567" s="183" t="b">
        <f>Proc[[#This Row],[Requested]]=Proc[[#This Row],[CurrentParent]]</f>
        <v>1</v>
      </c>
      <c r="K6567" s="183" t="str">
        <f>IF(Proc[[#This Row],[Author]]="Marcela Urrego",VLOOKUP(LEFT(Proc[[#This Row],[Requested]],1),Table3[#All],2,0),VLOOKUP(Proc[[#This Row],[Author]],Table4[],2,0))</f>
        <v>LS</v>
      </c>
      <c r="L6567" s="186" t="s">
        <v>9921</v>
      </c>
      <c r="M6567" s="178">
        <v>46065</v>
      </c>
      <c r="N6567" s="178"/>
      <c r="O6567" s="178"/>
      <c r="P6567" s="178" t="str">
        <f ca="1">IF(Proc[[#This Row],[DaysAgeing]]&gt;5,"yep","on track")</f>
        <v>on track</v>
      </c>
      <c r="Q6567" s="3">
        <f ca="1">IF(Proc[[#This Row],[DateClosed]]="",ABS(NETWORKDAYS(Proc[[#This Row],[DateOpened]],TODAY()))-1,ABS(NETWORKDAYS(Proc[[#This Row],[DateOpened]],Proc[[#This Row],[DateClosed]]))-1)</f>
        <v>4</v>
      </c>
      <c r="R6567" s="178" t="s">
        <v>489</v>
      </c>
      <c r="S6567" s="183"/>
    </row>
    <row r="6568" spans="1:19" hidden="1">
      <c r="A6568" s="184" t="s">
        <v>8959</v>
      </c>
      <c r="B6568" s="183" t="str">
        <f>IFERROR(VLOOKUP(Proc[[#This Row],[App]],Table2[],3,0),"open")</f>
        <v>ok</v>
      </c>
      <c r="C6568" s="184" t="s">
        <v>369</v>
      </c>
      <c r="D6568" t="s">
        <v>8965</v>
      </c>
      <c r="E6568" t="s">
        <v>8995</v>
      </c>
      <c r="F6568" s="183" t="s">
        <v>8995</v>
      </c>
      <c r="G6568" s="184" t="s">
        <v>400</v>
      </c>
      <c r="H6568" s="183" t="str">
        <f>IF(Proc[[#This Row],[type]]="LFF (MDG-F)",MID(Proc[[#This Row],[Obj]],13,10),"")</f>
        <v/>
      </c>
      <c r="J6568" s="183" t="b">
        <f>Proc[[#This Row],[Requested]]=Proc[[#This Row],[CurrentParent]]</f>
        <v>1</v>
      </c>
      <c r="K6568" s="183" t="str">
        <f>IF(Proc[[#This Row],[Author]]="Marcela Urrego",VLOOKUP(LEFT(Proc[[#This Row],[Requested]],1),Table3[#All],2,0),VLOOKUP(Proc[[#This Row],[Author]],Table4[],2,0))</f>
        <v>LS</v>
      </c>
      <c r="L6568" s="186" t="s">
        <v>9921</v>
      </c>
      <c r="M6568" s="178">
        <v>46065</v>
      </c>
      <c r="N6568" s="178"/>
      <c r="O6568" s="178"/>
      <c r="P6568" s="178" t="str">
        <f ca="1">IF(Proc[[#This Row],[DaysAgeing]]&gt;5,"yep","on track")</f>
        <v>on track</v>
      </c>
      <c r="Q6568" s="3">
        <f ca="1">IF(Proc[[#This Row],[DateClosed]]="",ABS(NETWORKDAYS(Proc[[#This Row],[DateOpened]],TODAY()))-1,ABS(NETWORKDAYS(Proc[[#This Row],[DateOpened]],Proc[[#This Row],[DateClosed]]))-1)</f>
        <v>4</v>
      </c>
      <c r="R6568" s="178" t="s">
        <v>489</v>
      </c>
      <c r="S6568" s="183"/>
    </row>
    <row r="6569" spans="1:19" hidden="1">
      <c r="A6569" s="184" t="s">
        <v>8959</v>
      </c>
      <c r="B6569" s="183" t="str">
        <f>IFERROR(VLOOKUP(Proc[[#This Row],[App]],Table2[],3,0),"open")</f>
        <v>ok</v>
      </c>
      <c r="C6569" s="184" t="s">
        <v>369</v>
      </c>
      <c r="D6569" t="s">
        <v>8966</v>
      </c>
      <c r="E6569" t="s">
        <v>8996</v>
      </c>
      <c r="F6569" s="183" t="s">
        <v>8996</v>
      </c>
      <c r="G6569" s="184" t="s">
        <v>400</v>
      </c>
      <c r="H6569" s="183" t="str">
        <f>IF(Proc[[#This Row],[type]]="LFF (MDG-F)",MID(Proc[[#This Row],[Obj]],13,10),"")</f>
        <v/>
      </c>
      <c r="J6569" s="183" t="b">
        <f>Proc[[#This Row],[Requested]]=Proc[[#This Row],[CurrentParent]]</f>
        <v>1</v>
      </c>
      <c r="K6569" s="183" t="str">
        <f>IF(Proc[[#This Row],[Author]]="Marcela Urrego",VLOOKUP(LEFT(Proc[[#This Row],[Requested]],1),Table3[#All],2,0),VLOOKUP(Proc[[#This Row],[Author]],Table4[],2,0))</f>
        <v>LS</v>
      </c>
      <c r="L6569" s="186" t="s">
        <v>9921</v>
      </c>
      <c r="M6569" s="178">
        <v>46065</v>
      </c>
      <c r="N6569" s="178"/>
      <c r="O6569" s="178"/>
      <c r="P6569" s="178" t="str">
        <f ca="1">IF(Proc[[#This Row],[DaysAgeing]]&gt;5,"yep","on track")</f>
        <v>on track</v>
      </c>
      <c r="Q6569" s="3">
        <f ca="1">IF(Proc[[#This Row],[DateClosed]]="",ABS(NETWORKDAYS(Proc[[#This Row],[DateOpened]],TODAY()))-1,ABS(NETWORKDAYS(Proc[[#This Row],[DateOpened]],Proc[[#This Row],[DateClosed]]))-1)</f>
        <v>4</v>
      </c>
      <c r="R6569" s="178" t="s">
        <v>489</v>
      </c>
      <c r="S6569" s="183"/>
    </row>
    <row r="6570" spans="1:19" hidden="1">
      <c r="A6570" s="184" t="s">
        <v>8959</v>
      </c>
      <c r="B6570" s="183" t="str">
        <f>IFERROR(VLOOKUP(Proc[[#This Row],[App]],Table2[],3,0),"open")</f>
        <v>ok</v>
      </c>
      <c r="C6570" s="184" t="s">
        <v>369</v>
      </c>
      <c r="D6570" t="s">
        <v>8967</v>
      </c>
      <c r="E6570" t="s">
        <v>8997</v>
      </c>
      <c r="F6570" s="183" t="s">
        <v>8997</v>
      </c>
      <c r="G6570" s="184" t="s">
        <v>400</v>
      </c>
      <c r="H6570" s="183" t="str">
        <f>IF(Proc[[#This Row],[type]]="LFF (MDG-F)",MID(Proc[[#This Row],[Obj]],13,10),"")</f>
        <v/>
      </c>
      <c r="J6570" s="183" t="b">
        <f>Proc[[#This Row],[Requested]]=Proc[[#This Row],[CurrentParent]]</f>
        <v>1</v>
      </c>
      <c r="K6570" s="183" t="str">
        <f>IF(Proc[[#This Row],[Author]]="Marcela Urrego",VLOOKUP(LEFT(Proc[[#This Row],[Requested]],1),Table3[#All],2,0),VLOOKUP(Proc[[#This Row],[Author]],Table4[],2,0))</f>
        <v>LS</v>
      </c>
      <c r="L6570" s="186" t="s">
        <v>9921</v>
      </c>
      <c r="M6570" s="178">
        <v>46065</v>
      </c>
      <c r="N6570" s="178"/>
      <c r="O6570" s="178"/>
      <c r="P6570" s="178" t="str">
        <f ca="1">IF(Proc[[#This Row],[DaysAgeing]]&gt;5,"yep","on track")</f>
        <v>on track</v>
      </c>
      <c r="Q6570" s="3">
        <f ca="1">IF(Proc[[#This Row],[DateClosed]]="",ABS(NETWORKDAYS(Proc[[#This Row],[DateOpened]],TODAY()))-1,ABS(NETWORKDAYS(Proc[[#This Row],[DateOpened]],Proc[[#This Row],[DateClosed]]))-1)</f>
        <v>4</v>
      </c>
      <c r="R6570" s="178" t="s">
        <v>489</v>
      </c>
      <c r="S6570" s="183"/>
    </row>
    <row r="6571" spans="1:19" hidden="1">
      <c r="A6571" s="184" t="s">
        <v>8959</v>
      </c>
      <c r="B6571" s="183" t="str">
        <f>IFERROR(VLOOKUP(Proc[[#This Row],[App]],Table2[],3,0),"open")</f>
        <v>ok</v>
      </c>
      <c r="C6571" s="184" t="s">
        <v>369</v>
      </c>
      <c r="D6571" t="s">
        <v>8968</v>
      </c>
      <c r="E6571" t="s">
        <v>8998</v>
      </c>
      <c r="F6571" s="183" t="s">
        <v>8998</v>
      </c>
      <c r="G6571" s="184" t="s">
        <v>400</v>
      </c>
      <c r="H6571" s="183" t="str">
        <f>IF(Proc[[#This Row],[type]]="LFF (MDG-F)",MID(Proc[[#This Row],[Obj]],13,10),"")</f>
        <v/>
      </c>
      <c r="J6571" s="183" t="b">
        <f>Proc[[#This Row],[Requested]]=Proc[[#This Row],[CurrentParent]]</f>
        <v>1</v>
      </c>
      <c r="K6571" s="183" t="str">
        <f>IF(Proc[[#This Row],[Author]]="Marcela Urrego",VLOOKUP(LEFT(Proc[[#This Row],[Requested]],1),Table3[#All],2,0),VLOOKUP(Proc[[#This Row],[Author]],Table4[],2,0))</f>
        <v>LS</v>
      </c>
      <c r="L6571" s="186" t="s">
        <v>9921</v>
      </c>
      <c r="M6571" s="178">
        <v>46065</v>
      </c>
      <c r="N6571" s="178"/>
      <c r="O6571" s="178"/>
      <c r="P6571" s="178" t="str">
        <f ca="1">IF(Proc[[#This Row],[DaysAgeing]]&gt;5,"yep","on track")</f>
        <v>on track</v>
      </c>
      <c r="Q6571" s="3">
        <f ca="1">IF(Proc[[#This Row],[DateClosed]]="",ABS(NETWORKDAYS(Proc[[#This Row],[DateOpened]],TODAY()))-1,ABS(NETWORKDAYS(Proc[[#This Row],[DateOpened]],Proc[[#This Row],[DateClosed]]))-1)</f>
        <v>4</v>
      </c>
      <c r="R6571" s="178" t="s">
        <v>489</v>
      </c>
      <c r="S6571" s="183"/>
    </row>
    <row r="6572" spans="1:19" hidden="1">
      <c r="A6572" s="184" t="s">
        <v>8959</v>
      </c>
      <c r="B6572" s="183" t="str">
        <f>IFERROR(VLOOKUP(Proc[[#This Row],[App]],Table2[],3,0),"open")</f>
        <v>ok</v>
      </c>
      <c r="C6572" s="184" t="s">
        <v>369</v>
      </c>
      <c r="D6572" t="s">
        <v>8969</v>
      </c>
      <c r="E6572" t="s">
        <v>8999</v>
      </c>
      <c r="F6572" s="183" t="s">
        <v>8999</v>
      </c>
      <c r="G6572" s="184" t="s">
        <v>400</v>
      </c>
      <c r="H6572" s="183" t="str">
        <f>IF(Proc[[#This Row],[type]]="LFF (MDG-F)",MID(Proc[[#This Row],[Obj]],13,10),"")</f>
        <v/>
      </c>
      <c r="J6572" s="183" t="b">
        <f>Proc[[#This Row],[Requested]]=Proc[[#This Row],[CurrentParent]]</f>
        <v>1</v>
      </c>
      <c r="K6572" s="183" t="str">
        <f>IF(Proc[[#This Row],[Author]]="Marcela Urrego",VLOOKUP(LEFT(Proc[[#This Row],[Requested]],1),Table3[#All],2,0),VLOOKUP(Proc[[#This Row],[Author]],Table4[],2,0))</f>
        <v>LS</v>
      </c>
      <c r="L6572" s="186" t="s">
        <v>9921</v>
      </c>
      <c r="M6572" s="178">
        <v>46065</v>
      </c>
      <c r="N6572" s="178"/>
      <c r="O6572" s="178"/>
      <c r="P6572" s="178" t="str">
        <f ca="1">IF(Proc[[#This Row],[DaysAgeing]]&gt;5,"yep","on track")</f>
        <v>on track</v>
      </c>
      <c r="Q6572" s="3">
        <f ca="1">IF(Proc[[#This Row],[DateClosed]]="",ABS(NETWORKDAYS(Proc[[#This Row],[DateOpened]],TODAY()))-1,ABS(NETWORKDAYS(Proc[[#This Row],[DateOpened]],Proc[[#This Row],[DateClosed]]))-1)</f>
        <v>4</v>
      </c>
      <c r="R6572" s="178" t="s">
        <v>489</v>
      </c>
      <c r="S6572" s="183"/>
    </row>
    <row r="6573" spans="1:19" hidden="1">
      <c r="A6573" s="184" t="s">
        <v>8959</v>
      </c>
      <c r="B6573" s="183" t="str">
        <f>IFERROR(VLOOKUP(Proc[[#This Row],[App]],Table2[],3,0),"open")</f>
        <v>ok</v>
      </c>
      <c r="C6573" s="184" t="s">
        <v>369</v>
      </c>
      <c r="D6573" t="s">
        <v>8970</v>
      </c>
      <c r="E6573" t="s">
        <v>9000</v>
      </c>
      <c r="F6573" s="183" t="s">
        <v>9000</v>
      </c>
      <c r="G6573" s="184" t="s">
        <v>400</v>
      </c>
      <c r="H6573" s="183" t="str">
        <f>IF(Proc[[#This Row],[type]]="LFF (MDG-F)",MID(Proc[[#This Row],[Obj]],13,10),"")</f>
        <v/>
      </c>
      <c r="J6573" s="183" t="b">
        <f>Proc[[#This Row],[Requested]]=Proc[[#This Row],[CurrentParent]]</f>
        <v>1</v>
      </c>
      <c r="K6573" s="183" t="str">
        <f>IF(Proc[[#This Row],[Author]]="Marcela Urrego",VLOOKUP(LEFT(Proc[[#This Row],[Requested]],1),Table3[#All],2,0),VLOOKUP(Proc[[#This Row],[Author]],Table4[],2,0))</f>
        <v>LS</v>
      </c>
      <c r="L6573" s="186" t="s">
        <v>9921</v>
      </c>
      <c r="M6573" s="178">
        <v>46065</v>
      </c>
      <c r="N6573" s="178"/>
      <c r="O6573" s="178"/>
      <c r="P6573" s="178" t="str">
        <f ca="1">IF(Proc[[#This Row],[DaysAgeing]]&gt;5,"yep","on track")</f>
        <v>on track</v>
      </c>
      <c r="Q6573" s="3">
        <f ca="1">IF(Proc[[#This Row],[DateClosed]]="",ABS(NETWORKDAYS(Proc[[#This Row],[DateOpened]],TODAY()))-1,ABS(NETWORKDAYS(Proc[[#This Row],[DateOpened]],Proc[[#This Row],[DateClosed]]))-1)</f>
        <v>4</v>
      </c>
      <c r="R6573" s="178" t="s">
        <v>489</v>
      </c>
      <c r="S6573" s="183"/>
    </row>
    <row r="6574" spans="1:19" hidden="1">
      <c r="A6574" s="184" t="s">
        <v>8959</v>
      </c>
      <c r="B6574" s="183" t="str">
        <f>IFERROR(VLOOKUP(Proc[[#This Row],[App]],Table2[],3,0),"open")</f>
        <v>ok</v>
      </c>
      <c r="C6574" s="185" t="s">
        <v>369</v>
      </c>
      <c r="D6574" t="s">
        <v>8971</v>
      </c>
      <c r="E6574" t="s">
        <v>9000</v>
      </c>
      <c r="F6574" s="186" t="s">
        <v>9000</v>
      </c>
      <c r="G6574" s="184" t="s">
        <v>406</v>
      </c>
      <c r="H6574" s="183" t="str">
        <f>IF(Proc[[#This Row],[type]]="LFF (MDG-F)",MID(Proc[[#This Row],[Obj]],13,10),"")</f>
        <v>2118C00411</v>
      </c>
      <c r="J6574" s="183" t="b">
        <f>Proc[[#This Row],[Requested]]=Proc[[#This Row],[CurrentParent]]</f>
        <v>1</v>
      </c>
      <c r="K6574" s="183" t="str">
        <f>IF(Proc[[#This Row],[Author]]="Marcela Urrego",VLOOKUP(LEFT(Proc[[#This Row],[Requested]],1),Table3[#All],2,0),VLOOKUP(Proc[[#This Row],[Author]],Table4[],2,0))</f>
        <v>LS</v>
      </c>
      <c r="L6574" s="186" t="s">
        <v>9921</v>
      </c>
      <c r="M6574" s="178">
        <v>46065</v>
      </c>
      <c r="N6574" s="178"/>
      <c r="O6574" s="178"/>
      <c r="P6574" s="178" t="str">
        <f ca="1">IF(Proc[[#This Row],[DaysAgeing]]&gt;5,"yep","on track")</f>
        <v>on track</v>
      </c>
      <c r="Q6574" s="3">
        <f ca="1">IF(Proc[[#This Row],[DateClosed]]="",ABS(NETWORKDAYS(Proc[[#This Row],[DateOpened]],TODAY()))-1,ABS(NETWORKDAYS(Proc[[#This Row],[DateOpened]],Proc[[#This Row],[DateClosed]]))-1)</f>
        <v>4</v>
      </c>
      <c r="R6574" s="178" t="s">
        <v>489</v>
      </c>
      <c r="S6574" s="183"/>
    </row>
    <row r="6575" spans="1:19" hidden="1">
      <c r="A6575" s="184" t="s">
        <v>8959</v>
      </c>
      <c r="B6575" s="183" t="str">
        <f>IFERROR(VLOOKUP(Proc[[#This Row],[App]],Table2[],3,0),"open")</f>
        <v>ok</v>
      </c>
      <c r="C6575" s="184" t="s">
        <v>369</v>
      </c>
      <c r="D6575" t="s">
        <v>8972</v>
      </c>
      <c r="E6575" t="s">
        <v>9000</v>
      </c>
      <c r="F6575" s="183" t="s">
        <v>9000</v>
      </c>
      <c r="G6575" s="184" t="s">
        <v>400</v>
      </c>
      <c r="H6575" s="183" t="str">
        <f>IF(Proc[[#This Row],[type]]="LFF (MDG-F)",MID(Proc[[#This Row],[Obj]],13,10),"")</f>
        <v/>
      </c>
      <c r="J6575" s="183" t="b">
        <f>Proc[[#This Row],[Requested]]=Proc[[#This Row],[CurrentParent]]</f>
        <v>1</v>
      </c>
      <c r="K6575" s="183" t="str">
        <f>IF(Proc[[#This Row],[Author]]="Marcela Urrego",VLOOKUP(LEFT(Proc[[#This Row],[Requested]],1),Table3[#All],2,0),VLOOKUP(Proc[[#This Row],[Author]],Table4[],2,0))</f>
        <v>LS</v>
      </c>
      <c r="L6575" s="186" t="s">
        <v>9921</v>
      </c>
      <c r="M6575" s="178">
        <v>46065</v>
      </c>
      <c r="N6575" s="178"/>
      <c r="O6575" s="178"/>
      <c r="P6575" s="178" t="str">
        <f ca="1">IF(Proc[[#This Row],[DaysAgeing]]&gt;5,"yep","on track")</f>
        <v>on track</v>
      </c>
      <c r="Q6575" s="3">
        <f ca="1">IF(Proc[[#This Row],[DateClosed]]="",ABS(NETWORKDAYS(Proc[[#This Row],[DateOpened]],TODAY()))-1,ABS(NETWORKDAYS(Proc[[#This Row],[DateOpened]],Proc[[#This Row],[DateClosed]]))-1)</f>
        <v>4</v>
      </c>
      <c r="R6575" s="178" t="s">
        <v>489</v>
      </c>
      <c r="S6575" s="183"/>
    </row>
    <row r="6576" spans="1:19" hidden="1">
      <c r="A6576" s="184" t="s">
        <v>8959</v>
      </c>
      <c r="B6576" s="183" t="str">
        <f>IFERROR(VLOOKUP(Proc[[#This Row],[App]],Table2[],3,0),"open")</f>
        <v>ok</v>
      </c>
      <c r="C6576" s="184" t="s">
        <v>369</v>
      </c>
      <c r="D6576" t="s">
        <v>8973</v>
      </c>
      <c r="E6576" t="s">
        <v>9001</v>
      </c>
      <c r="F6576" s="183" t="s">
        <v>9001</v>
      </c>
      <c r="G6576" s="184" t="s">
        <v>400</v>
      </c>
      <c r="H6576" s="183" t="str">
        <f>IF(Proc[[#This Row],[type]]="LFF (MDG-F)",MID(Proc[[#This Row],[Obj]],13,10),"")</f>
        <v/>
      </c>
      <c r="J6576" s="183" t="b">
        <f>Proc[[#This Row],[Requested]]=Proc[[#This Row],[CurrentParent]]</f>
        <v>1</v>
      </c>
      <c r="K6576" s="183" t="str">
        <f>IF(Proc[[#This Row],[Author]]="Marcela Urrego",VLOOKUP(LEFT(Proc[[#This Row],[Requested]],1),Table3[#All],2,0),VLOOKUP(Proc[[#This Row],[Author]],Table4[],2,0))</f>
        <v>LS</v>
      </c>
      <c r="L6576" s="186" t="s">
        <v>9921</v>
      </c>
      <c r="M6576" s="178">
        <v>46065</v>
      </c>
      <c r="N6576" s="178"/>
      <c r="O6576" s="178"/>
      <c r="P6576" s="178" t="str">
        <f ca="1">IF(Proc[[#This Row],[DaysAgeing]]&gt;5,"yep","on track")</f>
        <v>on track</v>
      </c>
      <c r="Q6576" s="3">
        <f ca="1">IF(Proc[[#This Row],[DateClosed]]="",ABS(NETWORKDAYS(Proc[[#This Row],[DateOpened]],TODAY()))-1,ABS(NETWORKDAYS(Proc[[#This Row],[DateOpened]],Proc[[#This Row],[DateClosed]]))-1)</f>
        <v>4</v>
      </c>
      <c r="R6576" s="178" t="s">
        <v>489</v>
      </c>
      <c r="S6576" s="183"/>
    </row>
    <row r="6577" spans="1:19" hidden="1">
      <c r="A6577" s="184" t="s">
        <v>8959</v>
      </c>
      <c r="B6577" s="183" t="str">
        <f>IFERROR(VLOOKUP(Proc[[#This Row],[App]],Table2[],3,0),"open")</f>
        <v>ok</v>
      </c>
      <c r="C6577" s="184" t="s">
        <v>369</v>
      </c>
      <c r="D6577" t="s">
        <v>8974</v>
      </c>
      <c r="E6577" t="s">
        <v>9001</v>
      </c>
      <c r="F6577" s="183" t="s">
        <v>9001</v>
      </c>
      <c r="G6577" s="184" t="s">
        <v>400</v>
      </c>
      <c r="H6577" s="183" t="str">
        <f>IF(Proc[[#This Row],[type]]="LFF (MDG-F)",MID(Proc[[#This Row],[Obj]],13,10),"")</f>
        <v/>
      </c>
      <c r="J6577" s="183" t="b">
        <f>Proc[[#This Row],[Requested]]=Proc[[#This Row],[CurrentParent]]</f>
        <v>1</v>
      </c>
      <c r="K6577" s="183" t="str">
        <f>IF(Proc[[#This Row],[Author]]="Marcela Urrego",VLOOKUP(LEFT(Proc[[#This Row],[Requested]],1),Table3[#All],2,0),VLOOKUP(Proc[[#This Row],[Author]],Table4[],2,0))</f>
        <v>LS</v>
      </c>
      <c r="L6577" s="186" t="s">
        <v>9921</v>
      </c>
      <c r="M6577" s="178">
        <v>46065</v>
      </c>
      <c r="N6577" s="178"/>
      <c r="O6577" s="178"/>
      <c r="P6577" s="178" t="str">
        <f ca="1">IF(Proc[[#This Row],[DaysAgeing]]&gt;5,"yep","on track")</f>
        <v>on track</v>
      </c>
      <c r="Q6577" s="3">
        <f ca="1">IF(Proc[[#This Row],[DateClosed]]="",ABS(NETWORKDAYS(Proc[[#This Row],[DateOpened]],TODAY()))-1,ABS(NETWORKDAYS(Proc[[#This Row],[DateOpened]],Proc[[#This Row],[DateClosed]]))-1)</f>
        <v>4</v>
      </c>
      <c r="R6577" s="178" t="s">
        <v>489</v>
      </c>
      <c r="S6577" s="183"/>
    </row>
    <row r="6578" spans="1:19" hidden="1">
      <c r="A6578" s="184" t="s">
        <v>8959</v>
      </c>
      <c r="B6578" s="183" t="str">
        <f>IFERROR(VLOOKUP(Proc[[#This Row],[App]],Table2[],3,0),"open")</f>
        <v>ok</v>
      </c>
      <c r="C6578" s="184" t="s">
        <v>369</v>
      </c>
      <c r="D6578" t="s">
        <v>8975</v>
      </c>
      <c r="E6578" t="s">
        <v>9002</v>
      </c>
      <c r="F6578" s="183" t="s">
        <v>9002</v>
      </c>
      <c r="G6578" s="184" t="s">
        <v>400</v>
      </c>
      <c r="H6578" s="183" t="str">
        <f>IF(Proc[[#This Row],[type]]="LFF (MDG-F)",MID(Proc[[#This Row],[Obj]],13,10),"")</f>
        <v/>
      </c>
      <c r="J6578" s="183" t="b">
        <f>Proc[[#This Row],[Requested]]=Proc[[#This Row],[CurrentParent]]</f>
        <v>1</v>
      </c>
      <c r="K6578" s="183" t="str">
        <f>IF(Proc[[#This Row],[Author]]="Marcela Urrego",VLOOKUP(LEFT(Proc[[#This Row],[Requested]],1),Table3[#All],2,0),VLOOKUP(Proc[[#This Row],[Author]],Table4[],2,0))</f>
        <v>LS</v>
      </c>
      <c r="L6578" s="186" t="s">
        <v>9921</v>
      </c>
      <c r="M6578" s="178">
        <v>46065</v>
      </c>
      <c r="N6578" s="178"/>
      <c r="O6578" s="178"/>
      <c r="P6578" s="178" t="str">
        <f ca="1">IF(Proc[[#This Row],[DaysAgeing]]&gt;5,"yep","on track")</f>
        <v>on track</v>
      </c>
      <c r="Q6578" s="3">
        <f ca="1">IF(Proc[[#This Row],[DateClosed]]="",ABS(NETWORKDAYS(Proc[[#This Row],[DateOpened]],TODAY()))-1,ABS(NETWORKDAYS(Proc[[#This Row],[DateOpened]],Proc[[#This Row],[DateClosed]]))-1)</f>
        <v>4</v>
      </c>
      <c r="R6578" s="178" t="s">
        <v>489</v>
      </c>
      <c r="S6578" s="183"/>
    </row>
    <row r="6579" spans="1:19" hidden="1">
      <c r="A6579" s="184" t="s">
        <v>8959</v>
      </c>
      <c r="B6579" s="183" t="str">
        <f>IFERROR(VLOOKUP(Proc[[#This Row],[App]],Table2[],3,0),"open")</f>
        <v>ok</v>
      </c>
      <c r="C6579" s="185" t="s">
        <v>369</v>
      </c>
      <c r="D6579" t="s">
        <v>8976</v>
      </c>
      <c r="E6579" t="s">
        <v>9003</v>
      </c>
      <c r="F6579" s="186" t="s">
        <v>9003</v>
      </c>
      <c r="G6579" s="184" t="s">
        <v>406</v>
      </c>
      <c r="H6579" s="183" t="str">
        <f>IF(Proc[[#This Row],[type]]="LFF (MDG-F)",MID(Proc[[#This Row],[Obj]],13,10),"")</f>
        <v>2118C00025</v>
      </c>
      <c r="J6579" s="183" t="b">
        <f>Proc[[#This Row],[Requested]]=Proc[[#This Row],[CurrentParent]]</f>
        <v>1</v>
      </c>
      <c r="K6579" s="183" t="str">
        <f>IF(Proc[[#This Row],[Author]]="Marcela Urrego",VLOOKUP(LEFT(Proc[[#This Row],[Requested]],1),Table3[#All],2,0),VLOOKUP(Proc[[#This Row],[Author]],Table4[],2,0))</f>
        <v>LS</v>
      </c>
      <c r="L6579" s="186" t="s">
        <v>9921</v>
      </c>
      <c r="M6579" s="178">
        <v>46065</v>
      </c>
      <c r="N6579" s="178"/>
      <c r="O6579" s="178"/>
      <c r="P6579" s="178" t="str">
        <f ca="1">IF(Proc[[#This Row],[DaysAgeing]]&gt;5,"yep","on track")</f>
        <v>on track</v>
      </c>
      <c r="Q6579" s="3">
        <f ca="1">IF(Proc[[#This Row],[DateClosed]]="",ABS(NETWORKDAYS(Proc[[#This Row],[DateOpened]],TODAY()))-1,ABS(NETWORKDAYS(Proc[[#This Row],[DateOpened]],Proc[[#This Row],[DateClosed]]))-1)</f>
        <v>4</v>
      </c>
      <c r="R6579" s="178" t="s">
        <v>489</v>
      </c>
      <c r="S6579" s="183"/>
    </row>
    <row r="6580" spans="1:19" hidden="1">
      <c r="A6580" s="184" t="s">
        <v>8959</v>
      </c>
      <c r="B6580" s="183" t="str">
        <f>IFERROR(VLOOKUP(Proc[[#This Row],[App]],Table2[],3,0),"open")</f>
        <v>ok</v>
      </c>
      <c r="C6580" s="185" t="s">
        <v>369</v>
      </c>
      <c r="D6580" t="s">
        <v>8977</v>
      </c>
      <c r="E6580" t="s">
        <v>9002</v>
      </c>
      <c r="F6580" s="186" t="s">
        <v>9002</v>
      </c>
      <c r="G6580" s="184" t="s">
        <v>406</v>
      </c>
      <c r="H6580" s="183" t="str">
        <f>IF(Proc[[#This Row],[type]]="LFF (MDG-F)",MID(Proc[[#This Row],[Obj]],13,10),"")</f>
        <v>2118C00029</v>
      </c>
      <c r="J6580" s="183" t="b">
        <f>Proc[[#This Row],[Requested]]=Proc[[#This Row],[CurrentParent]]</f>
        <v>1</v>
      </c>
      <c r="K6580" s="183" t="str">
        <f>IF(Proc[[#This Row],[Author]]="Marcela Urrego",VLOOKUP(LEFT(Proc[[#This Row],[Requested]],1),Table3[#All],2,0),VLOOKUP(Proc[[#This Row],[Author]],Table4[],2,0))</f>
        <v>LS</v>
      </c>
      <c r="L6580" s="186" t="s">
        <v>9921</v>
      </c>
      <c r="M6580" s="178">
        <v>46065</v>
      </c>
      <c r="N6580" s="178"/>
      <c r="O6580" s="178"/>
      <c r="P6580" s="178" t="str">
        <f ca="1">IF(Proc[[#This Row],[DaysAgeing]]&gt;5,"yep","on track")</f>
        <v>on track</v>
      </c>
      <c r="Q6580" s="3">
        <f ca="1">IF(Proc[[#This Row],[DateClosed]]="",ABS(NETWORKDAYS(Proc[[#This Row],[DateOpened]],TODAY()))-1,ABS(NETWORKDAYS(Proc[[#This Row],[DateOpened]],Proc[[#This Row],[DateClosed]]))-1)</f>
        <v>4</v>
      </c>
      <c r="R6580" s="178" t="s">
        <v>489</v>
      </c>
      <c r="S6580" s="183"/>
    </row>
    <row r="6581" spans="1:19" hidden="1">
      <c r="A6581" s="184" t="s">
        <v>8959</v>
      </c>
      <c r="B6581" s="183" t="str">
        <f>IFERROR(VLOOKUP(Proc[[#This Row],[App]],Table2[],3,0),"open")</f>
        <v>ok</v>
      </c>
      <c r="C6581" s="185" t="s">
        <v>369</v>
      </c>
      <c r="D6581" t="s">
        <v>8978</v>
      </c>
      <c r="E6581" t="s">
        <v>9001</v>
      </c>
      <c r="F6581" s="186" t="s">
        <v>9001</v>
      </c>
      <c r="G6581" s="184" t="s">
        <v>406</v>
      </c>
      <c r="H6581" s="183" t="str">
        <f>IF(Proc[[#This Row],[type]]="LFF (MDG-F)",MID(Proc[[#This Row],[Obj]],13,10),"")</f>
        <v>2118C00030</v>
      </c>
      <c r="J6581" s="183" t="b">
        <f>Proc[[#This Row],[Requested]]=Proc[[#This Row],[CurrentParent]]</f>
        <v>1</v>
      </c>
      <c r="K6581" s="183" t="str">
        <f>IF(Proc[[#This Row],[Author]]="Marcela Urrego",VLOOKUP(LEFT(Proc[[#This Row],[Requested]],1),Table3[#All],2,0),VLOOKUP(Proc[[#This Row],[Author]],Table4[],2,0))</f>
        <v>LS</v>
      </c>
      <c r="L6581" s="186" t="s">
        <v>9921</v>
      </c>
      <c r="M6581" s="178">
        <v>46065</v>
      </c>
      <c r="N6581" s="178"/>
      <c r="O6581" s="178"/>
      <c r="P6581" s="178" t="str">
        <f ca="1">IF(Proc[[#This Row],[DaysAgeing]]&gt;5,"yep","on track")</f>
        <v>on track</v>
      </c>
      <c r="Q6581" s="3">
        <f ca="1">IF(Proc[[#This Row],[DateClosed]]="",ABS(NETWORKDAYS(Proc[[#This Row],[DateOpened]],TODAY()))-1,ABS(NETWORKDAYS(Proc[[#This Row],[DateOpened]],Proc[[#This Row],[DateClosed]]))-1)</f>
        <v>4</v>
      </c>
      <c r="R6581" s="178" t="s">
        <v>489</v>
      </c>
      <c r="S6581" s="183"/>
    </row>
    <row r="6582" spans="1:19" hidden="1">
      <c r="A6582" s="184" t="s">
        <v>8959</v>
      </c>
      <c r="B6582" s="183" t="str">
        <f>IFERROR(VLOOKUP(Proc[[#This Row],[App]],Table2[],3,0),"open")</f>
        <v>ok</v>
      </c>
      <c r="C6582" s="184" t="s">
        <v>369</v>
      </c>
      <c r="D6582" t="s">
        <v>8979</v>
      </c>
      <c r="E6582" t="s">
        <v>9003</v>
      </c>
      <c r="F6582" s="183" t="s">
        <v>9003</v>
      </c>
      <c r="G6582" s="184" t="s">
        <v>400</v>
      </c>
      <c r="H6582" s="183" t="str">
        <f>IF(Proc[[#This Row],[type]]="LFF (MDG-F)",MID(Proc[[#This Row],[Obj]],13,10),"")</f>
        <v/>
      </c>
      <c r="J6582" s="183" t="b">
        <f>Proc[[#This Row],[Requested]]=Proc[[#This Row],[CurrentParent]]</f>
        <v>1</v>
      </c>
      <c r="K6582" s="183" t="str">
        <f>IF(Proc[[#This Row],[Author]]="Marcela Urrego",VLOOKUP(LEFT(Proc[[#This Row],[Requested]],1),Table3[#All],2,0),VLOOKUP(Proc[[#This Row],[Author]],Table4[],2,0))</f>
        <v>LS</v>
      </c>
      <c r="L6582" s="186" t="s">
        <v>9921</v>
      </c>
      <c r="M6582" s="178">
        <v>46065</v>
      </c>
      <c r="N6582" s="178"/>
      <c r="O6582" s="178"/>
      <c r="P6582" s="178" t="str">
        <f ca="1">IF(Proc[[#This Row],[DaysAgeing]]&gt;5,"yep","on track")</f>
        <v>on track</v>
      </c>
      <c r="Q6582" s="3">
        <f ca="1">IF(Proc[[#This Row],[DateClosed]]="",ABS(NETWORKDAYS(Proc[[#This Row],[DateOpened]],TODAY()))-1,ABS(NETWORKDAYS(Proc[[#This Row],[DateOpened]],Proc[[#This Row],[DateClosed]]))-1)</f>
        <v>4</v>
      </c>
      <c r="R6582" s="178" t="s">
        <v>489</v>
      </c>
      <c r="S6582" s="183"/>
    </row>
    <row r="6583" spans="1:19" hidden="1">
      <c r="A6583" s="184" t="s">
        <v>8959</v>
      </c>
      <c r="B6583" s="183" t="str">
        <f>IFERROR(VLOOKUP(Proc[[#This Row],[App]],Table2[],3,0),"open")</f>
        <v>ok</v>
      </c>
      <c r="C6583" s="185" t="s">
        <v>369</v>
      </c>
      <c r="D6583" t="s">
        <v>8980</v>
      </c>
      <c r="E6583" t="s">
        <v>8998</v>
      </c>
      <c r="F6583" s="186" t="s">
        <v>8998</v>
      </c>
      <c r="G6583" s="184" t="s">
        <v>406</v>
      </c>
      <c r="H6583" s="183" t="str">
        <f>IF(Proc[[#This Row],[type]]="LFF (MDG-F)",MID(Proc[[#This Row],[Obj]],13,10),"")</f>
        <v>2118C00111</v>
      </c>
      <c r="J6583" s="183" t="b">
        <f>Proc[[#This Row],[Requested]]=Proc[[#This Row],[CurrentParent]]</f>
        <v>1</v>
      </c>
      <c r="K6583" s="183" t="str">
        <f>IF(Proc[[#This Row],[Author]]="Marcela Urrego",VLOOKUP(LEFT(Proc[[#This Row],[Requested]],1),Table3[#All],2,0),VLOOKUP(Proc[[#This Row],[Author]],Table4[],2,0))</f>
        <v>LS</v>
      </c>
      <c r="L6583" s="186" t="s">
        <v>9921</v>
      </c>
      <c r="M6583" s="178">
        <v>46065</v>
      </c>
      <c r="N6583" s="178"/>
      <c r="O6583" s="178"/>
      <c r="P6583" s="178" t="str">
        <f ca="1">IF(Proc[[#This Row],[DaysAgeing]]&gt;5,"yep","on track")</f>
        <v>on track</v>
      </c>
      <c r="Q6583" s="3">
        <f ca="1">IF(Proc[[#This Row],[DateClosed]]="",ABS(NETWORKDAYS(Proc[[#This Row],[DateOpened]],TODAY()))-1,ABS(NETWORKDAYS(Proc[[#This Row],[DateOpened]],Proc[[#This Row],[DateClosed]]))-1)</f>
        <v>4</v>
      </c>
      <c r="R6583" s="178" t="s">
        <v>489</v>
      </c>
      <c r="S6583" s="183"/>
    </row>
    <row r="6584" spans="1:19" hidden="1">
      <c r="A6584" s="184" t="s">
        <v>8959</v>
      </c>
      <c r="B6584" s="183" t="str">
        <f>IFERROR(VLOOKUP(Proc[[#This Row],[App]],Table2[],3,0),"open")</f>
        <v>ok</v>
      </c>
      <c r="C6584" s="184" t="s">
        <v>369</v>
      </c>
      <c r="D6584" t="s">
        <v>8981</v>
      </c>
      <c r="E6584" t="s">
        <v>9001</v>
      </c>
      <c r="F6584" s="183" t="s">
        <v>9001</v>
      </c>
      <c r="G6584" s="184" t="s">
        <v>400</v>
      </c>
      <c r="H6584" s="183" t="str">
        <f>IF(Proc[[#This Row],[type]]="LFF (MDG-F)",MID(Proc[[#This Row],[Obj]],13,10),"")</f>
        <v/>
      </c>
      <c r="J6584" s="183" t="b">
        <f>Proc[[#This Row],[Requested]]=Proc[[#This Row],[CurrentParent]]</f>
        <v>1</v>
      </c>
      <c r="K6584" s="183" t="str">
        <f>IF(Proc[[#This Row],[Author]]="Marcela Urrego",VLOOKUP(LEFT(Proc[[#This Row],[Requested]],1),Table3[#All],2,0),VLOOKUP(Proc[[#This Row],[Author]],Table4[],2,0))</f>
        <v>LS</v>
      </c>
      <c r="L6584" s="186" t="s">
        <v>9921</v>
      </c>
      <c r="M6584" s="178">
        <v>46065</v>
      </c>
      <c r="N6584" s="178"/>
      <c r="O6584" s="178"/>
      <c r="P6584" s="178" t="str">
        <f ca="1">IF(Proc[[#This Row],[DaysAgeing]]&gt;5,"yep","on track")</f>
        <v>on track</v>
      </c>
      <c r="Q6584" s="3">
        <f ca="1">IF(Proc[[#This Row],[DateClosed]]="",ABS(NETWORKDAYS(Proc[[#This Row],[DateOpened]],TODAY()))-1,ABS(NETWORKDAYS(Proc[[#This Row],[DateOpened]],Proc[[#This Row],[DateClosed]]))-1)</f>
        <v>4</v>
      </c>
      <c r="R6584" s="178" t="s">
        <v>489</v>
      </c>
      <c r="S6584" s="183"/>
    </row>
    <row r="6585" spans="1:19" hidden="1">
      <c r="A6585" s="184" t="s">
        <v>8959</v>
      </c>
      <c r="B6585" s="183" t="str">
        <f>IFERROR(VLOOKUP(Proc[[#This Row],[App]],Table2[],3,0),"open")</f>
        <v>ok</v>
      </c>
      <c r="C6585" s="184" t="s">
        <v>369</v>
      </c>
      <c r="D6585" t="s">
        <v>8982</v>
      </c>
      <c r="E6585" t="s">
        <v>9001</v>
      </c>
      <c r="F6585" s="183" t="s">
        <v>9001</v>
      </c>
      <c r="G6585" s="184" t="s">
        <v>400</v>
      </c>
      <c r="H6585" s="183" t="str">
        <f>IF(Proc[[#This Row],[type]]="LFF (MDG-F)",MID(Proc[[#This Row],[Obj]],13,10),"")</f>
        <v/>
      </c>
      <c r="J6585" s="183" t="b">
        <f>Proc[[#This Row],[Requested]]=Proc[[#This Row],[CurrentParent]]</f>
        <v>1</v>
      </c>
      <c r="K6585" s="183" t="str">
        <f>IF(Proc[[#This Row],[Author]]="Marcela Urrego",VLOOKUP(LEFT(Proc[[#This Row],[Requested]],1),Table3[#All],2,0),VLOOKUP(Proc[[#This Row],[Author]],Table4[],2,0))</f>
        <v>LS</v>
      </c>
      <c r="L6585" s="186" t="s">
        <v>9921</v>
      </c>
      <c r="M6585" s="178">
        <v>46065</v>
      </c>
      <c r="N6585" s="178"/>
      <c r="O6585" s="178"/>
      <c r="P6585" s="178" t="str">
        <f ca="1">IF(Proc[[#This Row],[DaysAgeing]]&gt;5,"yep","on track")</f>
        <v>on track</v>
      </c>
      <c r="Q6585" s="3">
        <f ca="1">IF(Proc[[#This Row],[DateClosed]]="",ABS(NETWORKDAYS(Proc[[#This Row],[DateOpened]],TODAY()))-1,ABS(NETWORKDAYS(Proc[[#This Row],[DateOpened]],Proc[[#This Row],[DateClosed]]))-1)</f>
        <v>4</v>
      </c>
      <c r="R6585" s="178" t="s">
        <v>489</v>
      </c>
      <c r="S6585" s="183"/>
    </row>
    <row r="6586" spans="1:19" hidden="1">
      <c r="A6586" s="184" t="s">
        <v>8959</v>
      </c>
      <c r="B6586" s="183" t="str">
        <f>IFERROR(VLOOKUP(Proc[[#This Row],[App]],Table2[],3,0),"open")</f>
        <v>ok</v>
      </c>
      <c r="C6586" s="184" t="s">
        <v>369</v>
      </c>
      <c r="D6586" t="s">
        <v>8983</v>
      </c>
      <c r="E6586" t="s">
        <v>9004</v>
      </c>
      <c r="F6586" s="183" t="s">
        <v>9004</v>
      </c>
      <c r="G6586" s="184" t="s">
        <v>400</v>
      </c>
      <c r="H6586" s="183" t="str">
        <f>IF(Proc[[#This Row],[type]]="LFF (MDG-F)",MID(Proc[[#This Row],[Obj]],13,10),"")</f>
        <v/>
      </c>
      <c r="J6586" s="183" t="b">
        <f>Proc[[#This Row],[Requested]]=Proc[[#This Row],[CurrentParent]]</f>
        <v>1</v>
      </c>
      <c r="K6586" s="183" t="str">
        <f>IF(Proc[[#This Row],[Author]]="Marcela Urrego",VLOOKUP(LEFT(Proc[[#This Row],[Requested]],1),Table3[#All],2,0),VLOOKUP(Proc[[#This Row],[Author]],Table4[],2,0))</f>
        <v>LS</v>
      </c>
      <c r="L6586" s="186" t="s">
        <v>9921</v>
      </c>
      <c r="M6586" s="178">
        <v>46065</v>
      </c>
      <c r="N6586" s="178"/>
      <c r="O6586" s="178"/>
      <c r="P6586" s="178" t="str">
        <f ca="1">IF(Proc[[#This Row],[DaysAgeing]]&gt;5,"yep","on track")</f>
        <v>on track</v>
      </c>
      <c r="Q6586" s="3">
        <f ca="1">IF(Proc[[#This Row],[DateClosed]]="",ABS(NETWORKDAYS(Proc[[#This Row],[DateOpened]],TODAY()))-1,ABS(NETWORKDAYS(Proc[[#This Row],[DateOpened]],Proc[[#This Row],[DateClosed]]))-1)</f>
        <v>4</v>
      </c>
      <c r="R6586" s="178" t="s">
        <v>489</v>
      </c>
      <c r="S6586" s="183"/>
    </row>
    <row r="6587" spans="1:19" hidden="1">
      <c r="A6587" s="184" t="s">
        <v>8959</v>
      </c>
      <c r="B6587" s="183" t="str">
        <f>IFERROR(VLOOKUP(Proc[[#This Row],[App]],Table2[],3,0),"open")</f>
        <v>ok</v>
      </c>
      <c r="C6587" s="185" t="s">
        <v>369</v>
      </c>
      <c r="D6587" t="s">
        <v>8984</v>
      </c>
      <c r="E6587" t="s">
        <v>9004</v>
      </c>
      <c r="F6587" s="186" t="s">
        <v>9004</v>
      </c>
      <c r="G6587" s="184" t="s">
        <v>406</v>
      </c>
      <c r="H6587" s="183" t="str">
        <f>IF(Proc[[#This Row],[type]]="LFF (MDG-F)",MID(Proc[[#This Row],[Obj]],13,10),"")</f>
        <v>2118C00002</v>
      </c>
      <c r="J6587" s="183" t="b">
        <f>Proc[[#This Row],[Requested]]=Proc[[#This Row],[CurrentParent]]</f>
        <v>1</v>
      </c>
      <c r="K6587" s="183" t="str">
        <f>IF(Proc[[#This Row],[Author]]="Marcela Urrego",VLOOKUP(LEFT(Proc[[#This Row],[Requested]],1),Table3[#All],2,0),VLOOKUP(Proc[[#This Row],[Author]],Table4[],2,0))</f>
        <v>LS</v>
      </c>
      <c r="L6587" s="186" t="s">
        <v>9921</v>
      </c>
      <c r="M6587" s="178">
        <v>46065</v>
      </c>
      <c r="N6587" s="178"/>
      <c r="O6587" s="178"/>
      <c r="P6587" s="178" t="str">
        <f ca="1">IF(Proc[[#This Row],[DaysAgeing]]&gt;5,"yep","on track")</f>
        <v>on track</v>
      </c>
      <c r="Q6587" s="3">
        <f ca="1">IF(Proc[[#This Row],[DateClosed]]="",ABS(NETWORKDAYS(Proc[[#This Row],[DateOpened]],TODAY()))-1,ABS(NETWORKDAYS(Proc[[#This Row],[DateOpened]],Proc[[#This Row],[DateClosed]]))-1)</f>
        <v>4</v>
      </c>
      <c r="R6587" s="178" t="s">
        <v>489</v>
      </c>
      <c r="S6587" s="183"/>
    </row>
    <row r="6588" spans="1:19" hidden="1">
      <c r="A6588" s="184" t="s">
        <v>8959</v>
      </c>
      <c r="B6588" s="183" t="str">
        <f>IFERROR(VLOOKUP(Proc[[#This Row],[App]],Table2[],3,0),"open")</f>
        <v>ok</v>
      </c>
      <c r="C6588" s="184" t="s">
        <v>369</v>
      </c>
      <c r="D6588" t="s">
        <v>8985</v>
      </c>
      <c r="E6588" t="s">
        <v>9002</v>
      </c>
      <c r="F6588" s="183" t="s">
        <v>9002</v>
      </c>
      <c r="G6588" s="184" t="s">
        <v>400</v>
      </c>
      <c r="H6588" s="183" t="str">
        <f>IF(Proc[[#This Row],[type]]="LFF (MDG-F)",MID(Proc[[#This Row],[Obj]],13,10),"")</f>
        <v/>
      </c>
      <c r="J6588" s="183" t="b">
        <f>Proc[[#This Row],[Requested]]=Proc[[#This Row],[CurrentParent]]</f>
        <v>1</v>
      </c>
      <c r="K6588" s="183" t="str">
        <f>IF(Proc[[#This Row],[Author]]="Marcela Urrego",VLOOKUP(LEFT(Proc[[#This Row],[Requested]],1),Table3[#All],2,0),VLOOKUP(Proc[[#This Row],[Author]],Table4[],2,0))</f>
        <v>LS</v>
      </c>
      <c r="L6588" s="186" t="s">
        <v>9921</v>
      </c>
      <c r="M6588" s="178">
        <v>46065</v>
      </c>
      <c r="N6588" s="178"/>
      <c r="O6588" s="178"/>
      <c r="P6588" s="178" t="str">
        <f ca="1">IF(Proc[[#This Row],[DaysAgeing]]&gt;5,"yep","on track")</f>
        <v>on track</v>
      </c>
      <c r="Q6588" s="3">
        <f ca="1">IF(Proc[[#This Row],[DateClosed]]="",ABS(NETWORKDAYS(Proc[[#This Row],[DateOpened]],TODAY()))-1,ABS(NETWORKDAYS(Proc[[#This Row],[DateOpened]],Proc[[#This Row],[DateClosed]]))-1)</f>
        <v>4</v>
      </c>
      <c r="R6588" s="178" t="s">
        <v>489</v>
      </c>
      <c r="S6588" s="183"/>
    </row>
    <row r="6589" spans="1:19" hidden="1">
      <c r="A6589" s="184" t="s">
        <v>8959</v>
      </c>
      <c r="B6589" s="183" t="str">
        <f>IFERROR(VLOOKUP(Proc[[#This Row],[App]],Table2[],3,0),"open")</f>
        <v>ok</v>
      </c>
      <c r="C6589" s="184" t="s">
        <v>369</v>
      </c>
      <c r="D6589" t="s">
        <v>8986</v>
      </c>
      <c r="E6589" t="s">
        <v>9000</v>
      </c>
      <c r="F6589" s="183" t="s">
        <v>9000</v>
      </c>
      <c r="G6589" s="184" t="s">
        <v>400</v>
      </c>
      <c r="H6589" s="183" t="str">
        <f>IF(Proc[[#This Row],[type]]="LFF (MDG-F)",MID(Proc[[#This Row],[Obj]],13,10),"")</f>
        <v/>
      </c>
      <c r="J6589" s="183" t="b">
        <f>Proc[[#This Row],[Requested]]=Proc[[#This Row],[CurrentParent]]</f>
        <v>1</v>
      </c>
      <c r="K6589" s="183" t="str">
        <f>IF(Proc[[#This Row],[Author]]="Marcela Urrego",VLOOKUP(LEFT(Proc[[#This Row],[Requested]],1),Table3[#All],2,0),VLOOKUP(Proc[[#This Row],[Author]],Table4[],2,0))</f>
        <v>LS</v>
      </c>
      <c r="L6589" s="186" t="s">
        <v>9921</v>
      </c>
      <c r="M6589" s="178">
        <v>46065</v>
      </c>
      <c r="N6589" s="178"/>
      <c r="O6589" s="178"/>
      <c r="P6589" s="178" t="str">
        <f ca="1">IF(Proc[[#This Row],[DaysAgeing]]&gt;5,"yep","on track")</f>
        <v>on track</v>
      </c>
      <c r="Q6589" s="3">
        <f ca="1">IF(Proc[[#This Row],[DateClosed]]="",ABS(NETWORKDAYS(Proc[[#This Row],[DateOpened]],TODAY()))-1,ABS(NETWORKDAYS(Proc[[#This Row],[DateOpened]],Proc[[#This Row],[DateClosed]]))-1)</f>
        <v>4</v>
      </c>
      <c r="R6589" s="178" t="s">
        <v>489</v>
      </c>
      <c r="S6589" s="183"/>
    </row>
    <row r="6590" spans="1:19" hidden="1">
      <c r="A6590" s="184" t="s">
        <v>8959</v>
      </c>
      <c r="B6590" s="183" t="str">
        <f>IFERROR(VLOOKUP(Proc[[#This Row],[App]],Table2[],3,0),"open")</f>
        <v>ok</v>
      </c>
      <c r="C6590" s="184" t="s">
        <v>369</v>
      </c>
      <c r="D6590" t="s">
        <v>8987</v>
      </c>
      <c r="E6590" t="s">
        <v>9000</v>
      </c>
      <c r="F6590" s="183" t="s">
        <v>9000</v>
      </c>
      <c r="G6590" s="184" t="s">
        <v>400</v>
      </c>
      <c r="H6590" s="183" t="str">
        <f>IF(Proc[[#This Row],[type]]="LFF (MDG-F)",MID(Proc[[#This Row],[Obj]],13,10),"")</f>
        <v/>
      </c>
      <c r="J6590" s="183" t="b">
        <f>Proc[[#This Row],[Requested]]=Proc[[#This Row],[CurrentParent]]</f>
        <v>1</v>
      </c>
      <c r="K6590" s="183" t="str">
        <f>IF(Proc[[#This Row],[Author]]="Marcela Urrego",VLOOKUP(LEFT(Proc[[#This Row],[Requested]],1),Table3[#All],2,0),VLOOKUP(Proc[[#This Row],[Author]],Table4[],2,0))</f>
        <v>LS</v>
      </c>
      <c r="L6590" s="186" t="s">
        <v>9921</v>
      </c>
      <c r="M6590" s="178">
        <v>46065</v>
      </c>
      <c r="N6590" s="178"/>
      <c r="O6590" s="178"/>
      <c r="P6590" s="178" t="str">
        <f ca="1">IF(Proc[[#This Row],[DaysAgeing]]&gt;5,"yep","on track")</f>
        <v>on track</v>
      </c>
      <c r="Q6590" s="3">
        <f ca="1">IF(Proc[[#This Row],[DateClosed]]="",ABS(NETWORKDAYS(Proc[[#This Row],[DateOpened]],TODAY()))-1,ABS(NETWORKDAYS(Proc[[#This Row],[DateOpened]],Proc[[#This Row],[DateClosed]]))-1)</f>
        <v>4</v>
      </c>
      <c r="R6590" s="178" t="s">
        <v>489</v>
      </c>
      <c r="S6590" s="183"/>
    </row>
    <row r="6591" spans="1:19" hidden="1">
      <c r="A6591" s="184" t="s">
        <v>8959</v>
      </c>
      <c r="B6591" s="183" t="str">
        <f>IFERROR(VLOOKUP(Proc[[#This Row],[App]],Table2[],3,0),"open")</f>
        <v>ok</v>
      </c>
      <c r="C6591" s="185" t="s">
        <v>369</v>
      </c>
      <c r="D6591" t="s">
        <v>8988</v>
      </c>
      <c r="E6591" t="s">
        <v>9000</v>
      </c>
      <c r="F6591" s="186" t="s">
        <v>9000</v>
      </c>
      <c r="G6591" s="184" t="s">
        <v>406</v>
      </c>
      <c r="H6591" s="183" t="str">
        <f>IF(Proc[[#This Row],[type]]="LFF (MDG-F)",MID(Proc[[#This Row],[Obj]],13,10),"")</f>
        <v>2118C00014</v>
      </c>
      <c r="J6591" s="183" t="b">
        <f>Proc[[#This Row],[Requested]]=Proc[[#This Row],[CurrentParent]]</f>
        <v>1</v>
      </c>
      <c r="K6591" s="183" t="str">
        <f>IF(Proc[[#This Row],[Author]]="Marcela Urrego",VLOOKUP(LEFT(Proc[[#This Row],[Requested]],1),Table3[#All],2,0),VLOOKUP(Proc[[#This Row],[Author]],Table4[],2,0))</f>
        <v>LS</v>
      </c>
      <c r="L6591" s="186" t="s">
        <v>9921</v>
      </c>
      <c r="M6591" s="178">
        <v>46065</v>
      </c>
      <c r="N6591" s="178"/>
      <c r="O6591" s="178"/>
      <c r="P6591" s="178" t="str">
        <f ca="1">IF(Proc[[#This Row],[DaysAgeing]]&gt;5,"yep","on track")</f>
        <v>on track</v>
      </c>
      <c r="Q6591" s="3">
        <f ca="1">IF(Proc[[#This Row],[DateClosed]]="",ABS(NETWORKDAYS(Proc[[#This Row],[DateOpened]],TODAY()))-1,ABS(NETWORKDAYS(Proc[[#This Row],[DateOpened]],Proc[[#This Row],[DateClosed]]))-1)</f>
        <v>4</v>
      </c>
      <c r="R6591" s="178" t="s">
        <v>489</v>
      </c>
      <c r="S6591" s="183"/>
    </row>
    <row r="6592" spans="1:19" hidden="1">
      <c r="A6592" s="184" t="s">
        <v>8959</v>
      </c>
      <c r="B6592" s="183" t="str">
        <f>IFERROR(VLOOKUP(Proc[[#This Row],[App]],Table2[],3,0),"open")</f>
        <v>ok</v>
      </c>
      <c r="C6592" s="184" t="s">
        <v>369</v>
      </c>
      <c r="D6592" t="s">
        <v>8989</v>
      </c>
      <c r="E6592" t="s">
        <v>9005</v>
      </c>
      <c r="F6592" s="183" t="s">
        <v>9005</v>
      </c>
      <c r="G6592" s="184" t="s">
        <v>400</v>
      </c>
      <c r="H6592" s="183" t="str">
        <f>IF(Proc[[#This Row],[type]]="LFF (MDG-F)",MID(Proc[[#This Row],[Obj]],13,10),"")</f>
        <v/>
      </c>
      <c r="J6592" s="183" t="b">
        <f>Proc[[#This Row],[Requested]]=Proc[[#This Row],[CurrentParent]]</f>
        <v>1</v>
      </c>
      <c r="K6592" s="183" t="str">
        <f>IF(Proc[[#This Row],[Author]]="Marcela Urrego",VLOOKUP(LEFT(Proc[[#This Row],[Requested]],1),Table3[#All],2,0),VLOOKUP(Proc[[#This Row],[Author]],Table4[],2,0))</f>
        <v>LS</v>
      </c>
      <c r="L6592" s="186" t="s">
        <v>9921</v>
      </c>
      <c r="M6592" s="178">
        <v>46065</v>
      </c>
      <c r="N6592" s="178"/>
      <c r="O6592" s="178"/>
      <c r="P6592" s="178" t="str">
        <f ca="1">IF(Proc[[#This Row],[DaysAgeing]]&gt;5,"yep","on track")</f>
        <v>on track</v>
      </c>
      <c r="Q6592" s="3">
        <f ca="1">IF(Proc[[#This Row],[DateClosed]]="",ABS(NETWORKDAYS(Proc[[#This Row],[DateOpened]],TODAY()))-1,ABS(NETWORKDAYS(Proc[[#This Row],[DateOpened]],Proc[[#This Row],[DateClosed]]))-1)</f>
        <v>4</v>
      </c>
      <c r="R6592" s="178" t="s">
        <v>489</v>
      </c>
      <c r="S6592" s="183"/>
    </row>
    <row r="6593" spans="1:19" hidden="1">
      <c r="A6593" s="184" t="s">
        <v>8959</v>
      </c>
      <c r="B6593" s="183" t="str">
        <f>IFERROR(VLOOKUP(Proc[[#This Row],[App]],Table2[],3,0),"open")</f>
        <v>ok</v>
      </c>
      <c r="C6593" s="184" t="s">
        <v>369</v>
      </c>
      <c r="D6593" t="s">
        <v>8990</v>
      </c>
      <c r="E6593" t="s">
        <v>8995</v>
      </c>
      <c r="F6593" s="183" t="s">
        <v>8995</v>
      </c>
      <c r="G6593" s="184" t="s">
        <v>400</v>
      </c>
      <c r="H6593" s="183" t="str">
        <f>IF(Proc[[#This Row],[type]]="LFF (MDG-F)",MID(Proc[[#This Row],[Obj]],13,10),"")</f>
        <v/>
      </c>
      <c r="J6593" s="183" t="b">
        <f>Proc[[#This Row],[Requested]]=Proc[[#This Row],[CurrentParent]]</f>
        <v>1</v>
      </c>
      <c r="K6593" s="183" t="str">
        <f>IF(Proc[[#This Row],[Author]]="Marcela Urrego",VLOOKUP(LEFT(Proc[[#This Row],[Requested]],1),Table3[#All],2,0),VLOOKUP(Proc[[#This Row],[Author]],Table4[],2,0))</f>
        <v>LS</v>
      </c>
      <c r="L6593" s="186" t="s">
        <v>9921</v>
      </c>
      <c r="M6593" s="178">
        <v>46065</v>
      </c>
      <c r="N6593" s="178"/>
      <c r="O6593" s="178"/>
      <c r="P6593" s="178" t="str">
        <f ca="1">IF(Proc[[#This Row],[DaysAgeing]]&gt;5,"yep","on track")</f>
        <v>on track</v>
      </c>
      <c r="Q6593" s="3">
        <f ca="1">IF(Proc[[#This Row],[DateClosed]]="",ABS(NETWORKDAYS(Proc[[#This Row],[DateOpened]],TODAY()))-1,ABS(NETWORKDAYS(Proc[[#This Row],[DateOpened]],Proc[[#This Row],[DateClosed]]))-1)</f>
        <v>4</v>
      </c>
      <c r="R6593" s="178" t="s">
        <v>489</v>
      </c>
      <c r="S6593" s="183"/>
    </row>
    <row r="6594" spans="1:19" hidden="1">
      <c r="A6594" t="s">
        <v>9887</v>
      </c>
      <c r="B6594" s="183" t="str">
        <f>IFERROR(VLOOKUP(Proc[[#This Row],[App]],Table2[],3,0),"open")</f>
        <v>ok</v>
      </c>
      <c r="C6594" s="184" t="s">
        <v>369</v>
      </c>
      <c r="D6594" t="s">
        <v>9006</v>
      </c>
      <c r="E6594" t="s">
        <v>3296</v>
      </c>
      <c r="F6594" s="183" t="s">
        <v>3296</v>
      </c>
      <c r="G6594" s="184" t="s">
        <v>400</v>
      </c>
      <c r="H6594" s="183" t="str">
        <f>IF(Proc[[#This Row],[type]]="LFF (MDG-F)",MID(Proc[[#This Row],[Obj]],13,10),"")</f>
        <v/>
      </c>
      <c r="J6594" s="183" t="b">
        <f>Proc[[#This Row],[Requested]]=Proc[[#This Row],[CurrentParent]]</f>
        <v>1</v>
      </c>
      <c r="K6594" s="183" t="str">
        <f>IF(Proc[[#This Row],[Author]]="Marcela Urrego",VLOOKUP(LEFT(Proc[[#This Row],[Requested]],1),Table3[#All],2,0),VLOOKUP(Proc[[#This Row],[Author]],Table4[],2,0))</f>
        <v>LS</v>
      </c>
      <c r="L6594" s="186" t="s">
        <v>9921</v>
      </c>
      <c r="M6594" s="178">
        <v>46065</v>
      </c>
      <c r="N6594" s="178"/>
      <c r="O6594" s="178"/>
      <c r="P6594" s="178" t="str">
        <f ca="1">IF(Proc[[#This Row],[DaysAgeing]]&gt;5,"yep","on track")</f>
        <v>on track</v>
      </c>
      <c r="Q6594" s="3">
        <f ca="1">IF(Proc[[#This Row],[DateClosed]]="",ABS(NETWORKDAYS(Proc[[#This Row],[DateOpened]],TODAY()))-1,ABS(NETWORKDAYS(Proc[[#This Row],[DateOpened]],Proc[[#This Row],[DateClosed]]))-1)</f>
        <v>4</v>
      </c>
      <c r="R6594" s="178" t="s">
        <v>489</v>
      </c>
      <c r="S6594" s="183"/>
    </row>
    <row r="6595" spans="1:19" hidden="1">
      <c r="A6595" s="184" t="s">
        <v>9887</v>
      </c>
      <c r="B6595" s="183" t="str">
        <f>IFERROR(VLOOKUP(Proc[[#This Row],[App]],Table2[],3,0),"open")</f>
        <v>ok</v>
      </c>
      <c r="C6595" s="185" t="s">
        <v>369</v>
      </c>
      <c r="D6595" t="s">
        <v>9007</v>
      </c>
      <c r="E6595" t="s">
        <v>9821</v>
      </c>
      <c r="F6595" s="186" t="s">
        <v>9821</v>
      </c>
      <c r="G6595" s="184" t="s">
        <v>406</v>
      </c>
      <c r="H6595" s="183" t="str">
        <f>IF(Proc[[#This Row],[type]]="LFF (MDG-F)",MID(Proc[[#This Row],[Obj]],13,10),"")</f>
        <v>2029C00005</v>
      </c>
      <c r="J6595" s="183" t="b">
        <f>Proc[[#This Row],[Requested]]=Proc[[#This Row],[CurrentParent]]</f>
        <v>1</v>
      </c>
      <c r="K6595" s="183" t="str">
        <f>IF(Proc[[#This Row],[Author]]="Marcela Urrego",VLOOKUP(LEFT(Proc[[#This Row],[Requested]],1),Table3[#All],2,0),VLOOKUP(Proc[[#This Row],[Author]],Table4[],2,0))</f>
        <v>LS</v>
      </c>
      <c r="L6595" s="186" t="s">
        <v>9921</v>
      </c>
      <c r="M6595" s="178">
        <v>46065</v>
      </c>
      <c r="N6595" s="178"/>
      <c r="O6595" s="178"/>
      <c r="P6595" s="178" t="str">
        <f ca="1">IF(Proc[[#This Row],[DaysAgeing]]&gt;5,"yep","on track")</f>
        <v>on track</v>
      </c>
      <c r="Q6595" s="3">
        <f ca="1">IF(Proc[[#This Row],[DateClosed]]="",ABS(NETWORKDAYS(Proc[[#This Row],[DateOpened]],TODAY()))-1,ABS(NETWORKDAYS(Proc[[#This Row],[DateOpened]],Proc[[#This Row],[DateClosed]]))-1)</f>
        <v>4</v>
      </c>
      <c r="R6595" s="178" t="s">
        <v>489</v>
      </c>
      <c r="S6595" s="183"/>
    </row>
    <row r="6596" spans="1:19" hidden="1">
      <c r="A6596" s="184" t="s">
        <v>9887</v>
      </c>
      <c r="B6596" s="183" t="str">
        <f>IFERROR(VLOOKUP(Proc[[#This Row],[App]],Table2[],3,0),"open")</f>
        <v>ok</v>
      </c>
      <c r="C6596" s="185" t="s">
        <v>369</v>
      </c>
      <c r="D6596" t="s">
        <v>9008</v>
      </c>
      <c r="E6596" t="s">
        <v>9822</v>
      </c>
      <c r="F6596" s="186" t="s">
        <v>9822</v>
      </c>
      <c r="G6596" s="184" t="s">
        <v>406</v>
      </c>
      <c r="H6596" s="183" t="str">
        <f>IF(Proc[[#This Row],[type]]="LFF (MDG-F)",MID(Proc[[#This Row],[Obj]],13,10),"")</f>
        <v>1756C00011</v>
      </c>
      <c r="J6596" s="183" t="b">
        <f>Proc[[#This Row],[Requested]]=Proc[[#This Row],[CurrentParent]]</f>
        <v>1</v>
      </c>
      <c r="K6596" s="183" t="str">
        <f>IF(Proc[[#This Row],[Author]]="Marcela Urrego",VLOOKUP(LEFT(Proc[[#This Row],[Requested]],1),Table3[#All],2,0),VLOOKUP(Proc[[#This Row],[Author]],Table4[],2,0))</f>
        <v>LS</v>
      </c>
      <c r="L6596" s="186" t="s">
        <v>9921</v>
      </c>
      <c r="M6596" s="178">
        <v>46065</v>
      </c>
      <c r="N6596" s="178"/>
      <c r="O6596" s="178"/>
      <c r="P6596" s="178" t="str">
        <f ca="1">IF(Proc[[#This Row],[DaysAgeing]]&gt;5,"yep","on track")</f>
        <v>on track</v>
      </c>
      <c r="Q6596" s="3">
        <f ca="1">IF(Proc[[#This Row],[DateClosed]]="",ABS(NETWORKDAYS(Proc[[#This Row],[DateOpened]],TODAY()))-1,ABS(NETWORKDAYS(Proc[[#This Row],[DateOpened]],Proc[[#This Row],[DateClosed]]))-1)</f>
        <v>4</v>
      </c>
      <c r="R6596" s="178" t="s">
        <v>489</v>
      </c>
      <c r="S6596" s="183"/>
    </row>
    <row r="6597" spans="1:19" hidden="1">
      <c r="A6597" s="184" t="s">
        <v>9887</v>
      </c>
      <c r="B6597" s="183" t="str">
        <f>IFERROR(VLOOKUP(Proc[[#This Row],[App]],Table2[],3,0),"open")</f>
        <v>ok</v>
      </c>
      <c r="C6597" s="184" t="s">
        <v>369</v>
      </c>
      <c r="D6597" t="s">
        <v>9009</v>
      </c>
      <c r="E6597" t="s">
        <v>9823</v>
      </c>
      <c r="F6597" s="183" t="s">
        <v>9823</v>
      </c>
      <c r="G6597" s="184" t="s">
        <v>400</v>
      </c>
      <c r="H6597" s="183" t="str">
        <f>IF(Proc[[#This Row],[type]]="LFF (MDG-F)",MID(Proc[[#This Row],[Obj]],13,10),"")</f>
        <v/>
      </c>
      <c r="J6597" s="183" t="b">
        <f>Proc[[#This Row],[Requested]]=Proc[[#This Row],[CurrentParent]]</f>
        <v>1</v>
      </c>
      <c r="K6597" s="183" t="str">
        <f>IF(Proc[[#This Row],[Author]]="Marcela Urrego",VLOOKUP(LEFT(Proc[[#This Row],[Requested]],1),Table3[#All],2,0),VLOOKUP(Proc[[#This Row],[Author]],Table4[],2,0))</f>
        <v>LS</v>
      </c>
      <c r="L6597" s="186" t="s">
        <v>9921</v>
      </c>
      <c r="M6597" s="178">
        <v>46065</v>
      </c>
      <c r="N6597" s="178"/>
      <c r="O6597" s="178"/>
      <c r="P6597" s="178" t="str">
        <f ca="1">IF(Proc[[#This Row],[DaysAgeing]]&gt;5,"yep","on track")</f>
        <v>on track</v>
      </c>
      <c r="Q6597" s="3">
        <f ca="1">IF(Proc[[#This Row],[DateClosed]]="",ABS(NETWORKDAYS(Proc[[#This Row],[DateOpened]],TODAY()))-1,ABS(NETWORKDAYS(Proc[[#This Row],[DateOpened]],Proc[[#This Row],[DateClosed]]))-1)</f>
        <v>4</v>
      </c>
      <c r="R6597" s="178" t="s">
        <v>489</v>
      </c>
      <c r="S6597" s="183"/>
    </row>
    <row r="6598" spans="1:19" hidden="1">
      <c r="A6598" s="184" t="s">
        <v>9887</v>
      </c>
      <c r="B6598" s="183" t="str">
        <f>IFERROR(VLOOKUP(Proc[[#This Row],[App]],Table2[],3,0),"open")</f>
        <v>ok</v>
      </c>
      <c r="C6598" s="184" t="s">
        <v>369</v>
      </c>
      <c r="D6598" t="s">
        <v>9010</v>
      </c>
      <c r="E6598" t="s">
        <v>8861</v>
      </c>
      <c r="F6598" s="183" t="s">
        <v>8861</v>
      </c>
      <c r="G6598" s="184" t="s">
        <v>400</v>
      </c>
      <c r="H6598" s="183" t="str">
        <f>IF(Proc[[#This Row],[type]]="LFF (MDG-F)",MID(Proc[[#This Row],[Obj]],13,10),"")</f>
        <v/>
      </c>
      <c r="J6598" s="183" t="b">
        <f>Proc[[#This Row],[Requested]]=Proc[[#This Row],[CurrentParent]]</f>
        <v>1</v>
      </c>
      <c r="K6598" s="183" t="str">
        <f>IF(Proc[[#This Row],[Author]]="Marcela Urrego",VLOOKUP(LEFT(Proc[[#This Row],[Requested]],1),Table3[#All],2,0),VLOOKUP(Proc[[#This Row],[Author]],Table4[],2,0))</f>
        <v>LS</v>
      </c>
      <c r="L6598" s="186" t="s">
        <v>9921</v>
      </c>
      <c r="M6598" s="178">
        <v>46065</v>
      </c>
      <c r="N6598" s="178"/>
      <c r="O6598" s="178"/>
      <c r="P6598" s="178" t="str">
        <f ca="1">IF(Proc[[#This Row],[DaysAgeing]]&gt;5,"yep","on track")</f>
        <v>on track</v>
      </c>
      <c r="Q6598" s="3">
        <f ca="1">IF(Proc[[#This Row],[DateClosed]]="",ABS(NETWORKDAYS(Proc[[#This Row],[DateOpened]],TODAY()))-1,ABS(NETWORKDAYS(Proc[[#This Row],[DateOpened]],Proc[[#This Row],[DateClosed]]))-1)</f>
        <v>4</v>
      </c>
      <c r="R6598" s="178" t="s">
        <v>489</v>
      </c>
      <c r="S6598" s="183"/>
    </row>
    <row r="6599" spans="1:19" hidden="1">
      <c r="A6599" s="184" t="s">
        <v>9887</v>
      </c>
      <c r="B6599" s="183" t="str">
        <f>IFERROR(VLOOKUP(Proc[[#This Row],[App]],Table2[],3,0),"open")</f>
        <v>ok</v>
      </c>
      <c r="C6599" s="184" t="s">
        <v>369</v>
      </c>
      <c r="D6599" t="s">
        <v>9011</v>
      </c>
      <c r="E6599" t="s">
        <v>9824</v>
      </c>
      <c r="F6599" s="183" t="s">
        <v>9824</v>
      </c>
      <c r="G6599" s="184" t="s">
        <v>400</v>
      </c>
      <c r="H6599" s="183" t="str">
        <f>IF(Proc[[#This Row],[type]]="LFF (MDG-F)",MID(Proc[[#This Row],[Obj]],13,10),"")</f>
        <v/>
      </c>
      <c r="J6599" s="183" t="b">
        <f>Proc[[#This Row],[Requested]]=Proc[[#This Row],[CurrentParent]]</f>
        <v>1</v>
      </c>
      <c r="K6599" s="183" t="str">
        <f>IF(Proc[[#This Row],[Author]]="Marcela Urrego",VLOOKUP(LEFT(Proc[[#This Row],[Requested]],1),Table3[#All],2,0),VLOOKUP(Proc[[#This Row],[Author]],Table4[],2,0))</f>
        <v>LS</v>
      </c>
      <c r="L6599" s="186" t="s">
        <v>9921</v>
      </c>
      <c r="M6599" s="178">
        <v>46065</v>
      </c>
      <c r="N6599" s="178"/>
      <c r="O6599" s="178"/>
      <c r="P6599" s="178" t="str">
        <f ca="1">IF(Proc[[#This Row],[DaysAgeing]]&gt;5,"yep","on track")</f>
        <v>on track</v>
      </c>
      <c r="Q6599" s="3">
        <f ca="1">IF(Proc[[#This Row],[DateClosed]]="",ABS(NETWORKDAYS(Proc[[#This Row],[DateOpened]],TODAY()))-1,ABS(NETWORKDAYS(Proc[[#This Row],[DateOpened]],Proc[[#This Row],[DateClosed]]))-1)</f>
        <v>4</v>
      </c>
      <c r="R6599" s="178" t="s">
        <v>489</v>
      </c>
      <c r="S6599" s="183"/>
    </row>
    <row r="6600" spans="1:19" hidden="1">
      <c r="A6600" s="184" t="s">
        <v>9887</v>
      </c>
      <c r="B6600" s="183" t="str">
        <f>IFERROR(VLOOKUP(Proc[[#This Row],[App]],Table2[],3,0),"open")</f>
        <v>ok</v>
      </c>
      <c r="C6600" s="184" t="s">
        <v>369</v>
      </c>
      <c r="D6600" t="s">
        <v>9012</v>
      </c>
      <c r="E6600" t="s">
        <v>9825</v>
      </c>
      <c r="F6600" s="183" t="s">
        <v>9825</v>
      </c>
      <c r="G6600" s="184" t="s">
        <v>400</v>
      </c>
      <c r="H6600" s="183" t="str">
        <f>IF(Proc[[#This Row],[type]]="LFF (MDG-F)",MID(Proc[[#This Row],[Obj]],13,10),"")</f>
        <v/>
      </c>
      <c r="J6600" s="183" t="b">
        <f>Proc[[#This Row],[Requested]]=Proc[[#This Row],[CurrentParent]]</f>
        <v>1</v>
      </c>
      <c r="K6600" s="183" t="str">
        <f>IF(Proc[[#This Row],[Author]]="Marcela Urrego",VLOOKUP(LEFT(Proc[[#This Row],[Requested]],1),Table3[#All],2,0),VLOOKUP(Proc[[#This Row],[Author]],Table4[],2,0))</f>
        <v>LS</v>
      </c>
      <c r="L6600" s="186" t="s">
        <v>9921</v>
      </c>
      <c r="M6600" s="178">
        <v>46065</v>
      </c>
      <c r="N6600" s="178"/>
      <c r="O6600" s="178"/>
      <c r="P6600" s="178" t="str">
        <f ca="1">IF(Proc[[#This Row],[DaysAgeing]]&gt;5,"yep","on track")</f>
        <v>on track</v>
      </c>
      <c r="Q6600" s="3">
        <f ca="1">IF(Proc[[#This Row],[DateClosed]]="",ABS(NETWORKDAYS(Proc[[#This Row],[DateOpened]],TODAY()))-1,ABS(NETWORKDAYS(Proc[[#This Row],[DateOpened]],Proc[[#This Row],[DateClosed]]))-1)</f>
        <v>4</v>
      </c>
      <c r="R6600" s="178" t="s">
        <v>489</v>
      </c>
      <c r="S6600" s="183"/>
    </row>
    <row r="6601" spans="1:19" hidden="1">
      <c r="A6601" s="184" t="s">
        <v>9887</v>
      </c>
      <c r="B6601" s="183" t="str">
        <f>IFERROR(VLOOKUP(Proc[[#This Row],[App]],Table2[],3,0),"open")</f>
        <v>ok</v>
      </c>
      <c r="C6601" s="185" t="s">
        <v>369</v>
      </c>
      <c r="D6601" t="s">
        <v>9013</v>
      </c>
      <c r="E6601" t="s">
        <v>9826</v>
      </c>
      <c r="F6601" s="186" t="s">
        <v>9826</v>
      </c>
      <c r="G6601" s="184" t="s">
        <v>406</v>
      </c>
      <c r="H6601" s="183" t="str">
        <f>IF(Proc[[#This Row],[type]]="LFF (MDG-F)",MID(Proc[[#This Row],[Obj]],13,10),"")</f>
        <v>2123C00014</v>
      </c>
      <c r="J6601" s="183" t="b">
        <f>Proc[[#This Row],[Requested]]=Proc[[#This Row],[CurrentParent]]</f>
        <v>1</v>
      </c>
      <c r="K6601" s="183" t="str">
        <f>IF(Proc[[#This Row],[Author]]="Marcela Urrego",VLOOKUP(LEFT(Proc[[#This Row],[Requested]],1),Table3[#All],2,0),VLOOKUP(Proc[[#This Row],[Author]],Table4[],2,0))</f>
        <v>LS</v>
      </c>
      <c r="L6601" s="186" t="s">
        <v>9921</v>
      </c>
      <c r="M6601" s="178">
        <v>46065</v>
      </c>
      <c r="N6601" s="178"/>
      <c r="O6601" s="178"/>
      <c r="P6601" s="178" t="str">
        <f ca="1">IF(Proc[[#This Row],[DaysAgeing]]&gt;5,"yep","on track")</f>
        <v>on track</v>
      </c>
      <c r="Q6601" s="3">
        <f ca="1">IF(Proc[[#This Row],[DateClosed]]="",ABS(NETWORKDAYS(Proc[[#This Row],[DateOpened]],TODAY()))-1,ABS(NETWORKDAYS(Proc[[#This Row],[DateOpened]],Proc[[#This Row],[DateClosed]]))-1)</f>
        <v>4</v>
      </c>
      <c r="R6601" s="178" t="s">
        <v>489</v>
      </c>
      <c r="S6601" s="183"/>
    </row>
    <row r="6602" spans="1:19" hidden="1">
      <c r="A6602" s="184" t="s">
        <v>9887</v>
      </c>
      <c r="B6602" s="183" t="str">
        <f>IFERROR(VLOOKUP(Proc[[#This Row],[App]],Table2[],3,0),"open")</f>
        <v>ok</v>
      </c>
      <c r="C6602" s="184" t="s">
        <v>369</v>
      </c>
      <c r="D6602" t="s">
        <v>9014</v>
      </c>
      <c r="E6602" t="s">
        <v>9826</v>
      </c>
      <c r="F6602" s="183" t="s">
        <v>9826</v>
      </c>
      <c r="G6602" s="184" t="s">
        <v>400</v>
      </c>
      <c r="H6602" s="183" t="str">
        <f>IF(Proc[[#This Row],[type]]="LFF (MDG-F)",MID(Proc[[#This Row],[Obj]],13,10),"")</f>
        <v/>
      </c>
      <c r="J6602" s="183" t="b">
        <f>Proc[[#This Row],[Requested]]=Proc[[#This Row],[CurrentParent]]</f>
        <v>1</v>
      </c>
      <c r="K6602" s="183" t="str">
        <f>IF(Proc[[#This Row],[Author]]="Marcela Urrego",VLOOKUP(LEFT(Proc[[#This Row],[Requested]],1),Table3[#All],2,0),VLOOKUP(Proc[[#This Row],[Author]],Table4[],2,0))</f>
        <v>LS</v>
      </c>
      <c r="L6602" s="186" t="s">
        <v>9921</v>
      </c>
      <c r="M6602" s="178">
        <v>46065</v>
      </c>
      <c r="N6602" s="178"/>
      <c r="O6602" s="178"/>
      <c r="P6602" s="178" t="str">
        <f ca="1">IF(Proc[[#This Row],[DaysAgeing]]&gt;5,"yep","on track")</f>
        <v>on track</v>
      </c>
      <c r="Q6602" s="3">
        <f ca="1">IF(Proc[[#This Row],[DateClosed]]="",ABS(NETWORKDAYS(Proc[[#This Row],[DateOpened]],TODAY()))-1,ABS(NETWORKDAYS(Proc[[#This Row],[DateOpened]],Proc[[#This Row],[DateClosed]]))-1)</f>
        <v>4</v>
      </c>
      <c r="R6602" s="178" t="s">
        <v>489</v>
      </c>
      <c r="S6602" s="183"/>
    </row>
    <row r="6603" spans="1:19" hidden="1">
      <c r="A6603" s="184" t="s">
        <v>9887</v>
      </c>
      <c r="B6603" s="183" t="str">
        <f>IFERROR(VLOOKUP(Proc[[#This Row],[App]],Table2[],3,0),"open")</f>
        <v>ok</v>
      </c>
      <c r="C6603" s="184" t="s">
        <v>369</v>
      </c>
      <c r="D6603" t="s">
        <v>9015</v>
      </c>
      <c r="E6603" t="s">
        <v>9826</v>
      </c>
      <c r="F6603" s="183" t="s">
        <v>9826</v>
      </c>
      <c r="G6603" s="184" t="s">
        <v>400</v>
      </c>
      <c r="H6603" s="183" t="str">
        <f>IF(Proc[[#This Row],[type]]="LFF (MDG-F)",MID(Proc[[#This Row],[Obj]],13,10),"")</f>
        <v/>
      </c>
      <c r="J6603" s="183" t="b">
        <f>Proc[[#This Row],[Requested]]=Proc[[#This Row],[CurrentParent]]</f>
        <v>1</v>
      </c>
      <c r="K6603" s="183" t="str">
        <f>IF(Proc[[#This Row],[Author]]="Marcela Urrego",VLOOKUP(LEFT(Proc[[#This Row],[Requested]],1),Table3[#All],2,0),VLOOKUP(Proc[[#This Row],[Author]],Table4[],2,0))</f>
        <v>LS</v>
      </c>
      <c r="L6603" s="186" t="s">
        <v>9921</v>
      </c>
      <c r="M6603" s="178">
        <v>46065</v>
      </c>
      <c r="N6603" s="178"/>
      <c r="O6603" s="178"/>
      <c r="P6603" s="178" t="str">
        <f ca="1">IF(Proc[[#This Row],[DaysAgeing]]&gt;5,"yep","on track")</f>
        <v>on track</v>
      </c>
      <c r="Q6603" s="3">
        <f ca="1">IF(Proc[[#This Row],[DateClosed]]="",ABS(NETWORKDAYS(Proc[[#This Row],[DateOpened]],TODAY()))-1,ABS(NETWORKDAYS(Proc[[#This Row],[DateOpened]],Proc[[#This Row],[DateClosed]]))-1)</f>
        <v>4</v>
      </c>
      <c r="R6603" s="178" t="s">
        <v>489</v>
      </c>
      <c r="S6603" s="183"/>
    </row>
    <row r="6604" spans="1:19" hidden="1">
      <c r="A6604" s="184" t="s">
        <v>9887</v>
      </c>
      <c r="B6604" s="183" t="str">
        <f>IFERROR(VLOOKUP(Proc[[#This Row],[App]],Table2[],3,0),"open")</f>
        <v>ok</v>
      </c>
      <c r="C6604" s="184" t="s">
        <v>369</v>
      </c>
      <c r="D6604" t="s">
        <v>9016</v>
      </c>
      <c r="E6604" t="s">
        <v>9827</v>
      </c>
      <c r="F6604" s="183" t="s">
        <v>9827</v>
      </c>
      <c r="G6604" s="184" t="s">
        <v>400</v>
      </c>
      <c r="H6604" s="183" t="str">
        <f>IF(Proc[[#This Row],[type]]="LFF (MDG-F)",MID(Proc[[#This Row],[Obj]],13,10),"")</f>
        <v/>
      </c>
      <c r="J6604" s="183" t="b">
        <f>Proc[[#This Row],[Requested]]=Proc[[#This Row],[CurrentParent]]</f>
        <v>1</v>
      </c>
      <c r="K6604" s="183" t="str">
        <f>IF(Proc[[#This Row],[Author]]="Marcela Urrego",VLOOKUP(LEFT(Proc[[#This Row],[Requested]],1),Table3[#All],2,0),VLOOKUP(Proc[[#This Row],[Author]],Table4[],2,0))</f>
        <v>LS</v>
      </c>
      <c r="L6604" s="186" t="s">
        <v>9921</v>
      </c>
      <c r="M6604" s="178">
        <v>46065</v>
      </c>
      <c r="N6604" s="178"/>
      <c r="O6604" s="178"/>
      <c r="P6604" s="178" t="str">
        <f ca="1">IF(Proc[[#This Row],[DaysAgeing]]&gt;5,"yep","on track")</f>
        <v>on track</v>
      </c>
      <c r="Q6604" s="3">
        <f ca="1">IF(Proc[[#This Row],[DateClosed]]="",ABS(NETWORKDAYS(Proc[[#This Row],[DateOpened]],TODAY()))-1,ABS(NETWORKDAYS(Proc[[#This Row],[DateOpened]],Proc[[#This Row],[DateClosed]]))-1)</f>
        <v>4</v>
      </c>
      <c r="R6604" s="178" t="s">
        <v>489</v>
      </c>
      <c r="S6604" s="183"/>
    </row>
    <row r="6605" spans="1:19" hidden="1">
      <c r="A6605" s="184" t="s">
        <v>9887</v>
      </c>
      <c r="B6605" s="183" t="str">
        <f>IFERROR(VLOOKUP(Proc[[#This Row],[App]],Table2[],3,0),"open")</f>
        <v>ok</v>
      </c>
      <c r="C6605" s="184" t="s">
        <v>369</v>
      </c>
      <c r="D6605" t="s">
        <v>9017</v>
      </c>
      <c r="E6605" t="s">
        <v>9828</v>
      </c>
      <c r="F6605" s="183" t="s">
        <v>9828</v>
      </c>
      <c r="G6605" s="184" t="s">
        <v>400</v>
      </c>
      <c r="H6605" s="183" t="str">
        <f>IF(Proc[[#This Row],[type]]="LFF (MDG-F)",MID(Proc[[#This Row],[Obj]],13,10),"")</f>
        <v/>
      </c>
      <c r="J6605" s="183" t="b">
        <f>Proc[[#This Row],[Requested]]=Proc[[#This Row],[CurrentParent]]</f>
        <v>1</v>
      </c>
      <c r="K6605" s="183" t="str">
        <f>IF(Proc[[#This Row],[Author]]="Marcela Urrego",VLOOKUP(LEFT(Proc[[#This Row],[Requested]],1),Table3[#All],2,0),VLOOKUP(Proc[[#This Row],[Author]],Table4[],2,0))</f>
        <v>LS</v>
      </c>
      <c r="L6605" s="186" t="s">
        <v>9921</v>
      </c>
      <c r="M6605" s="178">
        <v>46065</v>
      </c>
      <c r="N6605" s="178"/>
      <c r="O6605" s="178"/>
      <c r="P6605" s="178" t="str">
        <f ca="1">IF(Proc[[#This Row],[DaysAgeing]]&gt;5,"yep","on track")</f>
        <v>on track</v>
      </c>
      <c r="Q6605" s="3">
        <f ca="1">IF(Proc[[#This Row],[DateClosed]]="",ABS(NETWORKDAYS(Proc[[#This Row],[DateOpened]],TODAY()))-1,ABS(NETWORKDAYS(Proc[[#This Row],[DateOpened]],Proc[[#This Row],[DateClosed]]))-1)</f>
        <v>4</v>
      </c>
      <c r="R6605" s="178" t="s">
        <v>489</v>
      </c>
      <c r="S6605" s="183"/>
    </row>
    <row r="6606" spans="1:19" hidden="1">
      <c r="A6606" s="184" t="s">
        <v>9887</v>
      </c>
      <c r="B6606" s="183" t="str">
        <f>IFERROR(VLOOKUP(Proc[[#This Row],[App]],Table2[],3,0),"open")</f>
        <v>ok</v>
      </c>
      <c r="C6606" s="184" t="s">
        <v>369</v>
      </c>
      <c r="D6606" t="s">
        <v>9018</v>
      </c>
      <c r="E6606" t="s">
        <v>9828</v>
      </c>
      <c r="F6606" s="183" t="s">
        <v>9828</v>
      </c>
      <c r="G6606" s="184" t="s">
        <v>400</v>
      </c>
      <c r="H6606" s="183" t="str">
        <f>IF(Proc[[#This Row],[type]]="LFF (MDG-F)",MID(Proc[[#This Row],[Obj]],13,10),"")</f>
        <v/>
      </c>
      <c r="J6606" s="183" t="b">
        <f>Proc[[#This Row],[Requested]]=Proc[[#This Row],[CurrentParent]]</f>
        <v>1</v>
      </c>
      <c r="K6606" s="183" t="str">
        <f>IF(Proc[[#This Row],[Author]]="Marcela Urrego",VLOOKUP(LEFT(Proc[[#This Row],[Requested]],1),Table3[#All],2,0),VLOOKUP(Proc[[#This Row],[Author]],Table4[],2,0))</f>
        <v>LS</v>
      </c>
      <c r="L6606" s="186" t="s">
        <v>9921</v>
      </c>
      <c r="M6606" s="178">
        <v>46065</v>
      </c>
      <c r="N6606" s="178"/>
      <c r="O6606" s="178"/>
      <c r="P6606" s="178" t="str">
        <f ca="1">IF(Proc[[#This Row],[DaysAgeing]]&gt;5,"yep","on track")</f>
        <v>on track</v>
      </c>
      <c r="Q6606" s="3">
        <f ca="1">IF(Proc[[#This Row],[DateClosed]]="",ABS(NETWORKDAYS(Proc[[#This Row],[DateOpened]],TODAY()))-1,ABS(NETWORKDAYS(Proc[[#This Row],[DateOpened]],Proc[[#This Row],[DateClosed]]))-1)</f>
        <v>4</v>
      </c>
      <c r="R6606" s="178" t="s">
        <v>489</v>
      </c>
      <c r="S6606" s="183"/>
    </row>
    <row r="6607" spans="1:19" hidden="1">
      <c r="A6607" s="184" t="s">
        <v>9887</v>
      </c>
      <c r="B6607" s="183" t="str">
        <f>IFERROR(VLOOKUP(Proc[[#This Row],[App]],Table2[],3,0),"open")</f>
        <v>ok</v>
      </c>
      <c r="C6607" s="184" t="s">
        <v>369</v>
      </c>
      <c r="D6607" t="s">
        <v>9019</v>
      </c>
      <c r="E6607" t="s">
        <v>9829</v>
      </c>
      <c r="F6607" s="183" t="s">
        <v>9829</v>
      </c>
      <c r="G6607" s="184" t="s">
        <v>400</v>
      </c>
      <c r="H6607" s="183" t="str">
        <f>IF(Proc[[#This Row],[type]]="LFF (MDG-F)",MID(Proc[[#This Row],[Obj]],13,10),"")</f>
        <v/>
      </c>
      <c r="J6607" s="183" t="b">
        <f>Proc[[#This Row],[Requested]]=Proc[[#This Row],[CurrentParent]]</f>
        <v>1</v>
      </c>
      <c r="K6607" s="183" t="str">
        <f>IF(Proc[[#This Row],[Author]]="Marcela Urrego",VLOOKUP(LEFT(Proc[[#This Row],[Requested]],1),Table3[#All],2,0),VLOOKUP(Proc[[#This Row],[Author]],Table4[],2,0))</f>
        <v>LS</v>
      </c>
      <c r="L6607" s="186" t="s">
        <v>9921</v>
      </c>
      <c r="M6607" s="178">
        <v>46065</v>
      </c>
      <c r="N6607" s="178"/>
      <c r="O6607" s="178"/>
      <c r="P6607" s="178" t="str">
        <f ca="1">IF(Proc[[#This Row],[DaysAgeing]]&gt;5,"yep","on track")</f>
        <v>on track</v>
      </c>
      <c r="Q6607" s="3">
        <f ca="1">IF(Proc[[#This Row],[DateClosed]]="",ABS(NETWORKDAYS(Proc[[#This Row],[DateOpened]],TODAY()))-1,ABS(NETWORKDAYS(Proc[[#This Row],[DateOpened]],Proc[[#This Row],[DateClosed]]))-1)</f>
        <v>4</v>
      </c>
      <c r="R6607" s="178" t="s">
        <v>489</v>
      </c>
      <c r="S6607" s="183"/>
    </row>
    <row r="6608" spans="1:19" hidden="1">
      <c r="A6608" s="184" t="s">
        <v>9887</v>
      </c>
      <c r="B6608" s="183" t="str">
        <f>IFERROR(VLOOKUP(Proc[[#This Row],[App]],Table2[],3,0),"open")</f>
        <v>ok</v>
      </c>
      <c r="C6608" s="184" t="s">
        <v>369</v>
      </c>
      <c r="D6608" t="s">
        <v>9020</v>
      </c>
      <c r="E6608" t="s">
        <v>9829</v>
      </c>
      <c r="F6608" s="183" t="s">
        <v>9829</v>
      </c>
      <c r="G6608" s="184" t="s">
        <v>400</v>
      </c>
      <c r="H6608" s="183" t="str">
        <f>IF(Proc[[#This Row],[type]]="LFF (MDG-F)",MID(Proc[[#This Row],[Obj]],13,10),"")</f>
        <v/>
      </c>
      <c r="J6608" s="183" t="b">
        <f>Proc[[#This Row],[Requested]]=Proc[[#This Row],[CurrentParent]]</f>
        <v>1</v>
      </c>
      <c r="K6608" s="183" t="str">
        <f>IF(Proc[[#This Row],[Author]]="Marcela Urrego",VLOOKUP(LEFT(Proc[[#This Row],[Requested]],1),Table3[#All],2,0),VLOOKUP(Proc[[#This Row],[Author]],Table4[],2,0))</f>
        <v>LS</v>
      </c>
      <c r="L6608" s="186" t="s">
        <v>9921</v>
      </c>
      <c r="M6608" s="178">
        <v>46065</v>
      </c>
      <c r="N6608" s="178"/>
      <c r="O6608" s="178"/>
      <c r="P6608" s="178" t="str">
        <f ca="1">IF(Proc[[#This Row],[DaysAgeing]]&gt;5,"yep","on track")</f>
        <v>on track</v>
      </c>
      <c r="Q6608" s="3">
        <f ca="1">IF(Proc[[#This Row],[DateClosed]]="",ABS(NETWORKDAYS(Proc[[#This Row],[DateOpened]],TODAY()))-1,ABS(NETWORKDAYS(Proc[[#This Row],[DateOpened]],Proc[[#This Row],[DateClosed]]))-1)</f>
        <v>4</v>
      </c>
      <c r="R6608" s="178" t="s">
        <v>489</v>
      </c>
      <c r="S6608" s="183"/>
    </row>
    <row r="6609" spans="1:19" hidden="1">
      <c r="A6609" s="184" t="s">
        <v>9887</v>
      </c>
      <c r="B6609" s="183" t="str">
        <f>IFERROR(VLOOKUP(Proc[[#This Row],[App]],Table2[],3,0),"open")</f>
        <v>ok</v>
      </c>
      <c r="C6609" s="184" t="s">
        <v>369</v>
      </c>
      <c r="D6609" t="s">
        <v>9021</v>
      </c>
      <c r="E6609" t="s">
        <v>9826</v>
      </c>
      <c r="F6609" s="183" t="s">
        <v>9826</v>
      </c>
      <c r="G6609" s="184" t="s">
        <v>400</v>
      </c>
      <c r="H6609" s="183" t="str">
        <f>IF(Proc[[#This Row],[type]]="LFF (MDG-F)",MID(Proc[[#This Row],[Obj]],13,10),"")</f>
        <v/>
      </c>
      <c r="J6609" s="183" t="b">
        <f>Proc[[#This Row],[Requested]]=Proc[[#This Row],[CurrentParent]]</f>
        <v>1</v>
      </c>
      <c r="K6609" s="183" t="str">
        <f>IF(Proc[[#This Row],[Author]]="Marcela Urrego",VLOOKUP(LEFT(Proc[[#This Row],[Requested]],1),Table3[#All],2,0),VLOOKUP(Proc[[#This Row],[Author]],Table4[],2,0))</f>
        <v>LS</v>
      </c>
      <c r="L6609" s="186" t="s">
        <v>9921</v>
      </c>
      <c r="M6609" s="178">
        <v>46065</v>
      </c>
      <c r="N6609" s="178"/>
      <c r="O6609" s="178"/>
      <c r="P6609" s="178" t="str">
        <f ca="1">IF(Proc[[#This Row],[DaysAgeing]]&gt;5,"yep","on track")</f>
        <v>on track</v>
      </c>
      <c r="Q6609" s="3">
        <f ca="1">IF(Proc[[#This Row],[DateClosed]]="",ABS(NETWORKDAYS(Proc[[#This Row],[DateOpened]],TODAY()))-1,ABS(NETWORKDAYS(Proc[[#This Row],[DateOpened]],Proc[[#This Row],[DateClosed]]))-1)</f>
        <v>4</v>
      </c>
      <c r="R6609" s="178" t="s">
        <v>489</v>
      </c>
      <c r="S6609" s="183"/>
    </row>
    <row r="6610" spans="1:19" hidden="1">
      <c r="A6610" s="184" t="s">
        <v>9887</v>
      </c>
      <c r="B6610" s="183" t="str">
        <f>IFERROR(VLOOKUP(Proc[[#This Row],[App]],Table2[],3,0),"open")</f>
        <v>ok</v>
      </c>
      <c r="C6610" s="184" t="s">
        <v>369</v>
      </c>
      <c r="D6610" t="s">
        <v>9022</v>
      </c>
      <c r="E6610" t="s">
        <v>9826</v>
      </c>
      <c r="F6610" s="183" t="s">
        <v>9826</v>
      </c>
      <c r="G6610" s="184" t="s">
        <v>400</v>
      </c>
      <c r="H6610" s="183" t="str">
        <f>IF(Proc[[#This Row],[type]]="LFF (MDG-F)",MID(Proc[[#This Row],[Obj]],13,10),"")</f>
        <v/>
      </c>
      <c r="J6610" s="183" t="b">
        <f>Proc[[#This Row],[Requested]]=Proc[[#This Row],[CurrentParent]]</f>
        <v>1</v>
      </c>
      <c r="K6610" s="183" t="str">
        <f>IF(Proc[[#This Row],[Author]]="Marcela Urrego",VLOOKUP(LEFT(Proc[[#This Row],[Requested]],1),Table3[#All],2,0),VLOOKUP(Proc[[#This Row],[Author]],Table4[],2,0))</f>
        <v>LS</v>
      </c>
      <c r="L6610" s="186" t="s">
        <v>9921</v>
      </c>
      <c r="M6610" s="178">
        <v>46065</v>
      </c>
      <c r="N6610" s="178"/>
      <c r="O6610" s="178"/>
      <c r="P6610" s="178" t="str">
        <f ca="1">IF(Proc[[#This Row],[DaysAgeing]]&gt;5,"yep","on track")</f>
        <v>on track</v>
      </c>
      <c r="Q6610" s="3">
        <f ca="1">IF(Proc[[#This Row],[DateClosed]]="",ABS(NETWORKDAYS(Proc[[#This Row],[DateOpened]],TODAY()))-1,ABS(NETWORKDAYS(Proc[[#This Row],[DateOpened]],Proc[[#This Row],[DateClosed]]))-1)</f>
        <v>4</v>
      </c>
      <c r="R6610" s="178" t="s">
        <v>489</v>
      </c>
      <c r="S6610" s="183"/>
    </row>
    <row r="6611" spans="1:19" hidden="1">
      <c r="A6611" s="184" t="s">
        <v>9887</v>
      </c>
      <c r="B6611" s="183" t="str">
        <f>IFERROR(VLOOKUP(Proc[[#This Row],[App]],Table2[],3,0),"open")</f>
        <v>ok</v>
      </c>
      <c r="C6611" s="184" t="s">
        <v>369</v>
      </c>
      <c r="D6611" t="s">
        <v>9023</v>
      </c>
      <c r="E6611" t="s">
        <v>9829</v>
      </c>
      <c r="F6611" s="183" t="s">
        <v>9829</v>
      </c>
      <c r="G6611" s="184" t="s">
        <v>400</v>
      </c>
      <c r="H6611" s="183" t="str">
        <f>IF(Proc[[#This Row],[type]]="LFF (MDG-F)",MID(Proc[[#This Row],[Obj]],13,10),"")</f>
        <v/>
      </c>
      <c r="J6611" s="183" t="b">
        <f>Proc[[#This Row],[Requested]]=Proc[[#This Row],[CurrentParent]]</f>
        <v>1</v>
      </c>
      <c r="K6611" s="183" t="str">
        <f>IF(Proc[[#This Row],[Author]]="Marcela Urrego",VLOOKUP(LEFT(Proc[[#This Row],[Requested]],1),Table3[#All],2,0),VLOOKUP(Proc[[#This Row],[Author]],Table4[],2,0))</f>
        <v>LS</v>
      </c>
      <c r="L6611" s="186" t="s">
        <v>9921</v>
      </c>
      <c r="M6611" s="178">
        <v>46065</v>
      </c>
      <c r="N6611" s="178"/>
      <c r="O6611" s="178"/>
      <c r="P6611" s="178" t="str">
        <f ca="1">IF(Proc[[#This Row],[DaysAgeing]]&gt;5,"yep","on track")</f>
        <v>on track</v>
      </c>
      <c r="Q6611" s="3">
        <f ca="1">IF(Proc[[#This Row],[DateClosed]]="",ABS(NETWORKDAYS(Proc[[#This Row],[DateOpened]],TODAY()))-1,ABS(NETWORKDAYS(Proc[[#This Row],[DateOpened]],Proc[[#This Row],[DateClosed]]))-1)</f>
        <v>4</v>
      </c>
      <c r="R6611" s="178" t="s">
        <v>489</v>
      </c>
      <c r="S6611" s="183"/>
    </row>
    <row r="6612" spans="1:19" hidden="1">
      <c r="A6612" s="184" t="s">
        <v>9887</v>
      </c>
      <c r="B6612" s="183" t="str">
        <f>IFERROR(VLOOKUP(Proc[[#This Row],[App]],Table2[],3,0),"open")</f>
        <v>ok</v>
      </c>
      <c r="C6612" s="184" t="s">
        <v>369</v>
      </c>
      <c r="D6612" t="s">
        <v>9024</v>
      </c>
      <c r="E6612" t="s">
        <v>9826</v>
      </c>
      <c r="F6612" s="183" t="s">
        <v>9826</v>
      </c>
      <c r="G6612" s="184" t="s">
        <v>400</v>
      </c>
      <c r="H6612" s="183" t="str">
        <f>IF(Proc[[#This Row],[type]]="LFF (MDG-F)",MID(Proc[[#This Row],[Obj]],13,10),"")</f>
        <v/>
      </c>
      <c r="J6612" s="183" t="b">
        <f>Proc[[#This Row],[Requested]]=Proc[[#This Row],[CurrentParent]]</f>
        <v>1</v>
      </c>
      <c r="K6612" s="183" t="str">
        <f>IF(Proc[[#This Row],[Author]]="Marcela Urrego",VLOOKUP(LEFT(Proc[[#This Row],[Requested]],1),Table3[#All],2,0),VLOOKUP(Proc[[#This Row],[Author]],Table4[],2,0))</f>
        <v>LS</v>
      </c>
      <c r="L6612" s="186" t="s">
        <v>9921</v>
      </c>
      <c r="M6612" s="178">
        <v>46065</v>
      </c>
      <c r="N6612" s="178"/>
      <c r="O6612" s="178"/>
      <c r="P6612" s="178" t="str">
        <f ca="1">IF(Proc[[#This Row],[DaysAgeing]]&gt;5,"yep","on track")</f>
        <v>on track</v>
      </c>
      <c r="Q6612" s="3">
        <f ca="1">IF(Proc[[#This Row],[DateClosed]]="",ABS(NETWORKDAYS(Proc[[#This Row],[DateOpened]],TODAY()))-1,ABS(NETWORKDAYS(Proc[[#This Row],[DateOpened]],Proc[[#This Row],[DateClosed]]))-1)</f>
        <v>4</v>
      </c>
      <c r="R6612" s="178" t="s">
        <v>489</v>
      </c>
      <c r="S6612" s="183"/>
    </row>
    <row r="6613" spans="1:19" hidden="1">
      <c r="A6613" s="184" t="s">
        <v>9887</v>
      </c>
      <c r="B6613" s="183" t="str">
        <f>IFERROR(VLOOKUP(Proc[[#This Row],[App]],Table2[],3,0),"open")</f>
        <v>ok</v>
      </c>
      <c r="C6613" s="184" t="s">
        <v>369</v>
      </c>
      <c r="D6613" t="s">
        <v>9025</v>
      </c>
      <c r="E6613" t="s">
        <v>9826</v>
      </c>
      <c r="F6613" s="183" t="s">
        <v>9826</v>
      </c>
      <c r="G6613" s="184" t="s">
        <v>400</v>
      </c>
      <c r="H6613" s="183" t="str">
        <f>IF(Proc[[#This Row],[type]]="LFF (MDG-F)",MID(Proc[[#This Row],[Obj]],13,10),"")</f>
        <v/>
      </c>
      <c r="J6613" s="183" t="b">
        <f>Proc[[#This Row],[Requested]]=Proc[[#This Row],[CurrentParent]]</f>
        <v>1</v>
      </c>
      <c r="K6613" s="183" t="str">
        <f>IF(Proc[[#This Row],[Author]]="Marcela Urrego",VLOOKUP(LEFT(Proc[[#This Row],[Requested]],1),Table3[#All],2,0),VLOOKUP(Proc[[#This Row],[Author]],Table4[],2,0))</f>
        <v>LS</v>
      </c>
      <c r="L6613" s="186" t="s">
        <v>9921</v>
      </c>
      <c r="M6613" s="178">
        <v>46065</v>
      </c>
      <c r="N6613" s="178"/>
      <c r="O6613" s="178"/>
      <c r="P6613" s="178" t="str">
        <f ca="1">IF(Proc[[#This Row],[DaysAgeing]]&gt;5,"yep","on track")</f>
        <v>on track</v>
      </c>
      <c r="Q6613" s="3">
        <f ca="1">IF(Proc[[#This Row],[DateClosed]]="",ABS(NETWORKDAYS(Proc[[#This Row],[DateOpened]],TODAY()))-1,ABS(NETWORKDAYS(Proc[[#This Row],[DateOpened]],Proc[[#This Row],[DateClosed]]))-1)</f>
        <v>4</v>
      </c>
      <c r="R6613" s="178" t="s">
        <v>489</v>
      </c>
      <c r="S6613" s="183"/>
    </row>
    <row r="6614" spans="1:19" hidden="1">
      <c r="A6614" s="184" t="s">
        <v>9887</v>
      </c>
      <c r="B6614" s="183" t="str">
        <f>IFERROR(VLOOKUP(Proc[[#This Row],[App]],Table2[],3,0),"open")</f>
        <v>ok</v>
      </c>
      <c r="C6614" s="184" t="s">
        <v>369</v>
      </c>
      <c r="D6614" t="s">
        <v>9026</v>
      </c>
      <c r="E6614" t="s">
        <v>9826</v>
      </c>
      <c r="F6614" s="183" t="s">
        <v>9826</v>
      </c>
      <c r="G6614" s="184" t="s">
        <v>400</v>
      </c>
      <c r="H6614" s="183" t="str">
        <f>IF(Proc[[#This Row],[type]]="LFF (MDG-F)",MID(Proc[[#This Row],[Obj]],13,10),"")</f>
        <v/>
      </c>
      <c r="J6614" s="183" t="b">
        <f>Proc[[#This Row],[Requested]]=Proc[[#This Row],[CurrentParent]]</f>
        <v>1</v>
      </c>
      <c r="K6614" s="183" t="str">
        <f>IF(Proc[[#This Row],[Author]]="Marcela Urrego",VLOOKUP(LEFT(Proc[[#This Row],[Requested]],1),Table3[#All],2,0),VLOOKUP(Proc[[#This Row],[Author]],Table4[],2,0))</f>
        <v>LS</v>
      </c>
      <c r="L6614" s="186" t="s">
        <v>9921</v>
      </c>
      <c r="M6614" s="178">
        <v>46065</v>
      </c>
      <c r="N6614" s="178"/>
      <c r="O6614" s="178"/>
      <c r="P6614" s="178" t="str">
        <f ca="1">IF(Proc[[#This Row],[DaysAgeing]]&gt;5,"yep","on track")</f>
        <v>on track</v>
      </c>
      <c r="Q6614" s="3">
        <f ca="1">IF(Proc[[#This Row],[DateClosed]]="",ABS(NETWORKDAYS(Proc[[#This Row],[DateOpened]],TODAY()))-1,ABS(NETWORKDAYS(Proc[[#This Row],[DateOpened]],Proc[[#This Row],[DateClosed]]))-1)</f>
        <v>4</v>
      </c>
      <c r="R6614" s="178" t="s">
        <v>489</v>
      </c>
      <c r="S6614" s="183"/>
    </row>
    <row r="6615" spans="1:19" hidden="1">
      <c r="A6615" s="184" t="s">
        <v>9887</v>
      </c>
      <c r="B6615" s="183" t="str">
        <f>IFERROR(VLOOKUP(Proc[[#This Row],[App]],Table2[],3,0),"open")</f>
        <v>ok</v>
      </c>
      <c r="C6615" s="184" t="s">
        <v>369</v>
      </c>
      <c r="D6615" t="s">
        <v>9027</v>
      </c>
      <c r="E6615" t="s">
        <v>9826</v>
      </c>
      <c r="F6615" s="183" t="s">
        <v>9826</v>
      </c>
      <c r="G6615" s="184" t="s">
        <v>400</v>
      </c>
      <c r="H6615" s="183" t="str">
        <f>IF(Proc[[#This Row],[type]]="LFF (MDG-F)",MID(Proc[[#This Row],[Obj]],13,10),"")</f>
        <v/>
      </c>
      <c r="J6615" s="183" t="b">
        <f>Proc[[#This Row],[Requested]]=Proc[[#This Row],[CurrentParent]]</f>
        <v>1</v>
      </c>
      <c r="K6615" s="183" t="str">
        <f>IF(Proc[[#This Row],[Author]]="Marcela Urrego",VLOOKUP(LEFT(Proc[[#This Row],[Requested]],1),Table3[#All],2,0),VLOOKUP(Proc[[#This Row],[Author]],Table4[],2,0))</f>
        <v>LS</v>
      </c>
      <c r="L6615" s="186" t="s">
        <v>9921</v>
      </c>
      <c r="M6615" s="178">
        <v>46065</v>
      </c>
      <c r="N6615" s="178"/>
      <c r="O6615" s="178"/>
      <c r="P6615" s="178" t="str">
        <f ca="1">IF(Proc[[#This Row],[DaysAgeing]]&gt;5,"yep","on track")</f>
        <v>on track</v>
      </c>
      <c r="Q6615" s="3">
        <f ca="1">IF(Proc[[#This Row],[DateClosed]]="",ABS(NETWORKDAYS(Proc[[#This Row],[DateOpened]],TODAY()))-1,ABS(NETWORKDAYS(Proc[[#This Row],[DateOpened]],Proc[[#This Row],[DateClosed]]))-1)</f>
        <v>4</v>
      </c>
      <c r="R6615" s="178" t="s">
        <v>489</v>
      </c>
      <c r="S6615" s="183"/>
    </row>
    <row r="6616" spans="1:19" hidden="1">
      <c r="A6616" s="184" t="s">
        <v>9887</v>
      </c>
      <c r="B6616" s="183" t="str">
        <f>IFERROR(VLOOKUP(Proc[[#This Row],[App]],Table2[],3,0),"open")</f>
        <v>ok</v>
      </c>
      <c r="C6616" s="184" t="s">
        <v>369</v>
      </c>
      <c r="D6616" t="s">
        <v>9028</v>
      </c>
      <c r="E6616" t="s">
        <v>9826</v>
      </c>
      <c r="F6616" s="183" t="s">
        <v>9826</v>
      </c>
      <c r="G6616" s="184" t="s">
        <v>400</v>
      </c>
      <c r="H6616" s="183" t="str">
        <f>IF(Proc[[#This Row],[type]]="LFF (MDG-F)",MID(Proc[[#This Row],[Obj]],13,10),"")</f>
        <v/>
      </c>
      <c r="J6616" s="183" t="b">
        <f>Proc[[#This Row],[Requested]]=Proc[[#This Row],[CurrentParent]]</f>
        <v>1</v>
      </c>
      <c r="K6616" s="183" t="str">
        <f>IF(Proc[[#This Row],[Author]]="Marcela Urrego",VLOOKUP(LEFT(Proc[[#This Row],[Requested]],1),Table3[#All],2,0),VLOOKUP(Proc[[#This Row],[Author]],Table4[],2,0))</f>
        <v>LS</v>
      </c>
      <c r="L6616" s="186" t="s">
        <v>9921</v>
      </c>
      <c r="M6616" s="178">
        <v>46065</v>
      </c>
      <c r="N6616" s="178"/>
      <c r="O6616" s="178"/>
      <c r="P6616" s="178" t="str">
        <f ca="1">IF(Proc[[#This Row],[DaysAgeing]]&gt;5,"yep","on track")</f>
        <v>on track</v>
      </c>
      <c r="Q6616" s="3">
        <f ca="1">IF(Proc[[#This Row],[DateClosed]]="",ABS(NETWORKDAYS(Proc[[#This Row],[DateOpened]],TODAY()))-1,ABS(NETWORKDAYS(Proc[[#This Row],[DateOpened]],Proc[[#This Row],[DateClosed]]))-1)</f>
        <v>4</v>
      </c>
      <c r="R6616" s="178" t="s">
        <v>489</v>
      </c>
      <c r="S6616" s="183"/>
    </row>
    <row r="6617" spans="1:19" hidden="1">
      <c r="A6617" s="184" t="s">
        <v>9887</v>
      </c>
      <c r="B6617" s="183" t="str">
        <f>IFERROR(VLOOKUP(Proc[[#This Row],[App]],Table2[],3,0),"open")</f>
        <v>ok</v>
      </c>
      <c r="C6617" s="184" t="s">
        <v>369</v>
      </c>
      <c r="D6617" t="s">
        <v>9029</v>
      </c>
      <c r="E6617" t="s">
        <v>9826</v>
      </c>
      <c r="F6617" s="183" t="s">
        <v>9826</v>
      </c>
      <c r="G6617" s="184" t="s">
        <v>400</v>
      </c>
      <c r="H6617" s="183" t="str">
        <f>IF(Proc[[#This Row],[type]]="LFF (MDG-F)",MID(Proc[[#This Row],[Obj]],13,10),"")</f>
        <v/>
      </c>
      <c r="J6617" s="183" t="b">
        <f>Proc[[#This Row],[Requested]]=Proc[[#This Row],[CurrentParent]]</f>
        <v>1</v>
      </c>
      <c r="K6617" s="183" t="str">
        <f>IF(Proc[[#This Row],[Author]]="Marcela Urrego",VLOOKUP(LEFT(Proc[[#This Row],[Requested]],1),Table3[#All],2,0),VLOOKUP(Proc[[#This Row],[Author]],Table4[],2,0))</f>
        <v>LS</v>
      </c>
      <c r="L6617" s="186" t="s">
        <v>9921</v>
      </c>
      <c r="M6617" s="178">
        <v>46065</v>
      </c>
      <c r="N6617" s="178"/>
      <c r="O6617" s="178"/>
      <c r="P6617" s="178" t="str">
        <f ca="1">IF(Proc[[#This Row],[DaysAgeing]]&gt;5,"yep","on track")</f>
        <v>on track</v>
      </c>
      <c r="Q6617" s="3">
        <f ca="1">IF(Proc[[#This Row],[DateClosed]]="",ABS(NETWORKDAYS(Proc[[#This Row],[DateOpened]],TODAY()))-1,ABS(NETWORKDAYS(Proc[[#This Row],[DateOpened]],Proc[[#This Row],[DateClosed]]))-1)</f>
        <v>4</v>
      </c>
      <c r="R6617" s="178" t="s">
        <v>489</v>
      </c>
      <c r="S6617" s="183"/>
    </row>
    <row r="6618" spans="1:19" hidden="1">
      <c r="A6618" s="184" t="s">
        <v>9887</v>
      </c>
      <c r="B6618" s="183" t="str">
        <f>IFERROR(VLOOKUP(Proc[[#This Row],[App]],Table2[],3,0),"open")</f>
        <v>ok</v>
      </c>
      <c r="C6618" s="184" t="s">
        <v>369</v>
      </c>
      <c r="D6618" t="s">
        <v>9030</v>
      </c>
      <c r="E6618" t="s">
        <v>9826</v>
      </c>
      <c r="F6618" s="183" t="s">
        <v>9826</v>
      </c>
      <c r="G6618" s="184" t="s">
        <v>400</v>
      </c>
      <c r="H6618" s="183" t="str">
        <f>IF(Proc[[#This Row],[type]]="LFF (MDG-F)",MID(Proc[[#This Row],[Obj]],13,10),"")</f>
        <v/>
      </c>
      <c r="J6618" s="183" t="b">
        <f>Proc[[#This Row],[Requested]]=Proc[[#This Row],[CurrentParent]]</f>
        <v>1</v>
      </c>
      <c r="K6618" s="183" t="str">
        <f>IF(Proc[[#This Row],[Author]]="Marcela Urrego",VLOOKUP(LEFT(Proc[[#This Row],[Requested]],1),Table3[#All],2,0),VLOOKUP(Proc[[#This Row],[Author]],Table4[],2,0))</f>
        <v>LS</v>
      </c>
      <c r="L6618" s="186" t="s">
        <v>9921</v>
      </c>
      <c r="M6618" s="178">
        <v>46065</v>
      </c>
      <c r="N6618" s="178"/>
      <c r="O6618" s="178"/>
      <c r="P6618" s="178" t="str">
        <f ca="1">IF(Proc[[#This Row],[DaysAgeing]]&gt;5,"yep","on track")</f>
        <v>on track</v>
      </c>
      <c r="Q6618" s="3">
        <f ca="1">IF(Proc[[#This Row],[DateClosed]]="",ABS(NETWORKDAYS(Proc[[#This Row],[DateOpened]],TODAY()))-1,ABS(NETWORKDAYS(Proc[[#This Row],[DateOpened]],Proc[[#This Row],[DateClosed]]))-1)</f>
        <v>4</v>
      </c>
      <c r="R6618" s="178" t="s">
        <v>489</v>
      </c>
      <c r="S6618" s="183"/>
    </row>
    <row r="6619" spans="1:19" hidden="1">
      <c r="A6619" s="184" t="s">
        <v>9887</v>
      </c>
      <c r="B6619" s="183" t="str">
        <f>IFERROR(VLOOKUP(Proc[[#This Row],[App]],Table2[],3,0),"open")</f>
        <v>ok</v>
      </c>
      <c r="C6619" s="184" t="s">
        <v>369</v>
      </c>
      <c r="D6619" t="s">
        <v>9031</v>
      </c>
      <c r="E6619" t="s">
        <v>9826</v>
      </c>
      <c r="F6619" s="183" t="s">
        <v>9826</v>
      </c>
      <c r="G6619" s="184" t="s">
        <v>400</v>
      </c>
      <c r="H6619" s="183" t="str">
        <f>IF(Proc[[#This Row],[type]]="LFF (MDG-F)",MID(Proc[[#This Row],[Obj]],13,10),"")</f>
        <v/>
      </c>
      <c r="J6619" s="183" t="b">
        <f>Proc[[#This Row],[Requested]]=Proc[[#This Row],[CurrentParent]]</f>
        <v>1</v>
      </c>
      <c r="K6619" s="183" t="str">
        <f>IF(Proc[[#This Row],[Author]]="Marcela Urrego",VLOOKUP(LEFT(Proc[[#This Row],[Requested]],1),Table3[#All],2,0),VLOOKUP(Proc[[#This Row],[Author]],Table4[],2,0))</f>
        <v>LS</v>
      </c>
      <c r="L6619" s="186" t="s">
        <v>9921</v>
      </c>
      <c r="M6619" s="178">
        <v>46065</v>
      </c>
      <c r="N6619" s="178"/>
      <c r="O6619" s="178"/>
      <c r="P6619" s="178" t="str">
        <f ca="1">IF(Proc[[#This Row],[DaysAgeing]]&gt;5,"yep","on track")</f>
        <v>on track</v>
      </c>
      <c r="Q6619" s="3">
        <f ca="1">IF(Proc[[#This Row],[DateClosed]]="",ABS(NETWORKDAYS(Proc[[#This Row],[DateOpened]],TODAY()))-1,ABS(NETWORKDAYS(Proc[[#This Row],[DateOpened]],Proc[[#This Row],[DateClosed]]))-1)</f>
        <v>4</v>
      </c>
      <c r="R6619" s="178" t="s">
        <v>489</v>
      </c>
      <c r="S6619" s="183"/>
    </row>
    <row r="6620" spans="1:19" hidden="1">
      <c r="A6620" s="184" t="s">
        <v>9887</v>
      </c>
      <c r="B6620" s="183" t="str">
        <f>IFERROR(VLOOKUP(Proc[[#This Row],[App]],Table2[],3,0),"open")</f>
        <v>ok</v>
      </c>
      <c r="C6620" s="184" t="s">
        <v>369</v>
      </c>
      <c r="D6620" t="s">
        <v>9032</v>
      </c>
      <c r="E6620" t="s">
        <v>9826</v>
      </c>
      <c r="F6620" s="183" t="s">
        <v>9826</v>
      </c>
      <c r="G6620" s="184" t="s">
        <v>400</v>
      </c>
      <c r="H6620" s="183" t="str">
        <f>IF(Proc[[#This Row],[type]]="LFF (MDG-F)",MID(Proc[[#This Row],[Obj]],13,10),"")</f>
        <v/>
      </c>
      <c r="J6620" s="183" t="b">
        <f>Proc[[#This Row],[Requested]]=Proc[[#This Row],[CurrentParent]]</f>
        <v>1</v>
      </c>
      <c r="K6620" s="183" t="str">
        <f>IF(Proc[[#This Row],[Author]]="Marcela Urrego",VLOOKUP(LEFT(Proc[[#This Row],[Requested]],1),Table3[#All],2,0),VLOOKUP(Proc[[#This Row],[Author]],Table4[],2,0))</f>
        <v>LS</v>
      </c>
      <c r="L6620" s="186" t="s">
        <v>9921</v>
      </c>
      <c r="M6620" s="178">
        <v>46065</v>
      </c>
      <c r="N6620" s="178"/>
      <c r="O6620" s="178"/>
      <c r="P6620" s="178" t="str">
        <f ca="1">IF(Proc[[#This Row],[DaysAgeing]]&gt;5,"yep","on track")</f>
        <v>on track</v>
      </c>
      <c r="Q6620" s="3">
        <f ca="1">IF(Proc[[#This Row],[DateClosed]]="",ABS(NETWORKDAYS(Proc[[#This Row],[DateOpened]],TODAY()))-1,ABS(NETWORKDAYS(Proc[[#This Row],[DateOpened]],Proc[[#This Row],[DateClosed]]))-1)</f>
        <v>4</v>
      </c>
      <c r="R6620" s="178" t="s">
        <v>489</v>
      </c>
      <c r="S6620" s="183"/>
    </row>
    <row r="6621" spans="1:19" hidden="1">
      <c r="A6621" s="184" t="s">
        <v>9887</v>
      </c>
      <c r="B6621" s="183" t="str">
        <f>IFERROR(VLOOKUP(Proc[[#This Row],[App]],Table2[],3,0),"open")</f>
        <v>ok</v>
      </c>
      <c r="C6621" s="184" t="s">
        <v>369</v>
      </c>
      <c r="D6621" t="s">
        <v>9033</v>
      </c>
      <c r="E6621" t="s">
        <v>9826</v>
      </c>
      <c r="F6621" s="183" t="s">
        <v>9826</v>
      </c>
      <c r="G6621" s="184" t="s">
        <v>400</v>
      </c>
      <c r="H6621" s="183" t="str">
        <f>IF(Proc[[#This Row],[type]]="LFF (MDG-F)",MID(Proc[[#This Row],[Obj]],13,10),"")</f>
        <v/>
      </c>
      <c r="J6621" s="183" t="b">
        <f>Proc[[#This Row],[Requested]]=Proc[[#This Row],[CurrentParent]]</f>
        <v>1</v>
      </c>
      <c r="K6621" s="183" t="str">
        <f>IF(Proc[[#This Row],[Author]]="Marcela Urrego",VLOOKUP(LEFT(Proc[[#This Row],[Requested]],1),Table3[#All],2,0),VLOOKUP(Proc[[#This Row],[Author]],Table4[],2,0))</f>
        <v>LS</v>
      </c>
      <c r="L6621" s="186" t="s">
        <v>9921</v>
      </c>
      <c r="M6621" s="178">
        <v>46065</v>
      </c>
      <c r="N6621" s="178"/>
      <c r="O6621" s="178"/>
      <c r="P6621" s="178" t="str">
        <f ca="1">IF(Proc[[#This Row],[DaysAgeing]]&gt;5,"yep","on track")</f>
        <v>on track</v>
      </c>
      <c r="Q6621" s="3">
        <f ca="1">IF(Proc[[#This Row],[DateClosed]]="",ABS(NETWORKDAYS(Proc[[#This Row],[DateOpened]],TODAY()))-1,ABS(NETWORKDAYS(Proc[[#This Row],[DateOpened]],Proc[[#This Row],[DateClosed]]))-1)</f>
        <v>4</v>
      </c>
      <c r="R6621" s="178" t="s">
        <v>489</v>
      </c>
      <c r="S6621" s="183"/>
    </row>
    <row r="6622" spans="1:19" hidden="1">
      <c r="A6622" s="184" t="s">
        <v>9887</v>
      </c>
      <c r="B6622" s="183" t="str">
        <f>IFERROR(VLOOKUP(Proc[[#This Row],[App]],Table2[],3,0),"open")</f>
        <v>ok</v>
      </c>
      <c r="C6622" s="184" t="s">
        <v>369</v>
      </c>
      <c r="D6622" t="s">
        <v>9034</v>
      </c>
      <c r="E6622" t="s">
        <v>9826</v>
      </c>
      <c r="F6622" s="183" t="s">
        <v>9826</v>
      </c>
      <c r="G6622" s="184" t="s">
        <v>400</v>
      </c>
      <c r="H6622" s="183" t="str">
        <f>IF(Proc[[#This Row],[type]]="LFF (MDG-F)",MID(Proc[[#This Row],[Obj]],13,10),"")</f>
        <v/>
      </c>
      <c r="J6622" s="183" t="b">
        <f>Proc[[#This Row],[Requested]]=Proc[[#This Row],[CurrentParent]]</f>
        <v>1</v>
      </c>
      <c r="K6622" s="183" t="str">
        <f>IF(Proc[[#This Row],[Author]]="Marcela Urrego",VLOOKUP(LEFT(Proc[[#This Row],[Requested]],1),Table3[#All],2,0),VLOOKUP(Proc[[#This Row],[Author]],Table4[],2,0))</f>
        <v>LS</v>
      </c>
      <c r="L6622" s="186" t="s">
        <v>9921</v>
      </c>
      <c r="M6622" s="178">
        <v>46065</v>
      </c>
      <c r="N6622" s="178"/>
      <c r="O6622" s="178"/>
      <c r="P6622" s="178" t="str">
        <f ca="1">IF(Proc[[#This Row],[DaysAgeing]]&gt;5,"yep","on track")</f>
        <v>on track</v>
      </c>
      <c r="Q6622" s="3">
        <f ca="1">IF(Proc[[#This Row],[DateClosed]]="",ABS(NETWORKDAYS(Proc[[#This Row],[DateOpened]],TODAY()))-1,ABS(NETWORKDAYS(Proc[[#This Row],[DateOpened]],Proc[[#This Row],[DateClosed]]))-1)</f>
        <v>4</v>
      </c>
      <c r="R6622" s="178" t="s">
        <v>489</v>
      </c>
      <c r="S6622" s="183"/>
    </row>
    <row r="6623" spans="1:19" hidden="1">
      <c r="A6623" s="184" t="s">
        <v>9887</v>
      </c>
      <c r="B6623" s="183" t="str">
        <f>IFERROR(VLOOKUP(Proc[[#This Row],[App]],Table2[],3,0),"open")</f>
        <v>ok</v>
      </c>
      <c r="C6623" s="184" t="s">
        <v>369</v>
      </c>
      <c r="D6623" t="s">
        <v>9035</v>
      </c>
      <c r="E6623" t="s">
        <v>9826</v>
      </c>
      <c r="F6623" s="183" t="s">
        <v>9826</v>
      </c>
      <c r="G6623" s="184" t="s">
        <v>400</v>
      </c>
      <c r="H6623" s="183" t="str">
        <f>IF(Proc[[#This Row],[type]]="LFF (MDG-F)",MID(Proc[[#This Row],[Obj]],13,10),"")</f>
        <v/>
      </c>
      <c r="J6623" s="183" t="b">
        <f>Proc[[#This Row],[Requested]]=Proc[[#This Row],[CurrentParent]]</f>
        <v>1</v>
      </c>
      <c r="K6623" s="183" t="str">
        <f>IF(Proc[[#This Row],[Author]]="Marcela Urrego",VLOOKUP(LEFT(Proc[[#This Row],[Requested]],1),Table3[#All],2,0),VLOOKUP(Proc[[#This Row],[Author]],Table4[],2,0))</f>
        <v>LS</v>
      </c>
      <c r="L6623" s="186" t="s">
        <v>9921</v>
      </c>
      <c r="M6623" s="178">
        <v>46065</v>
      </c>
      <c r="N6623" s="178"/>
      <c r="O6623" s="178"/>
      <c r="P6623" s="178" t="str">
        <f ca="1">IF(Proc[[#This Row],[DaysAgeing]]&gt;5,"yep","on track")</f>
        <v>on track</v>
      </c>
      <c r="Q6623" s="3">
        <f ca="1">IF(Proc[[#This Row],[DateClosed]]="",ABS(NETWORKDAYS(Proc[[#This Row],[DateOpened]],TODAY()))-1,ABS(NETWORKDAYS(Proc[[#This Row],[DateOpened]],Proc[[#This Row],[DateClosed]]))-1)</f>
        <v>4</v>
      </c>
      <c r="R6623" s="178" t="s">
        <v>489</v>
      </c>
      <c r="S6623" s="183"/>
    </row>
    <row r="6624" spans="1:19" hidden="1">
      <c r="A6624" s="184" t="s">
        <v>9887</v>
      </c>
      <c r="B6624" s="183" t="str">
        <f>IFERROR(VLOOKUP(Proc[[#This Row],[App]],Table2[],3,0),"open")</f>
        <v>ok</v>
      </c>
      <c r="C6624" s="184" t="s">
        <v>369</v>
      </c>
      <c r="D6624" t="s">
        <v>9036</v>
      </c>
      <c r="E6624" t="s">
        <v>9826</v>
      </c>
      <c r="F6624" s="183" t="s">
        <v>9826</v>
      </c>
      <c r="G6624" s="184" t="s">
        <v>400</v>
      </c>
      <c r="H6624" s="183" t="str">
        <f>IF(Proc[[#This Row],[type]]="LFF (MDG-F)",MID(Proc[[#This Row],[Obj]],13,10),"")</f>
        <v/>
      </c>
      <c r="J6624" s="183" t="b">
        <f>Proc[[#This Row],[Requested]]=Proc[[#This Row],[CurrentParent]]</f>
        <v>1</v>
      </c>
      <c r="K6624" s="183" t="str">
        <f>IF(Proc[[#This Row],[Author]]="Marcela Urrego",VLOOKUP(LEFT(Proc[[#This Row],[Requested]],1),Table3[#All],2,0),VLOOKUP(Proc[[#This Row],[Author]],Table4[],2,0))</f>
        <v>LS</v>
      </c>
      <c r="L6624" s="186" t="s">
        <v>9921</v>
      </c>
      <c r="M6624" s="178">
        <v>46065</v>
      </c>
      <c r="N6624" s="178"/>
      <c r="O6624" s="178"/>
      <c r="P6624" s="178" t="str">
        <f ca="1">IF(Proc[[#This Row],[DaysAgeing]]&gt;5,"yep","on track")</f>
        <v>on track</v>
      </c>
      <c r="Q6624" s="3">
        <f ca="1">IF(Proc[[#This Row],[DateClosed]]="",ABS(NETWORKDAYS(Proc[[#This Row],[DateOpened]],TODAY()))-1,ABS(NETWORKDAYS(Proc[[#This Row],[DateOpened]],Proc[[#This Row],[DateClosed]]))-1)</f>
        <v>4</v>
      </c>
      <c r="R6624" s="178" t="s">
        <v>489</v>
      </c>
      <c r="S6624" s="183"/>
    </row>
    <row r="6625" spans="1:19" hidden="1">
      <c r="A6625" s="184" t="s">
        <v>9887</v>
      </c>
      <c r="B6625" s="183" t="str">
        <f>IFERROR(VLOOKUP(Proc[[#This Row],[App]],Table2[],3,0),"open")</f>
        <v>ok</v>
      </c>
      <c r="C6625" s="184" t="s">
        <v>369</v>
      </c>
      <c r="D6625" t="s">
        <v>9037</v>
      </c>
      <c r="E6625" t="s">
        <v>9826</v>
      </c>
      <c r="F6625" s="183" t="s">
        <v>9826</v>
      </c>
      <c r="G6625" s="184" t="s">
        <v>400</v>
      </c>
      <c r="H6625" s="183" t="str">
        <f>IF(Proc[[#This Row],[type]]="LFF (MDG-F)",MID(Proc[[#This Row],[Obj]],13,10),"")</f>
        <v/>
      </c>
      <c r="J6625" s="183" t="b">
        <f>Proc[[#This Row],[Requested]]=Proc[[#This Row],[CurrentParent]]</f>
        <v>1</v>
      </c>
      <c r="K6625" s="183" t="str">
        <f>IF(Proc[[#This Row],[Author]]="Marcela Urrego",VLOOKUP(LEFT(Proc[[#This Row],[Requested]],1),Table3[#All],2,0),VLOOKUP(Proc[[#This Row],[Author]],Table4[],2,0))</f>
        <v>LS</v>
      </c>
      <c r="L6625" s="186" t="s">
        <v>9921</v>
      </c>
      <c r="M6625" s="178">
        <v>46065</v>
      </c>
      <c r="N6625" s="178"/>
      <c r="O6625" s="178"/>
      <c r="P6625" s="178" t="str">
        <f ca="1">IF(Proc[[#This Row],[DaysAgeing]]&gt;5,"yep","on track")</f>
        <v>on track</v>
      </c>
      <c r="Q6625" s="3">
        <f ca="1">IF(Proc[[#This Row],[DateClosed]]="",ABS(NETWORKDAYS(Proc[[#This Row],[DateOpened]],TODAY()))-1,ABS(NETWORKDAYS(Proc[[#This Row],[DateOpened]],Proc[[#This Row],[DateClosed]]))-1)</f>
        <v>4</v>
      </c>
      <c r="R6625" s="178" t="s">
        <v>489</v>
      </c>
      <c r="S6625" s="183"/>
    </row>
    <row r="6626" spans="1:19" hidden="1">
      <c r="A6626" s="184" t="s">
        <v>9887</v>
      </c>
      <c r="B6626" s="183" t="str">
        <f>IFERROR(VLOOKUP(Proc[[#This Row],[App]],Table2[],3,0),"open")</f>
        <v>ok</v>
      </c>
      <c r="C6626" s="184" t="s">
        <v>369</v>
      </c>
      <c r="D6626" t="s">
        <v>9038</v>
      </c>
      <c r="E6626" t="s">
        <v>8861</v>
      </c>
      <c r="F6626" s="183" t="s">
        <v>8861</v>
      </c>
      <c r="G6626" s="184" t="s">
        <v>400</v>
      </c>
      <c r="H6626" s="183" t="str">
        <f>IF(Proc[[#This Row],[type]]="LFF (MDG-F)",MID(Proc[[#This Row],[Obj]],13,10),"")</f>
        <v/>
      </c>
      <c r="J6626" s="183" t="b">
        <f>Proc[[#This Row],[Requested]]=Proc[[#This Row],[CurrentParent]]</f>
        <v>1</v>
      </c>
      <c r="K6626" s="183" t="str">
        <f>IF(Proc[[#This Row],[Author]]="Marcela Urrego",VLOOKUP(LEFT(Proc[[#This Row],[Requested]],1),Table3[#All],2,0),VLOOKUP(Proc[[#This Row],[Author]],Table4[],2,0))</f>
        <v>LS</v>
      </c>
      <c r="L6626" s="186" t="s">
        <v>9921</v>
      </c>
      <c r="M6626" s="178">
        <v>46065</v>
      </c>
      <c r="N6626" s="178"/>
      <c r="O6626" s="178"/>
      <c r="P6626" s="178" t="str">
        <f ca="1">IF(Proc[[#This Row],[DaysAgeing]]&gt;5,"yep","on track")</f>
        <v>on track</v>
      </c>
      <c r="Q6626" s="3">
        <f ca="1">IF(Proc[[#This Row],[DateClosed]]="",ABS(NETWORKDAYS(Proc[[#This Row],[DateOpened]],TODAY()))-1,ABS(NETWORKDAYS(Proc[[#This Row],[DateOpened]],Proc[[#This Row],[DateClosed]]))-1)</f>
        <v>4</v>
      </c>
      <c r="R6626" s="178" t="s">
        <v>489</v>
      </c>
      <c r="S6626" s="183"/>
    </row>
    <row r="6627" spans="1:19" hidden="1">
      <c r="A6627" s="184" t="s">
        <v>9887</v>
      </c>
      <c r="B6627" s="183" t="str">
        <f>IFERROR(VLOOKUP(Proc[[#This Row],[App]],Table2[],3,0),"open")</f>
        <v>ok</v>
      </c>
      <c r="C6627" s="184" t="s">
        <v>369</v>
      </c>
      <c r="D6627" t="s">
        <v>9039</v>
      </c>
      <c r="E6627" t="s">
        <v>8861</v>
      </c>
      <c r="F6627" s="183" t="s">
        <v>8861</v>
      </c>
      <c r="G6627" s="184" t="s">
        <v>400</v>
      </c>
      <c r="H6627" s="183" t="str">
        <f>IF(Proc[[#This Row],[type]]="LFF (MDG-F)",MID(Proc[[#This Row],[Obj]],13,10),"")</f>
        <v/>
      </c>
      <c r="J6627" s="183" t="b">
        <f>Proc[[#This Row],[Requested]]=Proc[[#This Row],[CurrentParent]]</f>
        <v>1</v>
      </c>
      <c r="K6627" s="183" t="str">
        <f>IF(Proc[[#This Row],[Author]]="Marcela Urrego",VLOOKUP(LEFT(Proc[[#This Row],[Requested]],1),Table3[#All],2,0),VLOOKUP(Proc[[#This Row],[Author]],Table4[],2,0))</f>
        <v>LS</v>
      </c>
      <c r="L6627" s="186" t="s">
        <v>9921</v>
      </c>
      <c r="M6627" s="178">
        <v>46065</v>
      </c>
      <c r="N6627" s="178"/>
      <c r="O6627" s="178"/>
      <c r="P6627" s="178" t="str">
        <f ca="1">IF(Proc[[#This Row],[DaysAgeing]]&gt;5,"yep","on track")</f>
        <v>on track</v>
      </c>
      <c r="Q6627" s="3">
        <f ca="1">IF(Proc[[#This Row],[DateClosed]]="",ABS(NETWORKDAYS(Proc[[#This Row],[DateOpened]],TODAY()))-1,ABS(NETWORKDAYS(Proc[[#This Row],[DateOpened]],Proc[[#This Row],[DateClosed]]))-1)</f>
        <v>4</v>
      </c>
      <c r="R6627" s="178" t="s">
        <v>489</v>
      </c>
      <c r="S6627" s="183"/>
    </row>
    <row r="6628" spans="1:19" hidden="1">
      <c r="A6628" s="184" t="s">
        <v>9887</v>
      </c>
      <c r="B6628" s="183" t="str">
        <f>IFERROR(VLOOKUP(Proc[[#This Row],[App]],Table2[],3,0),"open")</f>
        <v>ok</v>
      </c>
      <c r="C6628" s="184" t="s">
        <v>369</v>
      </c>
      <c r="D6628" t="s">
        <v>9040</v>
      </c>
      <c r="E6628" t="s">
        <v>8861</v>
      </c>
      <c r="F6628" s="183" t="s">
        <v>8861</v>
      </c>
      <c r="G6628" s="184" t="s">
        <v>400</v>
      </c>
      <c r="H6628" s="183" t="str">
        <f>IF(Proc[[#This Row],[type]]="LFF (MDG-F)",MID(Proc[[#This Row],[Obj]],13,10),"")</f>
        <v/>
      </c>
      <c r="J6628" s="183" t="b">
        <f>Proc[[#This Row],[Requested]]=Proc[[#This Row],[CurrentParent]]</f>
        <v>1</v>
      </c>
      <c r="K6628" s="183" t="str">
        <f>IF(Proc[[#This Row],[Author]]="Marcela Urrego",VLOOKUP(LEFT(Proc[[#This Row],[Requested]],1),Table3[#All],2,0),VLOOKUP(Proc[[#This Row],[Author]],Table4[],2,0))</f>
        <v>LS</v>
      </c>
      <c r="L6628" s="186" t="s">
        <v>9921</v>
      </c>
      <c r="M6628" s="178">
        <v>46065</v>
      </c>
      <c r="N6628" s="178"/>
      <c r="O6628" s="178"/>
      <c r="P6628" s="178" t="str">
        <f ca="1">IF(Proc[[#This Row],[DaysAgeing]]&gt;5,"yep","on track")</f>
        <v>on track</v>
      </c>
      <c r="Q6628" s="3">
        <f ca="1">IF(Proc[[#This Row],[DateClosed]]="",ABS(NETWORKDAYS(Proc[[#This Row],[DateOpened]],TODAY()))-1,ABS(NETWORKDAYS(Proc[[#This Row],[DateOpened]],Proc[[#This Row],[DateClosed]]))-1)</f>
        <v>4</v>
      </c>
      <c r="R6628" s="178" t="s">
        <v>489</v>
      </c>
      <c r="S6628" s="183"/>
    </row>
    <row r="6629" spans="1:19" hidden="1">
      <c r="A6629" s="184" t="s">
        <v>9887</v>
      </c>
      <c r="B6629" s="183" t="str">
        <f>IFERROR(VLOOKUP(Proc[[#This Row],[App]],Table2[],3,0),"open")</f>
        <v>ok</v>
      </c>
      <c r="C6629" s="184" t="s">
        <v>369</v>
      </c>
      <c r="D6629" t="s">
        <v>9041</v>
      </c>
      <c r="E6629" t="s">
        <v>8861</v>
      </c>
      <c r="F6629" s="183" t="s">
        <v>8861</v>
      </c>
      <c r="G6629" s="184" t="s">
        <v>400</v>
      </c>
      <c r="H6629" s="183" t="str">
        <f>IF(Proc[[#This Row],[type]]="LFF (MDG-F)",MID(Proc[[#This Row],[Obj]],13,10),"")</f>
        <v/>
      </c>
      <c r="J6629" s="183" t="b">
        <f>Proc[[#This Row],[Requested]]=Proc[[#This Row],[CurrentParent]]</f>
        <v>1</v>
      </c>
      <c r="K6629" s="183" t="str">
        <f>IF(Proc[[#This Row],[Author]]="Marcela Urrego",VLOOKUP(LEFT(Proc[[#This Row],[Requested]],1),Table3[#All],2,0),VLOOKUP(Proc[[#This Row],[Author]],Table4[],2,0))</f>
        <v>LS</v>
      </c>
      <c r="L6629" s="186" t="s">
        <v>9921</v>
      </c>
      <c r="M6629" s="178">
        <v>46065</v>
      </c>
      <c r="N6629" s="178"/>
      <c r="O6629" s="178"/>
      <c r="P6629" s="178" t="str">
        <f ca="1">IF(Proc[[#This Row],[DaysAgeing]]&gt;5,"yep","on track")</f>
        <v>on track</v>
      </c>
      <c r="Q6629" s="3">
        <f ca="1">IF(Proc[[#This Row],[DateClosed]]="",ABS(NETWORKDAYS(Proc[[#This Row],[DateOpened]],TODAY()))-1,ABS(NETWORKDAYS(Proc[[#This Row],[DateOpened]],Proc[[#This Row],[DateClosed]]))-1)</f>
        <v>4</v>
      </c>
      <c r="R6629" s="178" t="s">
        <v>489</v>
      </c>
      <c r="S6629" s="183"/>
    </row>
    <row r="6630" spans="1:19" hidden="1">
      <c r="A6630" s="184" t="s">
        <v>9887</v>
      </c>
      <c r="B6630" s="183" t="str">
        <f>IFERROR(VLOOKUP(Proc[[#This Row],[App]],Table2[],3,0),"open")</f>
        <v>ok</v>
      </c>
      <c r="C6630" s="184" t="s">
        <v>369</v>
      </c>
      <c r="D6630" t="s">
        <v>9042</v>
      </c>
      <c r="E6630" t="s">
        <v>9830</v>
      </c>
      <c r="F6630" s="183" t="s">
        <v>9830</v>
      </c>
      <c r="G6630" s="184" t="s">
        <v>400</v>
      </c>
      <c r="H6630" s="183" t="str">
        <f>IF(Proc[[#This Row],[type]]="LFF (MDG-F)",MID(Proc[[#This Row],[Obj]],13,10),"")</f>
        <v/>
      </c>
      <c r="J6630" s="183" t="b">
        <f>Proc[[#This Row],[Requested]]=Proc[[#This Row],[CurrentParent]]</f>
        <v>1</v>
      </c>
      <c r="K6630" s="183" t="str">
        <f>IF(Proc[[#This Row],[Author]]="Marcela Urrego",VLOOKUP(LEFT(Proc[[#This Row],[Requested]],1),Table3[#All],2,0),VLOOKUP(Proc[[#This Row],[Author]],Table4[],2,0))</f>
        <v>LS</v>
      </c>
      <c r="L6630" s="186" t="s">
        <v>9921</v>
      </c>
      <c r="M6630" s="178">
        <v>46065</v>
      </c>
      <c r="N6630" s="178"/>
      <c r="O6630" s="178"/>
      <c r="P6630" s="178" t="str">
        <f ca="1">IF(Proc[[#This Row],[DaysAgeing]]&gt;5,"yep","on track")</f>
        <v>on track</v>
      </c>
      <c r="Q6630" s="3">
        <f ca="1">IF(Proc[[#This Row],[DateClosed]]="",ABS(NETWORKDAYS(Proc[[#This Row],[DateOpened]],TODAY()))-1,ABS(NETWORKDAYS(Proc[[#This Row],[DateOpened]],Proc[[#This Row],[DateClosed]]))-1)</f>
        <v>4</v>
      </c>
      <c r="R6630" s="178" t="s">
        <v>489</v>
      </c>
      <c r="S6630" s="183"/>
    </row>
    <row r="6631" spans="1:19" hidden="1">
      <c r="A6631" s="184" t="s">
        <v>9887</v>
      </c>
      <c r="B6631" s="183" t="str">
        <f>IFERROR(VLOOKUP(Proc[[#This Row],[App]],Table2[],3,0),"open")</f>
        <v>ok</v>
      </c>
      <c r="C6631" s="184" t="s">
        <v>369</v>
      </c>
      <c r="D6631" t="s">
        <v>9043</v>
      </c>
      <c r="E6631" t="s">
        <v>8861</v>
      </c>
      <c r="F6631" s="183" t="s">
        <v>8861</v>
      </c>
      <c r="G6631" s="184" t="s">
        <v>400</v>
      </c>
      <c r="H6631" s="183" t="str">
        <f>IF(Proc[[#This Row],[type]]="LFF (MDG-F)",MID(Proc[[#This Row],[Obj]],13,10),"")</f>
        <v/>
      </c>
      <c r="J6631" s="183" t="b">
        <f>Proc[[#This Row],[Requested]]=Proc[[#This Row],[CurrentParent]]</f>
        <v>1</v>
      </c>
      <c r="K6631" s="183" t="str">
        <f>IF(Proc[[#This Row],[Author]]="Marcela Urrego",VLOOKUP(LEFT(Proc[[#This Row],[Requested]],1),Table3[#All],2,0),VLOOKUP(Proc[[#This Row],[Author]],Table4[],2,0))</f>
        <v>LS</v>
      </c>
      <c r="L6631" s="186" t="s">
        <v>9921</v>
      </c>
      <c r="M6631" s="178">
        <v>46065</v>
      </c>
      <c r="N6631" s="178"/>
      <c r="O6631" s="178"/>
      <c r="P6631" s="178" t="str">
        <f ca="1">IF(Proc[[#This Row],[DaysAgeing]]&gt;5,"yep","on track")</f>
        <v>on track</v>
      </c>
      <c r="Q6631" s="3">
        <f ca="1">IF(Proc[[#This Row],[DateClosed]]="",ABS(NETWORKDAYS(Proc[[#This Row],[DateOpened]],TODAY()))-1,ABS(NETWORKDAYS(Proc[[#This Row],[DateOpened]],Proc[[#This Row],[DateClosed]]))-1)</f>
        <v>4</v>
      </c>
      <c r="R6631" s="178" t="s">
        <v>489</v>
      </c>
      <c r="S6631" s="183"/>
    </row>
    <row r="6632" spans="1:19" hidden="1">
      <c r="A6632" s="184" t="s">
        <v>9887</v>
      </c>
      <c r="B6632" s="183" t="str">
        <f>IFERROR(VLOOKUP(Proc[[#This Row],[App]],Table2[],3,0),"open")</f>
        <v>ok</v>
      </c>
      <c r="C6632" s="185" t="s">
        <v>369</v>
      </c>
      <c r="D6632" t="s">
        <v>9044</v>
      </c>
      <c r="E6632" t="s">
        <v>8861</v>
      </c>
      <c r="F6632" s="186" t="s">
        <v>8861</v>
      </c>
      <c r="G6632" s="184" t="s">
        <v>406</v>
      </c>
      <c r="H6632" s="183" t="str">
        <f>IF(Proc[[#This Row],[type]]="LFF (MDG-F)",MID(Proc[[#This Row],[Obj]],13,10),"")</f>
        <v>2063C06218</v>
      </c>
      <c r="J6632" s="183" t="b">
        <f>Proc[[#This Row],[Requested]]=Proc[[#This Row],[CurrentParent]]</f>
        <v>1</v>
      </c>
      <c r="K6632" s="183" t="str">
        <f>IF(Proc[[#This Row],[Author]]="Marcela Urrego",VLOOKUP(LEFT(Proc[[#This Row],[Requested]],1),Table3[#All],2,0),VLOOKUP(Proc[[#This Row],[Author]],Table4[],2,0))</f>
        <v>LS</v>
      </c>
      <c r="L6632" s="186" t="s">
        <v>9921</v>
      </c>
      <c r="M6632" s="178">
        <v>46065</v>
      </c>
      <c r="N6632" s="178"/>
      <c r="O6632" s="178"/>
      <c r="P6632" s="178" t="str">
        <f ca="1">IF(Proc[[#This Row],[DaysAgeing]]&gt;5,"yep","on track")</f>
        <v>on track</v>
      </c>
      <c r="Q6632" s="3">
        <f ca="1">IF(Proc[[#This Row],[DateClosed]]="",ABS(NETWORKDAYS(Proc[[#This Row],[DateOpened]],TODAY()))-1,ABS(NETWORKDAYS(Proc[[#This Row],[DateOpened]],Proc[[#This Row],[DateClosed]]))-1)</f>
        <v>4</v>
      </c>
      <c r="R6632" s="178" t="s">
        <v>489</v>
      </c>
      <c r="S6632" s="183"/>
    </row>
    <row r="6633" spans="1:19" hidden="1">
      <c r="A6633" s="184" t="s">
        <v>9887</v>
      </c>
      <c r="B6633" s="183" t="str">
        <f>IFERROR(VLOOKUP(Proc[[#This Row],[App]],Table2[],3,0),"open")</f>
        <v>ok</v>
      </c>
      <c r="C6633" s="184" t="s">
        <v>369</v>
      </c>
      <c r="D6633" t="s">
        <v>9045</v>
      </c>
      <c r="E6633" t="s">
        <v>8861</v>
      </c>
      <c r="F6633" s="183" t="s">
        <v>8861</v>
      </c>
      <c r="G6633" s="184" t="s">
        <v>400</v>
      </c>
      <c r="H6633" s="183" t="str">
        <f>IF(Proc[[#This Row],[type]]="LFF (MDG-F)",MID(Proc[[#This Row],[Obj]],13,10),"")</f>
        <v/>
      </c>
      <c r="J6633" s="183" t="b">
        <f>Proc[[#This Row],[Requested]]=Proc[[#This Row],[CurrentParent]]</f>
        <v>1</v>
      </c>
      <c r="K6633" s="183" t="str">
        <f>IF(Proc[[#This Row],[Author]]="Marcela Urrego",VLOOKUP(LEFT(Proc[[#This Row],[Requested]],1),Table3[#All],2,0),VLOOKUP(Proc[[#This Row],[Author]],Table4[],2,0))</f>
        <v>LS</v>
      </c>
      <c r="L6633" s="186" t="s">
        <v>9921</v>
      </c>
      <c r="M6633" s="178">
        <v>46065</v>
      </c>
      <c r="N6633" s="178"/>
      <c r="O6633" s="178"/>
      <c r="P6633" s="178" t="str">
        <f ca="1">IF(Proc[[#This Row],[DaysAgeing]]&gt;5,"yep","on track")</f>
        <v>on track</v>
      </c>
      <c r="Q6633" s="3">
        <f ca="1">IF(Proc[[#This Row],[DateClosed]]="",ABS(NETWORKDAYS(Proc[[#This Row],[DateOpened]],TODAY()))-1,ABS(NETWORKDAYS(Proc[[#This Row],[DateOpened]],Proc[[#This Row],[DateClosed]]))-1)</f>
        <v>4</v>
      </c>
      <c r="R6633" s="178" t="s">
        <v>489</v>
      </c>
      <c r="S6633" s="183"/>
    </row>
    <row r="6634" spans="1:19" hidden="1">
      <c r="A6634" s="184" t="s">
        <v>9887</v>
      </c>
      <c r="B6634" s="183" t="str">
        <f>IFERROR(VLOOKUP(Proc[[#This Row],[App]],Table2[],3,0),"open")</f>
        <v>ok</v>
      </c>
      <c r="C6634" s="184" t="s">
        <v>369</v>
      </c>
      <c r="D6634" t="s">
        <v>9046</v>
      </c>
      <c r="E6634" t="s">
        <v>9825</v>
      </c>
      <c r="F6634" s="183" t="s">
        <v>9825</v>
      </c>
      <c r="G6634" s="184" t="s">
        <v>400</v>
      </c>
      <c r="H6634" s="183" t="str">
        <f>IF(Proc[[#This Row],[type]]="LFF (MDG-F)",MID(Proc[[#This Row],[Obj]],13,10),"")</f>
        <v/>
      </c>
      <c r="J6634" s="183" t="b">
        <f>Proc[[#This Row],[Requested]]=Proc[[#This Row],[CurrentParent]]</f>
        <v>1</v>
      </c>
      <c r="K6634" s="183" t="str">
        <f>IF(Proc[[#This Row],[Author]]="Marcela Urrego",VLOOKUP(LEFT(Proc[[#This Row],[Requested]],1),Table3[#All],2,0),VLOOKUP(Proc[[#This Row],[Author]],Table4[],2,0))</f>
        <v>LS</v>
      </c>
      <c r="L6634" s="186" t="s">
        <v>9921</v>
      </c>
      <c r="M6634" s="178">
        <v>46065</v>
      </c>
      <c r="N6634" s="178"/>
      <c r="O6634" s="178"/>
      <c r="P6634" s="178" t="str">
        <f ca="1">IF(Proc[[#This Row],[DaysAgeing]]&gt;5,"yep","on track")</f>
        <v>on track</v>
      </c>
      <c r="Q6634" s="3">
        <f ca="1">IF(Proc[[#This Row],[DateClosed]]="",ABS(NETWORKDAYS(Proc[[#This Row],[DateOpened]],TODAY()))-1,ABS(NETWORKDAYS(Proc[[#This Row],[DateOpened]],Proc[[#This Row],[DateClosed]]))-1)</f>
        <v>4</v>
      </c>
      <c r="R6634" s="178" t="s">
        <v>489</v>
      </c>
      <c r="S6634" s="183"/>
    </row>
    <row r="6635" spans="1:19" hidden="1">
      <c r="A6635" s="184" t="s">
        <v>9887</v>
      </c>
      <c r="B6635" s="183" t="str">
        <f>IFERROR(VLOOKUP(Proc[[#This Row],[App]],Table2[],3,0),"open")</f>
        <v>ok</v>
      </c>
      <c r="C6635" s="184" t="s">
        <v>369</v>
      </c>
      <c r="D6635" t="s">
        <v>9047</v>
      </c>
      <c r="E6635" t="s">
        <v>9825</v>
      </c>
      <c r="F6635" s="183" t="s">
        <v>9825</v>
      </c>
      <c r="G6635" s="184" t="s">
        <v>400</v>
      </c>
      <c r="H6635" s="183" t="str">
        <f>IF(Proc[[#This Row],[type]]="LFF (MDG-F)",MID(Proc[[#This Row],[Obj]],13,10),"")</f>
        <v/>
      </c>
      <c r="J6635" s="183" t="b">
        <f>Proc[[#This Row],[Requested]]=Proc[[#This Row],[CurrentParent]]</f>
        <v>1</v>
      </c>
      <c r="K6635" s="183" t="str">
        <f>IF(Proc[[#This Row],[Author]]="Marcela Urrego",VLOOKUP(LEFT(Proc[[#This Row],[Requested]],1),Table3[#All],2,0),VLOOKUP(Proc[[#This Row],[Author]],Table4[],2,0))</f>
        <v>LS</v>
      </c>
      <c r="L6635" s="186" t="s">
        <v>9921</v>
      </c>
      <c r="M6635" s="178">
        <v>46065</v>
      </c>
      <c r="N6635" s="178"/>
      <c r="O6635" s="178"/>
      <c r="P6635" s="178" t="str">
        <f ca="1">IF(Proc[[#This Row],[DaysAgeing]]&gt;5,"yep","on track")</f>
        <v>on track</v>
      </c>
      <c r="Q6635" s="3">
        <f ca="1">IF(Proc[[#This Row],[DateClosed]]="",ABS(NETWORKDAYS(Proc[[#This Row],[DateOpened]],TODAY()))-1,ABS(NETWORKDAYS(Proc[[#This Row],[DateOpened]],Proc[[#This Row],[DateClosed]]))-1)</f>
        <v>4</v>
      </c>
      <c r="R6635" s="178" t="s">
        <v>489</v>
      </c>
      <c r="S6635" s="183"/>
    </row>
    <row r="6636" spans="1:19" hidden="1">
      <c r="A6636" s="184" t="s">
        <v>9887</v>
      </c>
      <c r="B6636" s="183" t="str">
        <f>IFERROR(VLOOKUP(Proc[[#This Row],[App]],Table2[],3,0),"open")</f>
        <v>ok</v>
      </c>
      <c r="C6636" s="184" t="s">
        <v>369</v>
      </c>
      <c r="D6636" t="s">
        <v>9048</v>
      </c>
      <c r="E6636" t="s">
        <v>9825</v>
      </c>
      <c r="F6636" s="183" t="s">
        <v>9825</v>
      </c>
      <c r="G6636" s="184" t="s">
        <v>400</v>
      </c>
      <c r="H6636" s="183" t="str">
        <f>IF(Proc[[#This Row],[type]]="LFF (MDG-F)",MID(Proc[[#This Row],[Obj]],13,10),"")</f>
        <v/>
      </c>
      <c r="J6636" s="183" t="b">
        <f>Proc[[#This Row],[Requested]]=Proc[[#This Row],[CurrentParent]]</f>
        <v>1</v>
      </c>
      <c r="K6636" s="183" t="str">
        <f>IF(Proc[[#This Row],[Author]]="Marcela Urrego",VLOOKUP(LEFT(Proc[[#This Row],[Requested]],1),Table3[#All],2,0),VLOOKUP(Proc[[#This Row],[Author]],Table4[],2,0))</f>
        <v>LS</v>
      </c>
      <c r="L6636" s="186" t="s">
        <v>9921</v>
      </c>
      <c r="M6636" s="178">
        <v>46065</v>
      </c>
      <c r="N6636" s="178"/>
      <c r="O6636" s="178"/>
      <c r="P6636" s="178" t="str">
        <f ca="1">IF(Proc[[#This Row],[DaysAgeing]]&gt;5,"yep","on track")</f>
        <v>on track</v>
      </c>
      <c r="Q6636" s="3">
        <f ca="1">IF(Proc[[#This Row],[DateClosed]]="",ABS(NETWORKDAYS(Proc[[#This Row],[DateOpened]],TODAY()))-1,ABS(NETWORKDAYS(Proc[[#This Row],[DateOpened]],Proc[[#This Row],[DateClosed]]))-1)</f>
        <v>4</v>
      </c>
      <c r="R6636" s="178" t="s">
        <v>489</v>
      </c>
      <c r="S6636" s="183"/>
    </row>
    <row r="6637" spans="1:19" hidden="1">
      <c r="A6637" s="184" t="s">
        <v>9887</v>
      </c>
      <c r="B6637" s="183" t="str">
        <f>IFERROR(VLOOKUP(Proc[[#This Row],[App]],Table2[],3,0),"open")</f>
        <v>ok</v>
      </c>
      <c r="C6637" s="185" t="s">
        <v>369</v>
      </c>
      <c r="D6637" t="s">
        <v>9049</v>
      </c>
      <c r="E6637" t="s">
        <v>9829</v>
      </c>
      <c r="F6637" s="186" t="s">
        <v>9829</v>
      </c>
      <c r="G6637" s="184" t="s">
        <v>406</v>
      </c>
      <c r="H6637" s="183" t="str">
        <f>IF(Proc[[#This Row],[type]]="LFF (MDG-F)",MID(Proc[[#This Row],[Obj]],13,10),"")</f>
        <v>2063C06246</v>
      </c>
      <c r="J6637" s="183" t="b">
        <f>Proc[[#This Row],[Requested]]=Proc[[#This Row],[CurrentParent]]</f>
        <v>1</v>
      </c>
      <c r="K6637" s="183" t="str">
        <f>IF(Proc[[#This Row],[Author]]="Marcela Urrego",VLOOKUP(LEFT(Proc[[#This Row],[Requested]],1),Table3[#All],2,0),VLOOKUP(Proc[[#This Row],[Author]],Table4[],2,0))</f>
        <v>LS</v>
      </c>
      <c r="L6637" s="186" t="s">
        <v>9921</v>
      </c>
      <c r="M6637" s="178">
        <v>46065</v>
      </c>
      <c r="N6637" s="178"/>
      <c r="O6637" s="178"/>
      <c r="P6637" s="178" t="str">
        <f ca="1">IF(Proc[[#This Row],[DaysAgeing]]&gt;5,"yep","on track")</f>
        <v>on track</v>
      </c>
      <c r="Q6637" s="3">
        <f ca="1">IF(Proc[[#This Row],[DateClosed]]="",ABS(NETWORKDAYS(Proc[[#This Row],[DateOpened]],TODAY()))-1,ABS(NETWORKDAYS(Proc[[#This Row],[DateOpened]],Proc[[#This Row],[DateClosed]]))-1)</f>
        <v>4</v>
      </c>
      <c r="R6637" s="178" t="s">
        <v>489</v>
      </c>
      <c r="S6637" s="183"/>
    </row>
    <row r="6638" spans="1:19" hidden="1">
      <c r="A6638" s="184" t="s">
        <v>9887</v>
      </c>
      <c r="B6638" s="183" t="str">
        <f>IFERROR(VLOOKUP(Proc[[#This Row],[App]],Table2[],3,0),"open")</f>
        <v>ok</v>
      </c>
      <c r="C6638" s="184" t="s">
        <v>369</v>
      </c>
      <c r="D6638" t="s">
        <v>9050</v>
      </c>
      <c r="E6638" t="s">
        <v>9825</v>
      </c>
      <c r="F6638" s="183" t="s">
        <v>9825</v>
      </c>
      <c r="G6638" s="184" t="s">
        <v>400</v>
      </c>
      <c r="H6638" s="183" t="str">
        <f>IF(Proc[[#This Row],[type]]="LFF (MDG-F)",MID(Proc[[#This Row],[Obj]],13,10),"")</f>
        <v/>
      </c>
      <c r="J6638" s="183" t="b">
        <f>Proc[[#This Row],[Requested]]=Proc[[#This Row],[CurrentParent]]</f>
        <v>1</v>
      </c>
      <c r="K6638" s="183" t="str">
        <f>IF(Proc[[#This Row],[Author]]="Marcela Urrego",VLOOKUP(LEFT(Proc[[#This Row],[Requested]],1),Table3[#All],2,0),VLOOKUP(Proc[[#This Row],[Author]],Table4[],2,0))</f>
        <v>LS</v>
      </c>
      <c r="L6638" s="186" t="s">
        <v>9921</v>
      </c>
      <c r="M6638" s="178">
        <v>46065</v>
      </c>
      <c r="N6638" s="178"/>
      <c r="O6638" s="178"/>
      <c r="P6638" s="178" t="str">
        <f ca="1">IF(Proc[[#This Row],[DaysAgeing]]&gt;5,"yep","on track")</f>
        <v>on track</v>
      </c>
      <c r="Q6638" s="3">
        <f ca="1">IF(Proc[[#This Row],[DateClosed]]="",ABS(NETWORKDAYS(Proc[[#This Row],[DateOpened]],TODAY()))-1,ABS(NETWORKDAYS(Proc[[#This Row],[DateOpened]],Proc[[#This Row],[DateClosed]]))-1)</f>
        <v>4</v>
      </c>
      <c r="R6638" s="178" t="s">
        <v>489</v>
      </c>
      <c r="S6638" s="183"/>
    </row>
    <row r="6639" spans="1:19" hidden="1">
      <c r="A6639" s="184" t="s">
        <v>9887</v>
      </c>
      <c r="B6639" s="183" t="str">
        <f>IFERROR(VLOOKUP(Proc[[#This Row],[App]],Table2[],3,0),"open")</f>
        <v>ok</v>
      </c>
      <c r="C6639" s="184" t="s">
        <v>369</v>
      </c>
      <c r="D6639" t="s">
        <v>9051</v>
      </c>
      <c r="E6639" t="s">
        <v>9825</v>
      </c>
      <c r="F6639" s="183" t="s">
        <v>9825</v>
      </c>
      <c r="G6639" s="184" t="s">
        <v>400</v>
      </c>
      <c r="H6639" s="183" t="str">
        <f>IF(Proc[[#This Row],[type]]="LFF (MDG-F)",MID(Proc[[#This Row],[Obj]],13,10),"")</f>
        <v/>
      </c>
      <c r="J6639" s="183" t="b">
        <f>Proc[[#This Row],[Requested]]=Proc[[#This Row],[CurrentParent]]</f>
        <v>1</v>
      </c>
      <c r="K6639" s="183" t="str">
        <f>IF(Proc[[#This Row],[Author]]="Marcela Urrego",VLOOKUP(LEFT(Proc[[#This Row],[Requested]],1),Table3[#All],2,0),VLOOKUP(Proc[[#This Row],[Author]],Table4[],2,0))</f>
        <v>LS</v>
      </c>
      <c r="L6639" s="186" t="s">
        <v>9921</v>
      </c>
      <c r="M6639" s="178">
        <v>46065</v>
      </c>
      <c r="N6639" s="178"/>
      <c r="O6639" s="178"/>
      <c r="P6639" s="178" t="str">
        <f ca="1">IF(Proc[[#This Row],[DaysAgeing]]&gt;5,"yep","on track")</f>
        <v>on track</v>
      </c>
      <c r="Q6639" s="3">
        <f ca="1">IF(Proc[[#This Row],[DateClosed]]="",ABS(NETWORKDAYS(Proc[[#This Row],[DateOpened]],TODAY()))-1,ABS(NETWORKDAYS(Proc[[#This Row],[DateOpened]],Proc[[#This Row],[DateClosed]]))-1)</f>
        <v>4</v>
      </c>
      <c r="R6639" s="178" t="s">
        <v>489</v>
      </c>
      <c r="S6639" s="183"/>
    </row>
    <row r="6640" spans="1:19" hidden="1">
      <c r="A6640" s="184" t="s">
        <v>9887</v>
      </c>
      <c r="B6640" s="183" t="str">
        <f>IFERROR(VLOOKUP(Proc[[#This Row],[App]],Table2[],3,0),"open")</f>
        <v>ok</v>
      </c>
      <c r="C6640" s="184" t="s">
        <v>369</v>
      </c>
      <c r="D6640" t="s">
        <v>9052</v>
      </c>
      <c r="E6640" t="s">
        <v>9831</v>
      </c>
      <c r="F6640" s="183" t="s">
        <v>9831</v>
      </c>
      <c r="G6640" s="184" t="s">
        <v>400</v>
      </c>
      <c r="H6640" s="183" t="str">
        <f>IF(Proc[[#This Row],[type]]="LFF (MDG-F)",MID(Proc[[#This Row],[Obj]],13,10),"")</f>
        <v/>
      </c>
      <c r="J6640" s="183" t="b">
        <f>Proc[[#This Row],[Requested]]=Proc[[#This Row],[CurrentParent]]</f>
        <v>1</v>
      </c>
      <c r="K6640" s="183" t="str">
        <f>IF(Proc[[#This Row],[Author]]="Marcela Urrego",VLOOKUP(LEFT(Proc[[#This Row],[Requested]],1),Table3[#All],2,0),VLOOKUP(Proc[[#This Row],[Author]],Table4[],2,0))</f>
        <v>LS</v>
      </c>
      <c r="L6640" s="186" t="s">
        <v>9921</v>
      </c>
      <c r="M6640" s="178">
        <v>46065</v>
      </c>
      <c r="N6640" s="178"/>
      <c r="O6640" s="178"/>
      <c r="P6640" s="178" t="str">
        <f ca="1">IF(Proc[[#This Row],[DaysAgeing]]&gt;5,"yep","on track")</f>
        <v>on track</v>
      </c>
      <c r="Q6640" s="3">
        <f ca="1">IF(Proc[[#This Row],[DateClosed]]="",ABS(NETWORKDAYS(Proc[[#This Row],[DateOpened]],TODAY()))-1,ABS(NETWORKDAYS(Proc[[#This Row],[DateOpened]],Proc[[#This Row],[DateClosed]]))-1)</f>
        <v>4</v>
      </c>
      <c r="R6640" s="178" t="s">
        <v>489</v>
      </c>
      <c r="S6640" s="183"/>
    </row>
    <row r="6641" spans="1:19" hidden="1">
      <c r="A6641" s="184" t="s">
        <v>9887</v>
      </c>
      <c r="B6641" s="183" t="str">
        <f>IFERROR(VLOOKUP(Proc[[#This Row],[App]],Table2[],3,0),"open")</f>
        <v>ok</v>
      </c>
      <c r="C6641" s="184" t="s">
        <v>369</v>
      </c>
      <c r="D6641" t="s">
        <v>9053</v>
      </c>
      <c r="E6641" t="s">
        <v>9831</v>
      </c>
      <c r="F6641" s="183" t="s">
        <v>9831</v>
      </c>
      <c r="G6641" s="184" t="s">
        <v>400</v>
      </c>
      <c r="H6641" s="183" t="str">
        <f>IF(Proc[[#This Row],[type]]="LFF (MDG-F)",MID(Proc[[#This Row],[Obj]],13,10),"")</f>
        <v/>
      </c>
      <c r="J6641" s="183" t="b">
        <f>Proc[[#This Row],[Requested]]=Proc[[#This Row],[CurrentParent]]</f>
        <v>1</v>
      </c>
      <c r="K6641" s="183" t="str">
        <f>IF(Proc[[#This Row],[Author]]="Marcela Urrego",VLOOKUP(LEFT(Proc[[#This Row],[Requested]],1),Table3[#All],2,0),VLOOKUP(Proc[[#This Row],[Author]],Table4[],2,0))</f>
        <v>LS</v>
      </c>
      <c r="L6641" s="186" t="s">
        <v>9921</v>
      </c>
      <c r="M6641" s="178">
        <v>46065</v>
      </c>
      <c r="N6641" s="178"/>
      <c r="O6641" s="178"/>
      <c r="P6641" s="178" t="str">
        <f ca="1">IF(Proc[[#This Row],[DaysAgeing]]&gt;5,"yep","on track")</f>
        <v>on track</v>
      </c>
      <c r="Q6641" s="3">
        <f ca="1">IF(Proc[[#This Row],[DateClosed]]="",ABS(NETWORKDAYS(Proc[[#This Row],[DateOpened]],TODAY()))-1,ABS(NETWORKDAYS(Proc[[#This Row],[DateOpened]],Proc[[#This Row],[DateClosed]]))-1)</f>
        <v>4</v>
      </c>
      <c r="R6641" s="178" t="s">
        <v>489</v>
      </c>
      <c r="S6641" s="183"/>
    </row>
    <row r="6642" spans="1:19" hidden="1">
      <c r="A6642" s="184" t="s">
        <v>9887</v>
      </c>
      <c r="B6642" s="183" t="str">
        <f>IFERROR(VLOOKUP(Proc[[#This Row],[App]],Table2[],3,0),"open")</f>
        <v>ok</v>
      </c>
      <c r="C6642" s="184" t="s">
        <v>369</v>
      </c>
      <c r="D6642" t="s">
        <v>9054</v>
      </c>
      <c r="E6642" t="s">
        <v>9831</v>
      </c>
      <c r="F6642" s="183" t="s">
        <v>9831</v>
      </c>
      <c r="G6642" s="184" t="s">
        <v>400</v>
      </c>
      <c r="H6642" s="183" t="str">
        <f>IF(Proc[[#This Row],[type]]="LFF (MDG-F)",MID(Proc[[#This Row],[Obj]],13,10),"")</f>
        <v/>
      </c>
      <c r="J6642" s="183" t="b">
        <f>Proc[[#This Row],[Requested]]=Proc[[#This Row],[CurrentParent]]</f>
        <v>1</v>
      </c>
      <c r="K6642" s="183" t="str">
        <f>IF(Proc[[#This Row],[Author]]="Marcela Urrego",VLOOKUP(LEFT(Proc[[#This Row],[Requested]],1),Table3[#All],2,0),VLOOKUP(Proc[[#This Row],[Author]],Table4[],2,0))</f>
        <v>LS</v>
      </c>
      <c r="L6642" s="186" t="s">
        <v>9921</v>
      </c>
      <c r="M6642" s="178">
        <v>46065</v>
      </c>
      <c r="N6642" s="178"/>
      <c r="O6642" s="178"/>
      <c r="P6642" s="178" t="str">
        <f ca="1">IF(Proc[[#This Row],[DaysAgeing]]&gt;5,"yep","on track")</f>
        <v>on track</v>
      </c>
      <c r="Q6642" s="3">
        <f ca="1">IF(Proc[[#This Row],[DateClosed]]="",ABS(NETWORKDAYS(Proc[[#This Row],[DateOpened]],TODAY()))-1,ABS(NETWORKDAYS(Proc[[#This Row],[DateOpened]],Proc[[#This Row],[DateClosed]]))-1)</f>
        <v>4</v>
      </c>
      <c r="R6642" s="178" t="s">
        <v>489</v>
      </c>
      <c r="S6642" s="183"/>
    </row>
    <row r="6643" spans="1:19" hidden="1">
      <c r="A6643" s="184" t="s">
        <v>9887</v>
      </c>
      <c r="B6643" s="183" t="str">
        <f>IFERROR(VLOOKUP(Proc[[#This Row],[App]],Table2[],3,0),"open")</f>
        <v>ok</v>
      </c>
      <c r="C6643" s="184" t="s">
        <v>369</v>
      </c>
      <c r="D6643" t="s">
        <v>9055</v>
      </c>
      <c r="E6643" t="s">
        <v>9831</v>
      </c>
      <c r="F6643" s="183" t="s">
        <v>9831</v>
      </c>
      <c r="G6643" s="184" t="s">
        <v>400</v>
      </c>
      <c r="H6643" s="183" t="str">
        <f>IF(Proc[[#This Row],[type]]="LFF (MDG-F)",MID(Proc[[#This Row],[Obj]],13,10),"")</f>
        <v/>
      </c>
      <c r="J6643" s="183" t="b">
        <f>Proc[[#This Row],[Requested]]=Proc[[#This Row],[CurrentParent]]</f>
        <v>1</v>
      </c>
      <c r="K6643" s="183" t="str">
        <f>IF(Proc[[#This Row],[Author]]="Marcela Urrego",VLOOKUP(LEFT(Proc[[#This Row],[Requested]],1),Table3[#All],2,0),VLOOKUP(Proc[[#This Row],[Author]],Table4[],2,0))</f>
        <v>LS</v>
      </c>
      <c r="L6643" s="186" t="s">
        <v>9921</v>
      </c>
      <c r="M6643" s="178">
        <v>46065</v>
      </c>
      <c r="N6643" s="178"/>
      <c r="O6643" s="178"/>
      <c r="P6643" s="178" t="str">
        <f ca="1">IF(Proc[[#This Row],[DaysAgeing]]&gt;5,"yep","on track")</f>
        <v>on track</v>
      </c>
      <c r="Q6643" s="3">
        <f ca="1">IF(Proc[[#This Row],[DateClosed]]="",ABS(NETWORKDAYS(Proc[[#This Row],[DateOpened]],TODAY()))-1,ABS(NETWORKDAYS(Proc[[#This Row],[DateOpened]],Proc[[#This Row],[DateClosed]]))-1)</f>
        <v>4</v>
      </c>
      <c r="R6643" s="178" t="s">
        <v>489</v>
      </c>
      <c r="S6643" s="183"/>
    </row>
    <row r="6644" spans="1:19" hidden="1">
      <c r="A6644" s="184" t="s">
        <v>9887</v>
      </c>
      <c r="B6644" s="183" t="str">
        <f>IFERROR(VLOOKUP(Proc[[#This Row],[App]],Table2[],3,0),"open")</f>
        <v>ok</v>
      </c>
      <c r="C6644" s="184" t="s">
        <v>369</v>
      </c>
      <c r="D6644" t="s">
        <v>9056</v>
      </c>
      <c r="E6644" t="s">
        <v>9825</v>
      </c>
      <c r="F6644" s="183" t="s">
        <v>9825</v>
      </c>
      <c r="G6644" s="184" t="s">
        <v>400</v>
      </c>
      <c r="H6644" s="183" t="str">
        <f>IF(Proc[[#This Row],[type]]="LFF (MDG-F)",MID(Proc[[#This Row],[Obj]],13,10),"")</f>
        <v/>
      </c>
      <c r="J6644" s="183" t="b">
        <f>Proc[[#This Row],[Requested]]=Proc[[#This Row],[CurrentParent]]</f>
        <v>1</v>
      </c>
      <c r="K6644" s="183" t="str">
        <f>IF(Proc[[#This Row],[Author]]="Marcela Urrego",VLOOKUP(LEFT(Proc[[#This Row],[Requested]],1),Table3[#All],2,0),VLOOKUP(Proc[[#This Row],[Author]],Table4[],2,0))</f>
        <v>LS</v>
      </c>
      <c r="L6644" s="186" t="s">
        <v>9921</v>
      </c>
      <c r="M6644" s="178">
        <v>46065</v>
      </c>
      <c r="N6644" s="178"/>
      <c r="O6644" s="178"/>
      <c r="P6644" s="178" t="str">
        <f ca="1">IF(Proc[[#This Row],[DaysAgeing]]&gt;5,"yep","on track")</f>
        <v>on track</v>
      </c>
      <c r="Q6644" s="3">
        <f ca="1">IF(Proc[[#This Row],[DateClosed]]="",ABS(NETWORKDAYS(Proc[[#This Row],[DateOpened]],TODAY()))-1,ABS(NETWORKDAYS(Proc[[#This Row],[DateOpened]],Proc[[#This Row],[DateClosed]]))-1)</f>
        <v>4</v>
      </c>
      <c r="R6644" s="178" t="s">
        <v>489</v>
      </c>
      <c r="S6644" s="183"/>
    </row>
    <row r="6645" spans="1:19" hidden="1">
      <c r="A6645" s="184" t="s">
        <v>9887</v>
      </c>
      <c r="B6645" s="183" t="str">
        <f>IFERROR(VLOOKUP(Proc[[#This Row],[App]],Table2[],3,0),"open")</f>
        <v>ok</v>
      </c>
      <c r="C6645" s="184" t="s">
        <v>369</v>
      </c>
      <c r="D6645" t="s">
        <v>9057</v>
      </c>
      <c r="E6645" t="s">
        <v>9830</v>
      </c>
      <c r="F6645" s="183" t="s">
        <v>9830</v>
      </c>
      <c r="G6645" s="184" t="s">
        <v>400</v>
      </c>
      <c r="H6645" s="183" t="str">
        <f>IF(Proc[[#This Row],[type]]="LFF (MDG-F)",MID(Proc[[#This Row],[Obj]],13,10),"")</f>
        <v/>
      </c>
      <c r="J6645" s="183" t="b">
        <f>Proc[[#This Row],[Requested]]=Proc[[#This Row],[CurrentParent]]</f>
        <v>1</v>
      </c>
      <c r="K6645" s="183" t="str">
        <f>IF(Proc[[#This Row],[Author]]="Marcela Urrego",VLOOKUP(LEFT(Proc[[#This Row],[Requested]],1),Table3[#All],2,0),VLOOKUP(Proc[[#This Row],[Author]],Table4[],2,0))</f>
        <v>LS</v>
      </c>
      <c r="L6645" s="186" t="s">
        <v>9921</v>
      </c>
      <c r="M6645" s="178">
        <v>46065</v>
      </c>
      <c r="N6645" s="178"/>
      <c r="O6645" s="178"/>
      <c r="P6645" s="178" t="str">
        <f ca="1">IF(Proc[[#This Row],[DaysAgeing]]&gt;5,"yep","on track")</f>
        <v>on track</v>
      </c>
      <c r="Q6645" s="3">
        <f ca="1">IF(Proc[[#This Row],[DateClosed]]="",ABS(NETWORKDAYS(Proc[[#This Row],[DateOpened]],TODAY()))-1,ABS(NETWORKDAYS(Proc[[#This Row],[DateOpened]],Proc[[#This Row],[DateClosed]]))-1)</f>
        <v>4</v>
      </c>
      <c r="R6645" s="178" t="s">
        <v>489</v>
      </c>
      <c r="S6645" s="183"/>
    </row>
    <row r="6646" spans="1:19" hidden="1">
      <c r="A6646" s="184" t="s">
        <v>9887</v>
      </c>
      <c r="B6646" s="183" t="str">
        <f>IFERROR(VLOOKUP(Proc[[#This Row],[App]],Table2[],3,0),"open")</f>
        <v>ok</v>
      </c>
      <c r="C6646" s="184" t="s">
        <v>369</v>
      </c>
      <c r="D6646" t="s">
        <v>9058</v>
      </c>
      <c r="E6646" t="s">
        <v>9830</v>
      </c>
      <c r="F6646" s="183" t="s">
        <v>9830</v>
      </c>
      <c r="G6646" s="184" t="s">
        <v>400</v>
      </c>
      <c r="H6646" s="183" t="str">
        <f>IF(Proc[[#This Row],[type]]="LFF (MDG-F)",MID(Proc[[#This Row],[Obj]],13,10),"")</f>
        <v/>
      </c>
      <c r="J6646" s="183" t="b">
        <f>Proc[[#This Row],[Requested]]=Proc[[#This Row],[CurrentParent]]</f>
        <v>1</v>
      </c>
      <c r="K6646" s="183" t="str">
        <f>IF(Proc[[#This Row],[Author]]="Marcela Urrego",VLOOKUP(LEFT(Proc[[#This Row],[Requested]],1),Table3[#All],2,0),VLOOKUP(Proc[[#This Row],[Author]],Table4[],2,0))</f>
        <v>LS</v>
      </c>
      <c r="L6646" s="186" t="s">
        <v>9921</v>
      </c>
      <c r="M6646" s="178">
        <v>46065</v>
      </c>
      <c r="N6646" s="178"/>
      <c r="O6646" s="178"/>
      <c r="P6646" s="178" t="str">
        <f ca="1">IF(Proc[[#This Row],[DaysAgeing]]&gt;5,"yep","on track")</f>
        <v>on track</v>
      </c>
      <c r="Q6646" s="3">
        <f ca="1">IF(Proc[[#This Row],[DateClosed]]="",ABS(NETWORKDAYS(Proc[[#This Row],[DateOpened]],TODAY()))-1,ABS(NETWORKDAYS(Proc[[#This Row],[DateOpened]],Proc[[#This Row],[DateClosed]]))-1)</f>
        <v>4</v>
      </c>
      <c r="R6646" s="178" t="s">
        <v>489</v>
      </c>
      <c r="S6646" s="183"/>
    </row>
    <row r="6647" spans="1:19" hidden="1">
      <c r="A6647" s="184" t="s">
        <v>9887</v>
      </c>
      <c r="B6647" s="183" t="str">
        <f>IFERROR(VLOOKUP(Proc[[#This Row],[App]],Table2[],3,0),"open")</f>
        <v>ok</v>
      </c>
      <c r="C6647" s="185" t="s">
        <v>369</v>
      </c>
      <c r="D6647" t="s">
        <v>9059</v>
      </c>
      <c r="E6647" t="s">
        <v>9830</v>
      </c>
      <c r="F6647" s="186" t="s">
        <v>9830</v>
      </c>
      <c r="G6647" s="184" t="s">
        <v>406</v>
      </c>
      <c r="H6647" s="183" t="str">
        <f>IF(Proc[[#This Row],[type]]="LFF (MDG-F)",MID(Proc[[#This Row],[Obj]],13,10),"")</f>
        <v>2123C00086</v>
      </c>
      <c r="J6647" s="183" t="b">
        <f>Proc[[#This Row],[Requested]]=Proc[[#This Row],[CurrentParent]]</f>
        <v>1</v>
      </c>
      <c r="K6647" s="183" t="str">
        <f>IF(Proc[[#This Row],[Author]]="Marcela Urrego",VLOOKUP(LEFT(Proc[[#This Row],[Requested]],1),Table3[#All],2,0),VLOOKUP(Proc[[#This Row],[Author]],Table4[],2,0))</f>
        <v>LS</v>
      </c>
      <c r="L6647" s="186" t="s">
        <v>9921</v>
      </c>
      <c r="M6647" s="178">
        <v>46065</v>
      </c>
      <c r="N6647" s="178"/>
      <c r="O6647" s="178"/>
      <c r="P6647" s="178" t="str">
        <f ca="1">IF(Proc[[#This Row],[DaysAgeing]]&gt;5,"yep","on track")</f>
        <v>on track</v>
      </c>
      <c r="Q6647" s="3">
        <f ca="1">IF(Proc[[#This Row],[DateClosed]]="",ABS(NETWORKDAYS(Proc[[#This Row],[DateOpened]],TODAY()))-1,ABS(NETWORKDAYS(Proc[[#This Row],[DateOpened]],Proc[[#This Row],[DateClosed]]))-1)</f>
        <v>4</v>
      </c>
      <c r="R6647" s="178" t="s">
        <v>489</v>
      </c>
      <c r="S6647" s="183"/>
    </row>
    <row r="6648" spans="1:19" hidden="1">
      <c r="A6648" s="184" t="s">
        <v>9887</v>
      </c>
      <c r="B6648" s="183" t="str">
        <f>IFERROR(VLOOKUP(Proc[[#This Row],[App]],Table2[],3,0),"open")</f>
        <v>ok</v>
      </c>
      <c r="C6648" s="185" t="s">
        <v>369</v>
      </c>
      <c r="D6648" t="s">
        <v>9060</v>
      </c>
      <c r="E6648" t="s">
        <v>9830</v>
      </c>
      <c r="F6648" s="186" t="s">
        <v>9830</v>
      </c>
      <c r="G6648" s="184" t="s">
        <v>406</v>
      </c>
      <c r="H6648" s="183" t="str">
        <f>IF(Proc[[#This Row],[type]]="LFF (MDG-F)",MID(Proc[[#This Row],[Obj]],13,10),"")</f>
        <v>2128C00004</v>
      </c>
      <c r="J6648" s="183" t="b">
        <f>Proc[[#This Row],[Requested]]=Proc[[#This Row],[CurrentParent]]</f>
        <v>1</v>
      </c>
      <c r="K6648" s="183" t="str">
        <f>IF(Proc[[#This Row],[Author]]="Marcela Urrego",VLOOKUP(LEFT(Proc[[#This Row],[Requested]],1),Table3[#All],2,0),VLOOKUP(Proc[[#This Row],[Author]],Table4[],2,0))</f>
        <v>LS</v>
      </c>
      <c r="L6648" s="186" t="s">
        <v>9921</v>
      </c>
      <c r="M6648" s="178">
        <v>46065</v>
      </c>
      <c r="N6648" s="178"/>
      <c r="O6648" s="178"/>
      <c r="P6648" s="178" t="str">
        <f ca="1">IF(Proc[[#This Row],[DaysAgeing]]&gt;5,"yep","on track")</f>
        <v>on track</v>
      </c>
      <c r="Q6648" s="3">
        <f ca="1">IF(Proc[[#This Row],[DateClosed]]="",ABS(NETWORKDAYS(Proc[[#This Row],[DateOpened]],TODAY()))-1,ABS(NETWORKDAYS(Proc[[#This Row],[DateOpened]],Proc[[#This Row],[DateClosed]]))-1)</f>
        <v>4</v>
      </c>
      <c r="R6648" s="178" t="s">
        <v>489</v>
      </c>
      <c r="S6648" s="183"/>
    </row>
    <row r="6649" spans="1:19" hidden="1">
      <c r="A6649" s="184" t="s">
        <v>9887</v>
      </c>
      <c r="B6649" s="183" t="str">
        <f>IFERROR(VLOOKUP(Proc[[#This Row],[App]],Table2[],3,0),"open")</f>
        <v>ok</v>
      </c>
      <c r="C6649" s="184" t="s">
        <v>369</v>
      </c>
      <c r="D6649" t="s">
        <v>9061</v>
      </c>
      <c r="E6649" t="s">
        <v>9830</v>
      </c>
      <c r="F6649" s="183" t="s">
        <v>9830</v>
      </c>
      <c r="G6649" s="184" t="s">
        <v>400</v>
      </c>
      <c r="H6649" s="183" t="str">
        <f>IF(Proc[[#This Row],[type]]="LFF (MDG-F)",MID(Proc[[#This Row],[Obj]],13,10),"")</f>
        <v/>
      </c>
      <c r="J6649" s="183" t="b">
        <f>Proc[[#This Row],[Requested]]=Proc[[#This Row],[CurrentParent]]</f>
        <v>1</v>
      </c>
      <c r="K6649" s="183" t="str">
        <f>IF(Proc[[#This Row],[Author]]="Marcela Urrego",VLOOKUP(LEFT(Proc[[#This Row],[Requested]],1),Table3[#All],2,0),VLOOKUP(Proc[[#This Row],[Author]],Table4[],2,0))</f>
        <v>LS</v>
      </c>
      <c r="L6649" s="186" t="s">
        <v>9921</v>
      </c>
      <c r="M6649" s="178">
        <v>46065</v>
      </c>
      <c r="N6649" s="178"/>
      <c r="O6649" s="178"/>
      <c r="P6649" s="178" t="str">
        <f ca="1">IF(Proc[[#This Row],[DaysAgeing]]&gt;5,"yep","on track")</f>
        <v>on track</v>
      </c>
      <c r="Q6649" s="3">
        <f ca="1">IF(Proc[[#This Row],[DateClosed]]="",ABS(NETWORKDAYS(Proc[[#This Row],[DateOpened]],TODAY()))-1,ABS(NETWORKDAYS(Proc[[#This Row],[DateOpened]],Proc[[#This Row],[DateClosed]]))-1)</f>
        <v>4</v>
      </c>
      <c r="R6649" s="178" t="s">
        <v>489</v>
      </c>
      <c r="S6649" s="183"/>
    </row>
    <row r="6650" spans="1:19" hidden="1">
      <c r="A6650" s="184" t="s">
        <v>9887</v>
      </c>
      <c r="B6650" s="183" t="str">
        <f>IFERROR(VLOOKUP(Proc[[#This Row],[App]],Table2[],3,0),"open")</f>
        <v>ok</v>
      </c>
      <c r="C6650" s="184" t="s">
        <v>369</v>
      </c>
      <c r="D6650" t="s">
        <v>9062</v>
      </c>
      <c r="E6650" t="s">
        <v>9830</v>
      </c>
      <c r="F6650" s="183" t="s">
        <v>9830</v>
      </c>
      <c r="G6650" s="184" t="s">
        <v>400</v>
      </c>
      <c r="H6650" s="183" t="str">
        <f>IF(Proc[[#This Row],[type]]="LFF (MDG-F)",MID(Proc[[#This Row],[Obj]],13,10),"")</f>
        <v/>
      </c>
      <c r="J6650" s="183" t="b">
        <f>Proc[[#This Row],[Requested]]=Proc[[#This Row],[CurrentParent]]</f>
        <v>1</v>
      </c>
      <c r="K6650" s="183" t="str">
        <f>IF(Proc[[#This Row],[Author]]="Marcela Urrego",VLOOKUP(LEFT(Proc[[#This Row],[Requested]],1),Table3[#All],2,0),VLOOKUP(Proc[[#This Row],[Author]],Table4[],2,0))</f>
        <v>LS</v>
      </c>
      <c r="L6650" s="186" t="s">
        <v>9921</v>
      </c>
      <c r="M6650" s="178">
        <v>46065</v>
      </c>
      <c r="N6650" s="178"/>
      <c r="O6650" s="178"/>
      <c r="P6650" s="178" t="str">
        <f ca="1">IF(Proc[[#This Row],[DaysAgeing]]&gt;5,"yep","on track")</f>
        <v>on track</v>
      </c>
      <c r="Q6650" s="3">
        <f ca="1">IF(Proc[[#This Row],[DateClosed]]="",ABS(NETWORKDAYS(Proc[[#This Row],[DateOpened]],TODAY()))-1,ABS(NETWORKDAYS(Proc[[#This Row],[DateOpened]],Proc[[#This Row],[DateClosed]]))-1)</f>
        <v>4</v>
      </c>
      <c r="R6650" s="178" t="s">
        <v>489</v>
      </c>
      <c r="S6650" s="183"/>
    </row>
    <row r="6651" spans="1:19" hidden="1">
      <c r="A6651" s="184" t="s">
        <v>9887</v>
      </c>
      <c r="B6651" s="183" t="str">
        <f>IFERROR(VLOOKUP(Proc[[#This Row],[App]],Table2[],3,0),"open")</f>
        <v>ok</v>
      </c>
      <c r="C6651" s="184" t="s">
        <v>369</v>
      </c>
      <c r="D6651" t="s">
        <v>9063</v>
      </c>
      <c r="E6651" t="s">
        <v>8861</v>
      </c>
      <c r="F6651" s="183" t="s">
        <v>8861</v>
      </c>
      <c r="G6651" s="184" t="s">
        <v>400</v>
      </c>
      <c r="H6651" s="183" t="str">
        <f>IF(Proc[[#This Row],[type]]="LFF (MDG-F)",MID(Proc[[#This Row],[Obj]],13,10),"")</f>
        <v/>
      </c>
      <c r="J6651" s="183" t="b">
        <f>Proc[[#This Row],[Requested]]=Proc[[#This Row],[CurrentParent]]</f>
        <v>1</v>
      </c>
      <c r="K6651" s="183" t="str">
        <f>IF(Proc[[#This Row],[Author]]="Marcela Urrego",VLOOKUP(LEFT(Proc[[#This Row],[Requested]],1),Table3[#All],2,0),VLOOKUP(Proc[[#This Row],[Author]],Table4[],2,0))</f>
        <v>LS</v>
      </c>
      <c r="L6651" s="186" t="s">
        <v>9921</v>
      </c>
      <c r="M6651" s="178">
        <v>46065</v>
      </c>
      <c r="N6651" s="178"/>
      <c r="O6651" s="178"/>
      <c r="P6651" s="178" t="str">
        <f ca="1">IF(Proc[[#This Row],[DaysAgeing]]&gt;5,"yep","on track")</f>
        <v>on track</v>
      </c>
      <c r="Q6651" s="3">
        <f ca="1">IF(Proc[[#This Row],[DateClosed]]="",ABS(NETWORKDAYS(Proc[[#This Row],[DateOpened]],TODAY()))-1,ABS(NETWORKDAYS(Proc[[#This Row],[DateOpened]],Proc[[#This Row],[DateClosed]]))-1)</f>
        <v>4</v>
      </c>
      <c r="R6651" s="178" t="s">
        <v>489</v>
      </c>
      <c r="S6651" s="183"/>
    </row>
    <row r="6652" spans="1:19" hidden="1">
      <c r="A6652" s="184" t="s">
        <v>9887</v>
      </c>
      <c r="B6652" s="183" t="str">
        <f>IFERROR(VLOOKUP(Proc[[#This Row],[App]],Table2[],3,0),"open")</f>
        <v>ok</v>
      </c>
      <c r="C6652" s="184" t="s">
        <v>369</v>
      </c>
      <c r="D6652" t="s">
        <v>9064</v>
      </c>
      <c r="E6652" t="s">
        <v>8861</v>
      </c>
      <c r="F6652" s="183" t="s">
        <v>8861</v>
      </c>
      <c r="G6652" s="184" t="s">
        <v>400</v>
      </c>
      <c r="H6652" s="183" t="str">
        <f>IF(Proc[[#This Row],[type]]="LFF (MDG-F)",MID(Proc[[#This Row],[Obj]],13,10),"")</f>
        <v/>
      </c>
      <c r="J6652" s="183" t="b">
        <f>Proc[[#This Row],[Requested]]=Proc[[#This Row],[CurrentParent]]</f>
        <v>1</v>
      </c>
      <c r="K6652" s="183" t="str">
        <f>IF(Proc[[#This Row],[Author]]="Marcela Urrego",VLOOKUP(LEFT(Proc[[#This Row],[Requested]],1),Table3[#All],2,0),VLOOKUP(Proc[[#This Row],[Author]],Table4[],2,0))</f>
        <v>LS</v>
      </c>
      <c r="L6652" s="186" t="s">
        <v>9921</v>
      </c>
      <c r="M6652" s="178">
        <v>46065</v>
      </c>
      <c r="N6652" s="178"/>
      <c r="O6652" s="178"/>
      <c r="P6652" s="178" t="str">
        <f ca="1">IF(Proc[[#This Row],[DaysAgeing]]&gt;5,"yep","on track")</f>
        <v>on track</v>
      </c>
      <c r="Q6652" s="3">
        <f ca="1">IF(Proc[[#This Row],[DateClosed]]="",ABS(NETWORKDAYS(Proc[[#This Row],[DateOpened]],TODAY()))-1,ABS(NETWORKDAYS(Proc[[#This Row],[DateOpened]],Proc[[#This Row],[DateClosed]]))-1)</f>
        <v>4</v>
      </c>
      <c r="R6652" s="178" t="s">
        <v>489</v>
      </c>
      <c r="S6652" s="183"/>
    </row>
    <row r="6653" spans="1:19" hidden="1">
      <c r="A6653" s="184" t="s">
        <v>9887</v>
      </c>
      <c r="B6653" s="183" t="str">
        <f>IFERROR(VLOOKUP(Proc[[#This Row],[App]],Table2[],3,0),"open")</f>
        <v>ok</v>
      </c>
      <c r="C6653" s="185" t="s">
        <v>369</v>
      </c>
      <c r="D6653" t="s">
        <v>9065</v>
      </c>
      <c r="E6653" t="s">
        <v>8861</v>
      </c>
      <c r="F6653" s="186" t="s">
        <v>8861</v>
      </c>
      <c r="G6653" s="184" t="s">
        <v>406</v>
      </c>
      <c r="H6653" s="183" t="str">
        <f>IF(Proc[[#This Row],[type]]="LFF (MDG-F)",MID(Proc[[#This Row],[Obj]],13,10),"")</f>
        <v>2123C00099</v>
      </c>
      <c r="J6653" s="183" t="b">
        <f>Proc[[#This Row],[Requested]]=Proc[[#This Row],[CurrentParent]]</f>
        <v>1</v>
      </c>
      <c r="K6653" s="183" t="str">
        <f>IF(Proc[[#This Row],[Author]]="Marcela Urrego",VLOOKUP(LEFT(Proc[[#This Row],[Requested]],1),Table3[#All],2,0),VLOOKUP(Proc[[#This Row],[Author]],Table4[],2,0))</f>
        <v>LS</v>
      </c>
      <c r="L6653" s="186" t="s">
        <v>9921</v>
      </c>
      <c r="M6653" s="178">
        <v>46065</v>
      </c>
      <c r="N6653" s="178"/>
      <c r="O6653" s="178"/>
      <c r="P6653" s="178" t="str">
        <f ca="1">IF(Proc[[#This Row],[DaysAgeing]]&gt;5,"yep","on track")</f>
        <v>on track</v>
      </c>
      <c r="Q6653" s="3">
        <f ca="1">IF(Proc[[#This Row],[DateClosed]]="",ABS(NETWORKDAYS(Proc[[#This Row],[DateOpened]],TODAY()))-1,ABS(NETWORKDAYS(Proc[[#This Row],[DateOpened]],Proc[[#This Row],[DateClosed]]))-1)</f>
        <v>4</v>
      </c>
      <c r="R6653" s="178" t="s">
        <v>489</v>
      </c>
      <c r="S6653" s="183"/>
    </row>
    <row r="6654" spans="1:19" hidden="1">
      <c r="A6654" s="184" t="s">
        <v>9887</v>
      </c>
      <c r="B6654" s="183" t="str">
        <f>IFERROR(VLOOKUP(Proc[[#This Row],[App]],Table2[],3,0),"open")</f>
        <v>ok</v>
      </c>
      <c r="C6654" s="184" t="s">
        <v>369</v>
      </c>
      <c r="D6654" t="s">
        <v>9066</v>
      </c>
      <c r="E6654" t="s">
        <v>8861</v>
      </c>
      <c r="F6654" s="183" t="s">
        <v>8861</v>
      </c>
      <c r="G6654" s="184" t="s">
        <v>400</v>
      </c>
      <c r="H6654" s="183" t="str">
        <f>IF(Proc[[#This Row],[type]]="LFF (MDG-F)",MID(Proc[[#This Row],[Obj]],13,10),"")</f>
        <v/>
      </c>
      <c r="J6654" s="183" t="b">
        <f>Proc[[#This Row],[Requested]]=Proc[[#This Row],[CurrentParent]]</f>
        <v>1</v>
      </c>
      <c r="K6654" s="183" t="str">
        <f>IF(Proc[[#This Row],[Author]]="Marcela Urrego",VLOOKUP(LEFT(Proc[[#This Row],[Requested]],1),Table3[#All],2,0),VLOOKUP(Proc[[#This Row],[Author]],Table4[],2,0))</f>
        <v>LS</v>
      </c>
      <c r="L6654" s="186" t="s">
        <v>9921</v>
      </c>
      <c r="M6654" s="178">
        <v>46065</v>
      </c>
      <c r="N6654" s="178"/>
      <c r="O6654" s="178"/>
      <c r="P6654" s="178" t="str">
        <f ca="1">IF(Proc[[#This Row],[DaysAgeing]]&gt;5,"yep","on track")</f>
        <v>on track</v>
      </c>
      <c r="Q6654" s="3">
        <f ca="1">IF(Proc[[#This Row],[DateClosed]]="",ABS(NETWORKDAYS(Proc[[#This Row],[DateOpened]],TODAY()))-1,ABS(NETWORKDAYS(Proc[[#This Row],[DateOpened]],Proc[[#This Row],[DateClosed]]))-1)</f>
        <v>4</v>
      </c>
      <c r="R6654" s="178" t="s">
        <v>489</v>
      </c>
      <c r="S6654" s="183"/>
    </row>
    <row r="6655" spans="1:19" hidden="1">
      <c r="A6655" s="184" t="s">
        <v>9887</v>
      </c>
      <c r="B6655" s="183" t="str">
        <f>IFERROR(VLOOKUP(Proc[[#This Row],[App]],Table2[],3,0),"open")</f>
        <v>ok</v>
      </c>
      <c r="C6655" s="184" t="s">
        <v>369</v>
      </c>
      <c r="D6655" t="s">
        <v>9067</v>
      </c>
      <c r="E6655" t="s">
        <v>9832</v>
      </c>
      <c r="F6655" s="183" t="s">
        <v>9832</v>
      </c>
      <c r="G6655" s="184" t="s">
        <v>400</v>
      </c>
      <c r="H6655" s="183" t="str">
        <f>IF(Proc[[#This Row],[type]]="LFF (MDG-F)",MID(Proc[[#This Row],[Obj]],13,10),"")</f>
        <v/>
      </c>
      <c r="J6655" s="183" t="b">
        <f>Proc[[#This Row],[Requested]]=Proc[[#This Row],[CurrentParent]]</f>
        <v>1</v>
      </c>
      <c r="K6655" s="183" t="str">
        <f>IF(Proc[[#This Row],[Author]]="Marcela Urrego",VLOOKUP(LEFT(Proc[[#This Row],[Requested]],1),Table3[#All],2,0),VLOOKUP(Proc[[#This Row],[Author]],Table4[],2,0))</f>
        <v>LS</v>
      </c>
      <c r="L6655" s="186" t="s">
        <v>9921</v>
      </c>
      <c r="M6655" s="178">
        <v>46065</v>
      </c>
      <c r="N6655" s="178"/>
      <c r="O6655" s="178"/>
      <c r="P6655" s="178" t="str">
        <f ca="1">IF(Proc[[#This Row],[DaysAgeing]]&gt;5,"yep","on track")</f>
        <v>on track</v>
      </c>
      <c r="Q6655" s="3">
        <f ca="1">IF(Proc[[#This Row],[DateClosed]]="",ABS(NETWORKDAYS(Proc[[#This Row],[DateOpened]],TODAY()))-1,ABS(NETWORKDAYS(Proc[[#This Row],[DateOpened]],Proc[[#This Row],[DateClosed]]))-1)</f>
        <v>4</v>
      </c>
      <c r="R6655" s="178" t="s">
        <v>489</v>
      </c>
      <c r="S6655" s="183"/>
    </row>
    <row r="6656" spans="1:19" hidden="1">
      <c r="A6656" s="184" t="s">
        <v>9887</v>
      </c>
      <c r="B6656" s="183" t="str">
        <f>IFERROR(VLOOKUP(Proc[[#This Row],[App]],Table2[],3,0),"open")</f>
        <v>ok</v>
      </c>
      <c r="C6656" s="184" t="s">
        <v>369</v>
      </c>
      <c r="D6656" t="s">
        <v>9068</v>
      </c>
      <c r="E6656" t="s">
        <v>9832</v>
      </c>
      <c r="F6656" s="183" t="s">
        <v>9832</v>
      </c>
      <c r="G6656" s="184" t="s">
        <v>400</v>
      </c>
      <c r="H6656" s="183" t="str">
        <f>IF(Proc[[#This Row],[type]]="LFF (MDG-F)",MID(Proc[[#This Row],[Obj]],13,10),"")</f>
        <v/>
      </c>
      <c r="J6656" s="183" t="b">
        <f>Proc[[#This Row],[Requested]]=Proc[[#This Row],[CurrentParent]]</f>
        <v>1</v>
      </c>
      <c r="K6656" s="183" t="str">
        <f>IF(Proc[[#This Row],[Author]]="Marcela Urrego",VLOOKUP(LEFT(Proc[[#This Row],[Requested]],1),Table3[#All],2,0),VLOOKUP(Proc[[#This Row],[Author]],Table4[],2,0))</f>
        <v>LS</v>
      </c>
      <c r="L6656" s="186" t="s">
        <v>9921</v>
      </c>
      <c r="M6656" s="178">
        <v>46065</v>
      </c>
      <c r="N6656" s="178"/>
      <c r="O6656" s="178"/>
      <c r="P6656" s="178" t="str">
        <f ca="1">IF(Proc[[#This Row],[DaysAgeing]]&gt;5,"yep","on track")</f>
        <v>on track</v>
      </c>
      <c r="Q6656" s="3">
        <f ca="1">IF(Proc[[#This Row],[DateClosed]]="",ABS(NETWORKDAYS(Proc[[#This Row],[DateOpened]],TODAY()))-1,ABS(NETWORKDAYS(Proc[[#This Row],[DateOpened]],Proc[[#This Row],[DateClosed]]))-1)</f>
        <v>4</v>
      </c>
      <c r="R6656" s="178" t="s">
        <v>489</v>
      </c>
      <c r="S6656" s="183"/>
    </row>
    <row r="6657" spans="1:19" hidden="1">
      <c r="A6657" s="184" t="s">
        <v>9887</v>
      </c>
      <c r="B6657" s="183" t="str">
        <f>IFERROR(VLOOKUP(Proc[[#This Row],[App]],Table2[],3,0),"open")</f>
        <v>ok</v>
      </c>
      <c r="C6657" s="184" t="s">
        <v>369</v>
      </c>
      <c r="D6657" t="s">
        <v>9069</v>
      </c>
      <c r="E6657" t="s">
        <v>9832</v>
      </c>
      <c r="F6657" s="183" t="s">
        <v>9832</v>
      </c>
      <c r="G6657" s="184" t="s">
        <v>400</v>
      </c>
      <c r="H6657" s="183" t="str">
        <f>IF(Proc[[#This Row],[type]]="LFF (MDG-F)",MID(Proc[[#This Row],[Obj]],13,10),"")</f>
        <v/>
      </c>
      <c r="J6657" s="183" t="b">
        <f>Proc[[#This Row],[Requested]]=Proc[[#This Row],[CurrentParent]]</f>
        <v>1</v>
      </c>
      <c r="K6657" s="183" t="str">
        <f>IF(Proc[[#This Row],[Author]]="Marcela Urrego",VLOOKUP(LEFT(Proc[[#This Row],[Requested]],1),Table3[#All],2,0),VLOOKUP(Proc[[#This Row],[Author]],Table4[],2,0))</f>
        <v>LS</v>
      </c>
      <c r="L6657" s="186" t="s">
        <v>9921</v>
      </c>
      <c r="M6657" s="178">
        <v>46065</v>
      </c>
      <c r="N6657" s="178"/>
      <c r="O6657" s="178"/>
      <c r="P6657" s="178" t="str">
        <f ca="1">IF(Proc[[#This Row],[DaysAgeing]]&gt;5,"yep","on track")</f>
        <v>on track</v>
      </c>
      <c r="Q6657" s="3">
        <f ca="1">IF(Proc[[#This Row],[DateClosed]]="",ABS(NETWORKDAYS(Proc[[#This Row],[DateOpened]],TODAY()))-1,ABS(NETWORKDAYS(Proc[[#This Row],[DateOpened]],Proc[[#This Row],[DateClosed]]))-1)</f>
        <v>4</v>
      </c>
      <c r="R6657" s="178" t="s">
        <v>489</v>
      </c>
      <c r="S6657" s="183"/>
    </row>
    <row r="6658" spans="1:19" hidden="1">
      <c r="A6658" s="184" t="s">
        <v>9887</v>
      </c>
      <c r="B6658" s="183" t="str">
        <f>IFERROR(VLOOKUP(Proc[[#This Row],[App]],Table2[],3,0),"open")</f>
        <v>ok</v>
      </c>
      <c r="C6658" s="184" t="s">
        <v>369</v>
      </c>
      <c r="D6658" t="s">
        <v>9070</v>
      </c>
      <c r="E6658" t="s">
        <v>9832</v>
      </c>
      <c r="F6658" s="183" t="s">
        <v>9832</v>
      </c>
      <c r="G6658" s="184" t="s">
        <v>400</v>
      </c>
      <c r="H6658" s="183" t="str">
        <f>IF(Proc[[#This Row],[type]]="LFF (MDG-F)",MID(Proc[[#This Row],[Obj]],13,10),"")</f>
        <v/>
      </c>
      <c r="J6658" s="183" t="b">
        <f>Proc[[#This Row],[Requested]]=Proc[[#This Row],[CurrentParent]]</f>
        <v>1</v>
      </c>
      <c r="K6658" s="183" t="str">
        <f>IF(Proc[[#This Row],[Author]]="Marcela Urrego",VLOOKUP(LEFT(Proc[[#This Row],[Requested]],1),Table3[#All],2,0),VLOOKUP(Proc[[#This Row],[Author]],Table4[],2,0))</f>
        <v>LS</v>
      </c>
      <c r="L6658" s="186" t="s">
        <v>9921</v>
      </c>
      <c r="M6658" s="178">
        <v>46065</v>
      </c>
      <c r="N6658" s="178"/>
      <c r="O6658" s="178"/>
      <c r="P6658" s="178" t="str">
        <f ca="1">IF(Proc[[#This Row],[DaysAgeing]]&gt;5,"yep","on track")</f>
        <v>on track</v>
      </c>
      <c r="Q6658" s="3">
        <f ca="1">IF(Proc[[#This Row],[DateClosed]]="",ABS(NETWORKDAYS(Proc[[#This Row],[DateOpened]],TODAY()))-1,ABS(NETWORKDAYS(Proc[[#This Row],[DateOpened]],Proc[[#This Row],[DateClosed]]))-1)</f>
        <v>4</v>
      </c>
      <c r="R6658" s="178" t="s">
        <v>489</v>
      </c>
      <c r="S6658" s="183"/>
    </row>
    <row r="6659" spans="1:19" hidden="1">
      <c r="A6659" s="184" t="s">
        <v>9887</v>
      </c>
      <c r="B6659" s="183" t="str">
        <f>IFERROR(VLOOKUP(Proc[[#This Row],[App]],Table2[],3,0),"open")</f>
        <v>ok</v>
      </c>
      <c r="C6659" s="184" t="s">
        <v>369</v>
      </c>
      <c r="D6659" t="s">
        <v>9071</v>
      </c>
      <c r="E6659" t="s">
        <v>8861</v>
      </c>
      <c r="F6659" s="183" t="s">
        <v>8861</v>
      </c>
      <c r="G6659" s="184" t="s">
        <v>400</v>
      </c>
      <c r="H6659" s="183" t="str">
        <f>IF(Proc[[#This Row],[type]]="LFF (MDG-F)",MID(Proc[[#This Row],[Obj]],13,10),"")</f>
        <v/>
      </c>
      <c r="J6659" s="183" t="b">
        <f>Proc[[#This Row],[Requested]]=Proc[[#This Row],[CurrentParent]]</f>
        <v>1</v>
      </c>
      <c r="K6659" s="183" t="str">
        <f>IF(Proc[[#This Row],[Author]]="Marcela Urrego",VLOOKUP(LEFT(Proc[[#This Row],[Requested]],1),Table3[#All],2,0),VLOOKUP(Proc[[#This Row],[Author]],Table4[],2,0))</f>
        <v>LS</v>
      </c>
      <c r="L6659" s="186" t="s">
        <v>9921</v>
      </c>
      <c r="M6659" s="178">
        <v>46065</v>
      </c>
      <c r="N6659" s="178"/>
      <c r="O6659" s="178"/>
      <c r="P6659" s="178" t="str">
        <f ca="1">IF(Proc[[#This Row],[DaysAgeing]]&gt;5,"yep","on track")</f>
        <v>on track</v>
      </c>
      <c r="Q6659" s="3">
        <f ca="1">IF(Proc[[#This Row],[DateClosed]]="",ABS(NETWORKDAYS(Proc[[#This Row],[DateOpened]],TODAY()))-1,ABS(NETWORKDAYS(Proc[[#This Row],[DateOpened]],Proc[[#This Row],[DateClosed]]))-1)</f>
        <v>4</v>
      </c>
      <c r="R6659" s="178" t="s">
        <v>489</v>
      </c>
      <c r="S6659" s="183"/>
    </row>
    <row r="6660" spans="1:19" hidden="1">
      <c r="A6660" s="184" t="s">
        <v>9887</v>
      </c>
      <c r="B6660" s="183" t="str">
        <f>IFERROR(VLOOKUP(Proc[[#This Row],[App]],Table2[],3,0),"open")</f>
        <v>ok</v>
      </c>
      <c r="C6660" s="184" t="s">
        <v>369</v>
      </c>
      <c r="D6660" t="s">
        <v>9072</v>
      </c>
      <c r="E6660" t="s">
        <v>9832</v>
      </c>
      <c r="F6660" s="183" t="s">
        <v>9832</v>
      </c>
      <c r="G6660" s="184" t="s">
        <v>400</v>
      </c>
      <c r="H6660" s="183" t="str">
        <f>IF(Proc[[#This Row],[type]]="LFF (MDG-F)",MID(Proc[[#This Row],[Obj]],13,10),"")</f>
        <v/>
      </c>
      <c r="J6660" s="183" t="b">
        <f>Proc[[#This Row],[Requested]]=Proc[[#This Row],[CurrentParent]]</f>
        <v>1</v>
      </c>
      <c r="K6660" s="183" t="str">
        <f>IF(Proc[[#This Row],[Author]]="Marcela Urrego",VLOOKUP(LEFT(Proc[[#This Row],[Requested]],1),Table3[#All],2,0),VLOOKUP(Proc[[#This Row],[Author]],Table4[],2,0))</f>
        <v>LS</v>
      </c>
      <c r="L6660" s="186" t="s">
        <v>9921</v>
      </c>
      <c r="M6660" s="178">
        <v>46065</v>
      </c>
      <c r="N6660" s="178"/>
      <c r="O6660" s="178"/>
      <c r="P6660" s="178" t="str">
        <f ca="1">IF(Proc[[#This Row],[DaysAgeing]]&gt;5,"yep","on track")</f>
        <v>on track</v>
      </c>
      <c r="Q6660" s="3">
        <f ca="1">IF(Proc[[#This Row],[DateClosed]]="",ABS(NETWORKDAYS(Proc[[#This Row],[DateOpened]],TODAY()))-1,ABS(NETWORKDAYS(Proc[[#This Row],[DateOpened]],Proc[[#This Row],[DateClosed]]))-1)</f>
        <v>4</v>
      </c>
      <c r="R6660" s="178" t="s">
        <v>489</v>
      </c>
      <c r="S6660" s="183"/>
    </row>
    <row r="6661" spans="1:19" hidden="1">
      <c r="A6661" s="184" t="s">
        <v>9887</v>
      </c>
      <c r="B6661" s="183" t="str">
        <f>IFERROR(VLOOKUP(Proc[[#This Row],[App]],Table2[],3,0),"open")</f>
        <v>ok</v>
      </c>
      <c r="C6661" s="184" t="s">
        <v>369</v>
      </c>
      <c r="D6661" t="s">
        <v>9073</v>
      </c>
      <c r="E6661" t="s">
        <v>9832</v>
      </c>
      <c r="F6661" s="183" t="s">
        <v>9832</v>
      </c>
      <c r="G6661" s="184" t="s">
        <v>400</v>
      </c>
      <c r="H6661" s="183" t="str">
        <f>IF(Proc[[#This Row],[type]]="LFF (MDG-F)",MID(Proc[[#This Row],[Obj]],13,10),"")</f>
        <v/>
      </c>
      <c r="J6661" s="183" t="b">
        <f>Proc[[#This Row],[Requested]]=Proc[[#This Row],[CurrentParent]]</f>
        <v>1</v>
      </c>
      <c r="K6661" s="183" t="str">
        <f>IF(Proc[[#This Row],[Author]]="Marcela Urrego",VLOOKUP(LEFT(Proc[[#This Row],[Requested]],1),Table3[#All],2,0),VLOOKUP(Proc[[#This Row],[Author]],Table4[],2,0))</f>
        <v>LS</v>
      </c>
      <c r="L6661" s="186" t="s">
        <v>9921</v>
      </c>
      <c r="M6661" s="178">
        <v>46065</v>
      </c>
      <c r="N6661" s="178"/>
      <c r="O6661" s="178"/>
      <c r="P6661" s="178" t="str">
        <f ca="1">IF(Proc[[#This Row],[DaysAgeing]]&gt;5,"yep","on track")</f>
        <v>on track</v>
      </c>
      <c r="Q6661" s="3">
        <f ca="1">IF(Proc[[#This Row],[DateClosed]]="",ABS(NETWORKDAYS(Proc[[#This Row],[DateOpened]],TODAY()))-1,ABS(NETWORKDAYS(Proc[[#This Row],[DateOpened]],Proc[[#This Row],[DateClosed]]))-1)</f>
        <v>4</v>
      </c>
      <c r="R6661" s="178" t="s">
        <v>489</v>
      </c>
      <c r="S6661" s="183"/>
    </row>
    <row r="6662" spans="1:19" hidden="1">
      <c r="A6662" s="184" t="s">
        <v>9887</v>
      </c>
      <c r="B6662" s="183" t="str">
        <f>IFERROR(VLOOKUP(Proc[[#This Row],[App]],Table2[],3,0),"open")</f>
        <v>ok</v>
      </c>
      <c r="C6662" s="184" t="s">
        <v>369</v>
      </c>
      <c r="D6662" t="s">
        <v>9074</v>
      </c>
      <c r="E6662" t="s">
        <v>9832</v>
      </c>
      <c r="F6662" s="183" t="s">
        <v>9832</v>
      </c>
      <c r="G6662" s="184" t="s">
        <v>400</v>
      </c>
      <c r="H6662" s="183" t="str">
        <f>IF(Proc[[#This Row],[type]]="LFF (MDG-F)",MID(Proc[[#This Row],[Obj]],13,10),"")</f>
        <v/>
      </c>
      <c r="J6662" s="183" t="b">
        <f>Proc[[#This Row],[Requested]]=Proc[[#This Row],[CurrentParent]]</f>
        <v>1</v>
      </c>
      <c r="K6662" s="183" t="str">
        <f>IF(Proc[[#This Row],[Author]]="Marcela Urrego",VLOOKUP(LEFT(Proc[[#This Row],[Requested]],1),Table3[#All],2,0),VLOOKUP(Proc[[#This Row],[Author]],Table4[],2,0))</f>
        <v>LS</v>
      </c>
      <c r="L6662" s="186" t="s">
        <v>9921</v>
      </c>
      <c r="M6662" s="178">
        <v>46065</v>
      </c>
      <c r="N6662" s="178"/>
      <c r="O6662" s="178"/>
      <c r="P6662" s="178" t="str">
        <f ca="1">IF(Proc[[#This Row],[DaysAgeing]]&gt;5,"yep","on track")</f>
        <v>on track</v>
      </c>
      <c r="Q6662" s="3">
        <f ca="1">IF(Proc[[#This Row],[DateClosed]]="",ABS(NETWORKDAYS(Proc[[#This Row],[DateOpened]],TODAY()))-1,ABS(NETWORKDAYS(Proc[[#This Row],[DateOpened]],Proc[[#This Row],[DateClosed]]))-1)</f>
        <v>4</v>
      </c>
      <c r="R6662" s="178" t="s">
        <v>489</v>
      </c>
      <c r="S6662" s="183"/>
    </row>
    <row r="6663" spans="1:19" hidden="1">
      <c r="A6663" s="184" t="s">
        <v>9887</v>
      </c>
      <c r="B6663" s="183" t="str">
        <f>IFERROR(VLOOKUP(Proc[[#This Row],[App]],Table2[],3,0),"open")</f>
        <v>ok</v>
      </c>
      <c r="C6663" s="184" t="s">
        <v>369</v>
      </c>
      <c r="D6663" t="s">
        <v>9075</v>
      </c>
      <c r="E6663" t="s">
        <v>9832</v>
      </c>
      <c r="F6663" s="183" t="s">
        <v>9832</v>
      </c>
      <c r="G6663" s="184" t="s">
        <v>400</v>
      </c>
      <c r="H6663" s="183" t="str">
        <f>IF(Proc[[#This Row],[type]]="LFF (MDG-F)",MID(Proc[[#This Row],[Obj]],13,10),"")</f>
        <v/>
      </c>
      <c r="J6663" s="183" t="b">
        <f>Proc[[#This Row],[Requested]]=Proc[[#This Row],[CurrentParent]]</f>
        <v>1</v>
      </c>
      <c r="K6663" s="183" t="str">
        <f>IF(Proc[[#This Row],[Author]]="Marcela Urrego",VLOOKUP(LEFT(Proc[[#This Row],[Requested]],1),Table3[#All],2,0),VLOOKUP(Proc[[#This Row],[Author]],Table4[],2,0))</f>
        <v>LS</v>
      </c>
      <c r="L6663" s="186" t="s">
        <v>9921</v>
      </c>
      <c r="M6663" s="178">
        <v>46065</v>
      </c>
      <c r="N6663" s="178"/>
      <c r="O6663" s="178"/>
      <c r="P6663" s="178" t="str">
        <f ca="1">IF(Proc[[#This Row],[DaysAgeing]]&gt;5,"yep","on track")</f>
        <v>on track</v>
      </c>
      <c r="Q6663" s="3">
        <f ca="1">IF(Proc[[#This Row],[DateClosed]]="",ABS(NETWORKDAYS(Proc[[#This Row],[DateOpened]],TODAY()))-1,ABS(NETWORKDAYS(Proc[[#This Row],[DateOpened]],Proc[[#This Row],[DateClosed]]))-1)</f>
        <v>4</v>
      </c>
      <c r="R6663" s="178" t="s">
        <v>489</v>
      </c>
      <c r="S6663" s="183"/>
    </row>
    <row r="6664" spans="1:19" hidden="1">
      <c r="A6664" s="184" t="s">
        <v>9887</v>
      </c>
      <c r="B6664" s="183" t="str">
        <f>IFERROR(VLOOKUP(Proc[[#This Row],[App]],Table2[],3,0),"open")</f>
        <v>ok</v>
      </c>
      <c r="C6664" s="184" t="s">
        <v>369</v>
      </c>
      <c r="D6664" t="s">
        <v>9076</v>
      </c>
      <c r="E6664" t="s">
        <v>9832</v>
      </c>
      <c r="F6664" s="183" t="s">
        <v>9832</v>
      </c>
      <c r="G6664" s="184" t="s">
        <v>400</v>
      </c>
      <c r="H6664" s="183" t="str">
        <f>IF(Proc[[#This Row],[type]]="LFF (MDG-F)",MID(Proc[[#This Row],[Obj]],13,10),"")</f>
        <v/>
      </c>
      <c r="J6664" s="183" t="b">
        <f>Proc[[#This Row],[Requested]]=Proc[[#This Row],[CurrentParent]]</f>
        <v>1</v>
      </c>
      <c r="K6664" s="183" t="str">
        <f>IF(Proc[[#This Row],[Author]]="Marcela Urrego",VLOOKUP(LEFT(Proc[[#This Row],[Requested]],1),Table3[#All],2,0),VLOOKUP(Proc[[#This Row],[Author]],Table4[],2,0))</f>
        <v>LS</v>
      </c>
      <c r="L6664" s="186" t="s">
        <v>9921</v>
      </c>
      <c r="M6664" s="178">
        <v>46065</v>
      </c>
      <c r="N6664" s="178"/>
      <c r="O6664" s="178"/>
      <c r="P6664" s="178" t="str">
        <f ca="1">IF(Proc[[#This Row],[DaysAgeing]]&gt;5,"yep","on track")</f>
        <v>on track</v>
      </c>
      <c r="Q6664" s="3">
        <f ca="1">IF(Proc[[#This Row],[DateClosed]]="",ABS(NETWORKDAYS(Proc[[#This Row],[DateOpened]],TODAY()))-1,ABS(NETWORKDAYS(Proc[[#This Row],[DateOpened]],Proc[[#This Row],[DateClosed]]))-1)</f>
        <v>4</v>
      </c>
      <c r="R6664" s="178" t="s">
        <v>489</v>
      </c>
      <c r="S6664" s="183"/>
    </row>
    <row r="6665" spans="1:19" hidden="1">
      <c r="A6665" s="184" t="s">
        <v>9887</v>
      </c>
      <c r="B6665" s="183" t="str">
        <f>IFERROR(VLOOKUP(Proc[[#This Row],[App]],Table2[],3,0),"open")</f>
        <v>ok</v>
      </c>
      <c r="C6665" s="184" t="s">
        <v>369</v>
      </c>
      <c r="D6665" t="s">
        <v>9077</v>
      </c>
      <c r="E6665" t="s">
        <v>9832</v>
      </c>
      <c r="F6665" s="183" t="s">
        <v>9832</v>
      </c>
      <c r="G6665" s="184" t="s">
        <v>400</v>
      </c>
      <c r="H6665" s="183" t="str">
        <f>IF(Proc[[#This Row],[type]]="LFF (MDG-F)",MID(Proc[[#This Row],[Obj]],13,10),"")</f>
        <v/>
      </c>
      <c r="J6665" s="183" t="b">
        <f>Proc[[#This Row],[Requested]]=Proc[[#This Row],[CurrentParent]]</f>
        <v>1</v>
      </c>
      <c r="K6665" s="183" t="str">
        <f>IF(Proc[[#This Row],[Author]]="Marcela Urrego",VLOOKUP(LEFT(Proc[[#This Row],[Requested]],1),Table3[#All],2,0),VLOOKUP(Proc[[#This Row],[Author]],Table4[],2,0))</f>
        <v>LS</v>
      </c>
      <c r="L6665" s="186" t="s">
        <v>9921</v>
      </c>
      <c r="M6665" s="178">
        <v>46065</v>
      </c>
      <c r="N6665" s="178"/>
      <c r="O6665" s="178"/>
      <c r="P6665" s="178" t="str">
        <f ca="1">IF(Proc[[#This Row],[DaysAgeing]]&gt;5,"yep","on track")</f>
        <v>on track</v>
      </c>
      <c r="Q6665" s="3">
        <f ca="1">IF(Proc[[#This Row],[DateClosed]]="",ABS(NETWORKDAYS(Proc[[#This Row],[DateOpened]],TODAY()))-1,ABS(NETWORKDAYS(Proc[[#This Row],[DateOpened]],Proc[[#This Row],[DateClosed]]))-1)</f>
        <v>4</v>
      </c>
      <c r="R6665" s="178" t="s">
        <v>489</v>
      </c>
      <c r="S6665" s="183"/>
    </row>
    <row r="6666" spans="1:19" hidden="1">
      <c r="A6666" s="184" t="s">
        <v>9887</v>
      </c>
      <c r="B6666" s="183" t="str">
        <f>IFERROR(VLOOKUP(Proc[[#This Row],[App]],Table2[],3,0),"open")</f>
        <v>ok</v>
      </c>
      <c r="C6666" s="185" t="s">
        <v>369</v>
      </c>
      <c r="D6666" t="s">
        <v>9078</v>
      </c>
      <c r="E6666" t="s">
        <v>9832</v>
      </c>
      <c r="F6666" s="186" t="s">
        <v>9832</v>
      </c>
      <c r="G6666" s="184" t="s">
        <v>406</v>
      </c>
      <c r="H6666" s="183" t="str">
        <f>IF(Proc[[#This Row],[type]]="LFF (MDG-F)",MID(Proc[[#This Row],[Obj]],13,10),"")</f>
        <v>2118C00023</v>
      </c>
      <c r="J6666" s="183" t="b">
        <f>Proc[[#This Row],[Requested]]=Proc[[#This Row],[CurrentParent]]</f>
        <v>1</v>
      </c>
      <c r="K6666" s="183" t="str">
        <f>IF(Proc[[#This Row],[Author]]="Marcela Urrego",VLOOKUP(LEFT(Proc[[#This Row],[Requested]],1),Table3[#All],2,0),VLOOKUP(Proc[[#This Row],[Author]],Table4[],2,0))</f>
        <v>LS</v>
      </c>
      <c r="L6666" s="186" t="s">
        <v>9921</v>
      </c>
      <c r="M6666" s="178">
        <v>46065</v>
      </c>
      <c r="N6666" s="178"/>
      <c r="O6666" s="178"/>
      <c r="P6666" s="178" t="str">
        <f ca="1">IF(Proc[[#This Row],[DaysAgeing]]&gt;5,"yep","on track")</f>
        <v>on track</v>
      </c>
      <c r="Q6666" s="3">
        <f ca="1">IF(Proc[[#This Row],[DateClosed]]="",ABS(NETWORKDAYS(Proc[[#This Row],[DateOpened]],TODAY()))-1,ABS(NETWORKDAYS(Proc[[#This Row],[DateOpened]],Proc[[#This Row],[DateClosed]]))-1)</f>
        <v>4</v>
      </c>
      <c r="R6666" s="178" t="s">
        <v>489</v>
      </c>
      <c r="S6666" s="183"/>
    </row>
    <row r="6667" spans="1:19" hidden="1">
      <c r="A6667" s="184" t="s">
        <v>9887</v>
      </c>
      <c r="B6667" s="183" t="str">
        <f>IFERROR(VLOOKUP(Proc[[#This Row],[App]],Table2[],3,0),"open")</f>
        <v>ok</v>
      </c>
      <c r="C6667" s="185" t="s">
        <v>369</v>
      </c>
      <c r="D6667" t="s">
        <v>9079</v>
      </c>
      <c r="E6667" t="s">
        <v>9832</v>
      </c>
      <c r="F6667" s="186" t="s">
        <v>9832</v>
      </c>
      <c r="G6667" s="184" t="s">
        <v>406</v>
      </c>
      <c r="H6667" s="183" t="str">
        <f>IF(Proc[[#This Row],[type]]="LFF (MDG-F)",MID(Proc[[#This Row],[Obj]],13,10),"")</f>
        <v>2123C00105</v>
      </c>
      <c r="J6667" s="183" t="b">
        <f>Proc[[#This Row],[Requested]]=Proc[[#This Row],[CurrentParent]]</f>
        <v>1</v>
      </c>
      <c r="K6667" s="183" t="str">
        <f>IF(Proc[[#This Row],[Author]]="Marcela Urrego",VLOOKUP(LEFT(Proc[[#This Row],[Requested]],1),Table3[#All],2,0),VLOOKUP(Proc[[#This Row],[Author]],Table4[],2,0))</f>
        <v>LS</v>
      </c>
      <c r="L6667" s="186" t="s">
        <v>9921</v>
      </c>
      <c r="M6667" s="178">
        <v>46065</v>
      </c>
      <c r="N6667" s="178"/>
      <c r="O6667" s="178"/>
      <c r="P6667" s="178" t="str">
        <f ca="1">IF(Proc[[#This Row],[DaysAgeing]]&gt;5,"yep","on track")</f>
        <v>on track</v>
      </c>
      <c r="Q6667" s="3">
        <f ca="1">IF(Proc[[#This Row],[DateClosed]]="",ABS(NETWORKDAYS(Proc[[#This Row],[DateOpened]],TODAY()))-1,ABS(NETWORKDAYS(Proc[[#This Row],[DateOpened]],Proc[[#This Row],[DateClosed]]))-1)</f>
        <v>4</v>
      </c>
      <c r="R6667" s="178" t="s">
        <v>489</v>
      </c>
      <c r="S6667" s="183"/>
    </row>
    <row r="6668" spans="1:19" hidden="1">
      <c r="A6668" s="184" t="s">
        <v>9887</v>
      </c>
      <c r="B6668" s="183" t="str">
        <f>IFERROR(VLOOKUP(Proc[[#This Row],[App]],Table2[],3,0),"open")</f>
        <v>ok</v>
      </c>
      <c r="C6668" s="184" t="s">
        <v>369</v>
      </c>
      <c r="D6668" t="s">
        <v>9080</v>
      </c>
      <c r="E6668" t="s">
        <v>9832</v>
      </c>
      <c r="F6668" s="183" t="s">
        <v>9832</v>
      </c>
      <c r="G6668" s="184" t="s">
        <v>400</v>
      </c>
      <c r="H6668" s="183" t="str">
        <f>IF(Proc[[#This Row],[type]]="LFF (MDG-F)",MID(Proc[[#This Row],[Obj]],13,10),"")</f>
        <v/>
      </c>
      <c r="J6668" s="183" t="b">
        <f>Proc[[#This Row],[Requested]]=Proc[[#This Row],[CurrentParent]]</f>
        <v>1</v>
      </c>
      <c r="K6668" s="183" t="str">
        <f>IF(Proc[[#This Row],[Author]]="Marcela Urrego",VLOOKUP(LEFT(Proc[[#This Row],[Requested]],1),Table3[#All],2,0),VLOOKUP(Proc[[#This Row],[Author]],Table4[],2,0))</f>
        <v>LS</v>
      </c>
      <c r="L6668" s="186" t="s">
        <v>9921</v>
      </c>
      <c r="M6668" s="178">
        <v>46065</v>
      </c>
      <c r="N6668" s="178"/>
      <c r="O6668" s="178"/>
      <c r="P6668" s="178" t="str">
        <f ca="1">IF(Proc[[#This Row],[DaysAgeing]]&gt;5,"yep","on track")</f>
        <v>on track</v>
      </c>
      <c r="Q6668" s="3">
        <f ca="1">IF(Proc[[#This Row],[DateClosed]]="",ABS(NETWORKDAYS(Proc[[#This Row],[DateOpened]],TODAY()))-1,ABS(NETWORKDAYS(Proc[[#This Row],[DateOpened]],Proc[[#This Row],[DateClosed]]))-1)</f>
        <v>4</v>
      </c>
      <c r="R6668" s="178" t="s">
        <v>489</v>
      </c>
      <c r="S6668" s="183"/>
    </row>
    <row r="6669" spans="1:19" hidden="1">
      <c r="A6669" s="184" t="s">
        <v>9887</v>
      </c>
      <c r="B6669" s="183" t="str">
        <f>IFERROR(VLOOKUP(Proc[[#This Row],[App]],Table2[],3,0),"open")</f>
        <v>ok</v>
      </c>
      <c r="C6669" s="184" t="s">
        <v>369</v>
      </c>
      <c r="D6669" t="s">
        <v>9081</v>
      </c>
      <c r="E6669" t="s">
        <v>9832</v>
      </c>
      <c r="F6669" s="183" t="s">
        <v>9832</v>
      </c>
      <c r="G6669" s="184" t="s">
        <v>400</v>
      </c>
      <c r="H6669" s="183" t="str">
        <f>IF(Proc[[#This Row],[type]]="LFF (MDG-F)",MID(Proc[[#This Row],[Obj]],13,10),"")</f>
        <v/>
      </c>
      <c r="J6669" s="183" t="b">
        <f>Proc[[#This Row],[Requested]]=Proc[[#This Row],[CurrentParent]]</f>
        <v>1</v>
      </c>
      <c r="K6669" s="183" t="str">
        <f>IF(Proc[[#This Row],[Author]]="Marcela Urrego",VLOOKUP(LEFT(Proc[[#This Row],[Requested]],1),Table3[#All],2,0),VLOOKUP(Proc[[#This Row],[Author]],Table4[],2,0))</f>
        <v>LS</v>
      </c>
      <c r="L6669" s="186" t="s">
        <v>9921</v>
      </c>
      <c r="M6669" s="178">
        <v>46065</v>
      </c>
      <c r="N6669" s="178"/>
      <c r="O6669" s="178"/>
      <c r="P6669" s="178" t="str">
        <f ca="1">IF(Proc[[#This Row],[DaysAgeing]]&gt;5,"yep","on track")</f>
        <v>on track</v>
      </c>
      <c r="Q6669" s="3">
        <f ca="1">IF(Proc[[#This Row],[DateClosed]]="",ABS(NETWORKDAYS(Proc[[#This Row],[DateOpened]],TODAY()))-1,ABS(NETWORKDAYS(Proc[[#This Row],[DateOpened]],Proc[[#This Row],[DateClosed]]))-1)</f>
        <v>4</v>
      </c>
      <c r="R6669" s="178" t="s">
        <v>489</v>
      </c>
      <c r="S6669" s="183"/>
    </row>
    <row r="6670" spans="1:19" hidden="1">
      <c r="A6670" s="184" t="s">
        <v>9887</v>
      </c>
      <c r="B6670" s="183" t="str">
        <f>IFERROR(VLOOKUP(Proc[[#This Row],[App]],Table2[],3,0),"open")</f>
        <v>ok</v>
      </c>
      <c r="C6670" s="184" t="s">
        <v>369</v>
      </c>
      <c r="D6670" t="s">
        <v>9082</v>
      </c>
      <c r="E6670" t="s">
        <v>9830</v>
      </c>
      <c r="F6670" s="183" t="s">
        <v>9830</v>
      </c>
      <c r="G6670" s="184" t="s">
        <v>400</v>
      </c>
      <c r="H6670" s="183" t="str">
        <f>IF(Proc[[#This Row],[type]]="LFF (MDG-F)",MID(Proc[[#This Row],[Obj]],13,10),"")</f>
        <v/>
      </c>
      <c r="J6670" s="183" t="b">
        <f>Proc[[#This Row],[Requested]]=Proc[[#This Row],[CurrentParent]]</f>
        <v>1</v>
      </c>
      <c r="K6670" s="183" t="str">
        <f>IF(Proc[[#This Row],[Author]]="Marcela Urrego",VLOOKUP(LEFT(Proc[[#This Row],[Requested]],1),Table3[#All],2,0),VLOOKUP(Proc[[#This Row],[Author]],Table4[],2,0))</f>
        <v>LS</v>
      </c>
      <c r="L6670" s="186" t="s">
        <v>9921</v>
      </c>
      <c r="M6670" s="178">
        <v>46065</v>
      </c>
      <c r="N6670" s="178"/>
      <c r="O6670" s="178"/>
      <c r="P6670" s="178" t="str">
        <f ca="1">IF(Proc[[#This Row],[DaysAgeing]]&gt;5,"yep","on track")</f>
        <v>on track</v>
      </c>
      <c r="Q6670" s="3">
        <f ca="1">IF(Proc[[#This Row],[DateClosed]]="",ABS(NETWORKDAYS(Proc[[#This Row],[DateOpened]],TODAY()))-1,ABS(NETWORKDAYS(Proc[[#This Row],[DateOpened]],Proc[[#This Row],[DateClosed]]))-1)</f>
        <v>4</v>
      </c>
      <c r="R6670" s="178" t="s">
        <v>489</v>
      </c>
      <c r="S6670" s="183"/>
    </row>
    <row r="6671" spans="1:19" hidden="1">
      <c r="A6671" s="184" t="s">
        <v>9887</v>
      </c>
      <c r="B6671" s="183" t="str">
        <f>IFERROR(VLOOKUP(Proc[[#This Row],[App]],Table2[],3,0),"open")</f>
        <v>ok</v>
      </c>
      <c r="C6671" s="184" t="s">
        <v>369</v>
      </c>
      <c r="D6671" t="s">
        <v>9083</v>
      </c>
      <c r="E6671" t="s">
        <v>8861</v>
      </c>
      <c r="F6671" s="183" t="s">
        <v>8861</v>
      </c>
      <c r="G6671" s="184" t="s">
        <v>400</v>
      </c>
      <c r="H6671" s="183" t="str">
        <f>IF(Proc[[#This Row],[type]]="LFF (MDG-F)",MID(Proc[[#This Row],[Obj]],13,10),"")</f>
        <v/>
      </c>
      <c r="J6671" s="183" t="b">
        <f>Proc[[#This Row],[Requested]]=Proc[[#This Row],[CurrentParent]]</f>
        <v>1</v>
      </c>
      <c r="K6671" s="183" t="str">
        <f>IF(Proc[[#This Row],[Author]]="Marcela Urrego",VLOOKUP(LEFT(Proc[[#This Row],[Requested]],1),Table3[#All],2,0),VLOOKUP(Proc[[#This Row],[Author]],Table4[],2,0))</f>
        <v>LS</v>
      </c>
      <c r="L6671" s="186" t="s">
        <v>9921</v>
      </c>
      <c r="M6671" s="178">
        <v>46065</v>
      </c>
      <c r="N6671" s="178"/>
      <c r="O6671" s="178"/>
      <c r="P6671" s="178" t="str">
        <f ca="1">IF(Proc[[#This Row],[DaysAgeing]]&gt;5,"yep","on track")</f>
        <v>on track</v>
      </c>
      <c r="Q6671" s="3">
        <f ca="1">IF(Proc[[#This Row],[DateClosed]]="",ABS(NETWORKDAYS(Proc[[#This Row],[DateOpened]],TODAY()))-1,ABS(NETWORKDAYS(Proc[[#This Row],[DateOpened]],Proc[[#This Row],[DateClosed]]))-1)</f>
        <v>4</v>
      </c>
      <c r="R6671" s="178" t="s">
        <v>489</v>
      </c>
      <c r="S6671" s="183"/>
    </row>
    <row r="6672" spans="1:19" hidden="1">
      <c r="A6672" s="184" t="s">
        <v>9887</v>
      </c>
      <c r="B6672" s="183" t="str">
        <f>IFERROR(VLOOKUP(Proc[[#This Row],[App]],Table2[],3,0),"open")</f>
        <v>ok</v>
      </c>
      <c r="C6672" s="184" t="s">
        <v>369</v>
      </c>
      <c r="D6672" t="s">
        <v>9084</v>
      </c>
      <c r="E6672" t="s">
        <v>8861</v>
      </c>
      <c r="F6672" s="183" t="s">
        <v>8861</v>
      </c>
      <c r="G6672" s="184" t="s">
        <v>400</v>
      </c>
      <c r="H6672" s="183" t="str">
        <f>IF(Proc[[#This Row],[type]]="LFF (MDG-F)",MID(Proc[[#This Row],[Obj]],13,10),"")</f>
        <v/>
      </c>
      <c r="J6672" s="183" t="b">
        <f>Proc[[#This Row],[Requested]]=Proc[[#This Row],[CurrentParent]]</f>
        <v>1</v>
      </c>
      <c r="K6672" s="183" t="str">
        <f>IF(Proc[[#This Row],[Author]]="Marcela Urrego",VLOOKUP(LEFT(Proc[[#This Row],[Requested]],1),Table3[#All],2,0),VLOOKUP(Proc[[#This Row],[Author]],Table4[],2,0))</f>
        <v>LS</v>
      </c>
      <c r="L6672" s="186" t="s">
        <v>9921</v>
      </c>
      <c r="M6672" s="178">
        <v>46065</v>
      </c>
      <c r="N6672" s="178"/>
      <c r="O6672" s="178"/>
      <c r="P6672" s="178" t="str">
        <f ca="1">IF(Proc[[#This Row],[DaysAgeing]]&gt;5,"yep","on track")</f>
        <v>on track</v>
      </c>
      <c r="Q6672" s="3">
        <f ca="1">IF(Proc[[#This Row],[DateClosed]]="",ABS(NETWORKDAYS(Proc[[#This Row],[DateOpened]],TODAY()))-1,ABS(NETWORKDAYS(Proc[[#This Row],[DateOpened]],Proc[[#This Row],[DateClosed]]))-1)</f>
        <v>4</v>
      </c>
      <c r="R6672" s="178" t="s">
        <v>489</v>
      </c>
      <c r="S6672" s="183"/>
    </row>
    <row r="6673" spans="1:19" hidden="1">
      <c r="A6673" s="184" t="s">
        <v>9887</v>
      </c>
      <c r="B6673" s="183" t="str">
        <f>IFERROR(VLOOKUP(Proc[[#This Row],[App]],Table2[],3,0),"open")</f>
        <v>ok</v>
      </c>
      <c r="C6673" s="184" t="s">
        <v>369</v>
      </c>
      <c r="D6673" t="s">
        <v>9085</v>
      </c>
      <c r="E6673" t="s">
        <v>9830</v>
      </c>
      <c r="F6673" s="183" t="s">
        <v>9830</v>
      </c>
      <c r="G6673" s="184" t="s">
        <v>400</v>
      </c>
      <c r="H6673" s="183" t="str">
        <f>IF(Proc[[#This Row],[type]]="LFF (MDG-F)",MID(Proc[[#This Row],[Obj]],13,10),"")</f>
        <v/>
      </c>
      <c r="J6673" s="183" t="b">
        <f>Proc[[#This Row],[Requested]]=Proc[[#This Row],[CurrentParent]]</f>
        <v>1</v>
      </c>
      <c r="K6673" s="183" t="str">
        <f>IF(Proc[[#This Row],[Author]]="Marcela Urrego",VLOOKUP(LEFT(Proc[[#This Row],[Requested]],1),Table3[#All],2,0),VLOOKUP(Proc[[#This Row],[Author]],Table4[],2,0))</f>
        <v>LS</v>
      </c>
      <c r="L6673" s="186" t="s">
        <v>9921</v>
      </c>
      <c r="M6673" s="178">
        <v>46065</v>
      </c>
      <c r="N6673" s="178"/>
      <c r="O6673" s="178"/>
      <c r="P6673" s="178" t="str">
        <f ca="1">IF(Proc[[#This Row],[DaysAgeing]]&gt;5,"yep","on track")</f>
        <v>on track</v>
      </c>
      <c r="Q6673" s="3">
        <f ca="1">IF(Proc[[#This Row],[DateClosed]]="",ABS(NETWORKDAYS(Proc[[#This Row],[DateOpened]],TODAY()))-1,ABS(NETWORKDAYS(Proc[[#This Row],[DateOpened]],Proc[[#This Row],[DateClosed]]))-1)</f>
        <v>4</v>
      </c>
      <c r="R6673" s="178" t="s">
        <v>489</v>
      </c>
      <c r="S6673" s="183"/>
    </row>
    <row r="6674" spans="1:19" hidden="1">
      <c r="A6674" s="184" t="s">
        <v>9887</v>
      </c>
      <c r="B6674" s="183" t="str">
        <f>IFERROR(VLOOKUP(Proc[[#This Row],[App]],Table2[],3,0),"open")</f>
        <v>ok</v>
      </c>
      <c r="C6674" s="184" t="s">
        <v>369</v>
      </c>
      <c r="D6674" t="s">
        <v>9086</v>
      </c>
      <c r="E6674" t="s">
        <v>8861</v>
      </c>
      <c r="F6674" s="183" t="s">
        <v>8861</v>
      </c>
      <c r="G6674" s="184" t="s">
        <v>400</v>
      </c>
      <c r="H6674" s="183" t="str">
        <f>IF(Proc[[#This Row],[type]]="LFF (MDG-F)",MID(Proc[[#This Row],[Obj]],13,10),"")</f>
        <v/>
      </c>
      <c r="J6674" s="183" t="b">
        <f>Proc[[#This Row],[Requested]]=Proc[[#This Row],[CurrentParent]]</f>
        <v>1</v>
      </c>
      <c r="K6674" s="183" t="str">
        <f>IF(Proc[[#This Row],[Author]]="Marcela Urrego",VLOOKUP(LEFT(Proc[[#This Row],[Requested]],1),Table3[#All],2,0),VLOOKUP(Proc[[#This Row],[Author]],Table4[],2,0))</f>
        <v>LS</v>
      </c>
      <c r="L6674" s="186" t="s">
        <v>9921</v>
      </c>
      <c r="M6674" s="178">
        <v>46065</v>
      </c>
      <c r="N6674" s="178"/>
      <c r="O6674" s="178"/>
      <c r="P6674" s="178" t="str">
        <f ca="1">IF(Proc[[#This Row],[DaysAgeing]]&gt;5,"yep","on track")</f>
        <v>on track</v>
      </c>
      <c r="Q6674" s="3">
        <f ca="1">IF(Proc[[#This Row],[DateClosed]]="",ABS(NETWORKDAYS(Proc[[#This Row],[DateOpened]],TODAY()))-1,ABS(NETWORKDAYS(Proc[[#This Row],[DateOpened]],Proc[[#This Row],[DateClosed]]))-1)</f>
        <v>4</v>
      </c>
      <c r="R6674" s="178" t="s">
        <v>489</v>
      </c>
      <c r="S6674" s="183"/>
    </row>
    <row r="6675" spans="1:19" hidden="1">
      <c r="A6675" s="184" t="s">
        <v>9887</v>
      </c>
      <c r="B6675" s="183" t="str">
        <f>IFERROR(VLOOKUP(Proc[[#This Row],[App]],Table2[],3,0),"open")</f>
        <v>ok</v>
      </c>
      <c r="C6675" s="184" t="s">
        <v>369</v>
      </c>
      <c r="D6675" t="s">
        <v>9087</v>
      </c>
      <c r="E6675" t="s">
        <v>8861</v>
      </c>
      <c r="F6675" s="183" t="s">
        <v>8861</v>
      </c>
      <c r="G6675" s="184" t="s">
        <v>400</v>
      </c>
      <c r="H6675" s="183" t="str">
        <f>IF(Proc[[#This Row],[type]]="LFF (MDG-F)",MID(Proc[[#This Row],[Obj]],13,10),"")</f>
        <v/>
      </c>
      <c r="J6675" s="183" t="b">
        <f>Proc[[#This Row],[Requested]]=Proc[[#This Row],[CurrentParent]]</f>
        <v>1</v>
      </c>
      <c r="K6675" s="183" t="str">
        <f>IF(Proc[[#This Row],[Author]]="Marcela Urrego",VLOOKUP(LEFT(Proc[[#This Row],[Requested]],1),Table3[#All],2,0),VLOOKUP(Proc[[#This Row],[Author]],Table4[],2,0))</f>
        <v>LS</v>
      </c>
      <c r="L6675" s="186" t="s">
        <v>9921</v>
      </c>
      <c r="M6675" s="178">
        <v>46065</v>
      </c>
      <c r="N6675" s="178"/>
      <c r="O6675" s="178"/>
      <c r="P6675" s="178" t="str">
        <f ca="1">IF(Proc[[#This Row],[DaysAgeing]]&gt;5,"yep","on track")</f>
        <v>on track</v>
      </c>
      <c r="Q6675" s="3">
        <f ca="1">IF(Proc[[#This Row],[DateClosed]]="",ABS(NETWORKDAYS(Proc[[#This Row],[DateOpened]],TODAY()))-1,ABS(NETWORKDAYS(Proc[[#This Row],[DateOpened]],Proc[[#This Row],[DateClosed]]))-1)</f>
        <v>4</v>
      </c>
      <c r="R6675" s="178" t="s">
        <v>489</v>
      </c>
      <c r="S6675" s="183"/>
    </row>
    <row r="6676" spans="1:19" hidden="1">
      <c r="A6676" s="184" t="s">
        <v>9887</v>
      </c>
      <c r="B6676" s="183" t="str">
        <f>IFERROR(VLOOKUP(Proc[[#This Row],[App]],Table2[],3,0),"open")</f>
        <v>ok</v>
      </c>
      <c r="C6676" s="185" t="s">
        <v>369</v>
      </c>
      <c r="D6676" t="s">
        <v>9088</v>
      </c>
      <c r="E6676" t="s">
        <v>8861</v>
      </c>
      <c r="F6676" s="186" t="s">
        <v>8861</v>
      </c>
      <c r="G6676" s="184" t="s">
        <v>406</v>
      </c>
      <c r="H6676" s="183" t="str">
        <f>IF(Proc[[#This Row],[type]]="LFF (MDG-F)",MID(Proc[[#This Row],[Obj]],13,10),"")</f>
        <v>2128C00008</v>
      </c>
      <c r="J6676" s="183" t="b">
        <f>Proc[[#This Row],[Requested]]=Proc[[#This Row],[CurrentParent]]</f>
        <v>1</v>
      </c>
      <c r="K6676" s="183" t="str">
        <f>IF(Proc[[#This Row],[Author]]="Marcela Urrego",VLOOKUP(LEFT(Proc[[#This Row],[Requested]],1),Table3[#All],2,0),VLOOKUP(Proc[[#This Row],[Author]],Table4[],2,0))</f>
        <v>LS</v>
      </c>
      <c r="L6676" s="186" t="s">
        <v>9921</v>
      </c>
      <c r="M6676" s="178">
        <v>46065</v>
      </c>
      <c r="N6676" s="178"/>
      <c r="O6676" s="178"/>
      <c r="P6676" s="178" t="str">
        <f ca="1">IF(Proc[[#This Row],[DaysAgeing]]&gt;5,"yep","on track")</f>
        <v>on track</v>
      </c>
      <c r="Q6676" s="3">
        <f ca="1">IF(Proc[[#This Row],[DateClosed]]="",ABS(NETWORKDAYS(Proc[[#This Row],[DateOpened]],TODAY()))-1,ABS(NETWORKDAYS(Proc[[#This Row],[DateOpened]],Proc[[#This Row],[DateClosed]]))-1)</f>
        <v>4</v>
      </c>
      <c r="R6676" s="178" t="s">
        <v>489</v>
      </c>
      <c r="S6676" s="183"/>
    </row>
    <row r="6677" spans="1:19" hidden="1">
      <c r="A6677" s="184" t="s">
        <v>9887</v>
      </c>
      <c r="B6677" s="183" t="str">
        <f>IFERROR(VLOOKUP(Proc[[#This Row],[App]],Table2[],3,0),"open")</f>
        <v>ok</v>
      </c>
      <c r="C6677" s="185" t="s">
        <v>369</v>
      </c>
      <c r="D6677" t="s">
        <v>9089</v>
      </c>
      <c r="E6677" t="s">
        <v>8861</v>
      </c>
      <c r="F6677" s="186" t="s">
        <v>8861</v>
      </c>
      <c r="G6677" s="184" t="s">
        <v>406</v>
      </c>
      <c r="H6677" s="183" t="str">
        <f>IF(Proc[[#This Row],[type]]="LFF (MDG-F)",MID(Proc[[#This Row],[Obj]],13,10),"")</f>
        <v>2128C00012</v>
      </c>
      <c r="J6677" s="183" t="b">
        <f>Proc[[#This Row],[Requested]]=Proc[[#This Row],[CurrentParent]]</f>
        <v>1</v>
      </c>
      <c r="K6677" s="183" t="str">
        <f>IF(Proc[[#This Row],[Author]]="Marcela Urrego",VLOOKUP(LEFT(Proc[[#This Row],[Requested]],1),Table3[#All],2,0),VLOOKUP(Proc[[#This Row],[Author]],Table4[],2,0))</f>
        <v>LS</v>
      </c>
      <c r="L6677" s="186" t="s">
        <v>9921</v>
      </c>
      <c r="M6677" s="178">
        <v>46065</v>
      </c>
      <c r="N6677" s="178"/>
      <c r="O6677" s="178"/>
      <c r="P6677" s="178" t="str">
        <f ca="1">IF(Proc[[#This Row],[DaysAgeing]]&gt;5,"yep","on track")</f>
        <v>on track</v>
      </c>
      <c r="Q6677" s="3">
        <f ca="1">IF(Proc[[#This Row],[DateClosed]]="",ABS(NETWORKDAYS(Proc[[#This Row],[DateOpened]],TODAY()))-1,ABS(NETWORKDAYS(Proc[[#This Row],[DateOpened]],Proc[[#This Row],[DateClosed]]))-1)</f>
        <v>4</v>
      </c>
      <c r="R6677" s="178" t="s">
        <v>489</v>
      </c>
      <c r="S6677" s="183"/>
    </row>
    <row r="6678" spans="1:19" hidden="1">
      <c r="A6678" s="184" t="s">
        <v>9887</v>
      </c>
      <c r="B6678" s="183" t="str">
        <f>IFERROR(VLOOKUP(Proc[[#This Row],[App]],Table2[],3,0),"open")</f>
        <v>ok</v>
      </c>
      <c r="C6678" s="184" t="s">
        <v>369</v>
      </c>
      <c r="D6678" t="s">
        <v>9090</v>
      </c>
      <c r="E6678" t="s">
        <v>9829</v>
      </c>
      <c r="F6678" s="183" t="s">
        <v>9829</v>
      </c>
      <c r="G6678" s="184" t="s">
        <v>400</v>
      </c>
      <c r="H6678" s="183" t="str">
        <f>IF(Proc[[#This Row],[type]]="LFF (MDG-F)",MID(Proc[[#This Row],[Obj]],13,10),"")</f>
        <v/>
      </c>
      <c r="J6678" s="183" t="b">
        <f>Proc[[#This Row],[Requested]]=Proc[[#This Row],[CurrentParent]]</f>
        <v>1</v>
      </c>
      <c r="K6678" s="183" t="str">
        <f>IF(Proc[[#This Row],[Author]]="Marcela Urrego",VLOOKUP(LEFT(Proc[[#This Row],[Requested]],1),Table3[#All],2,0),VLOOKUP(Proc[[#This Row],[Author]],Table4[],2,0))</f>
        <v>LS</v>
      </c>
      <c r="L6678" s="186" t="s">
        <v>9921</v>
      </c>
      <c r="M6678" s="178">
        <v>46065</v>
      </c>
      <c r="N6678" s="178"/>
      <c r="O6678" s="178"/>
      <c r="P6678" s="178" t="str">
        <f ca="1">IF(Proc[[#This Row],[DaysAgeing]]&gt;5,"yep","on track")</f>
        <v>on track</v>
      </c>
      <c r="Q6678" s="3">
        <f ca="1">IF(Proc[[#This Row],[DateClosed]]="",ABS(NETWORKDAYS(Proc[[#This Row],[DateOpened]],TODAY()))-1,ABS(NETWORKDAYS(Proc[[#This Row],[DateOpened]],Proc[[#This Row],[DateClosed]]))-1)</f>
        <v>4</v>
      </c>
      <c r="R6678" s="178" t="s">
        <v>489</v>
      </c>
      <c r="S6678" s="183"/>
    </row>
    <row r="6679" spans="1:19" hidden="1">
      <c r="A6679" s="184" t="s">
        <v>9887</v>
      </c>
      <c r="B6679" s="183" t="str">
        <f>IFERROR(VLOOKUP(Proc[[#This Row],[App]],Table2[],3,0),"open")</f>
        <v>ok</v>
      </c>
      <c r="C6679" s="184" t="s">
        <v>369</v>
      </c>
      <c r="D6679" t="s">
        <v>9091</v>
      </c>
      <c r="E6679" t="s">
        <v>9829</v>
      </c>
      <c r="F6679" s="183" t="s">
        <v>9829</v>
      </c>
      <c r="G6679" s="184" t="s">
        <v>400</v>
      </c>
      <c r="H6679" s="183" t="str">
        <f>IF(Proc[[#This Row],[type]]="LFF (MDG-F)",MID(Proc[[#This Row],[Obj]],13,10),"")</f>
        <v/>
      </c>
      <c r="J6679" s="183" t="b">
        <f>Proc[[#This Row],[Requested]]=Proc[[#This Row],[CurrentParent]]</f>
        <v>1</v>
      </c>
      <c r="K6679" s="183" t="str">
        <f>IF(Proc[[#This Row],[Author]]="Marcela Urrego",VLOOKUP(LEFT(Proc[[#This Row],[Requested]],1),Table3[#All],2,0),VLOOKUP(Proc[[#This Row],[Author]],Table4[],2,0))</f>
        <v>LS</v>
      </c>
      <c r="L6679" s="186" t="s">
        <v>9921</v>
      </c>
      <c r="M6679" s="178">
        <v>46065</v>
      </c>
      <c r="N6679" s="178"/>
      <c r="O6679" s="178"/>
      <c r="P6679" s="178" t="str">
        <f ca="1">IF(Proc[[#This Row],[DaysAgeing]]&gt;5,"yep","on track")</f>
        <v>on track</v>
      </c>
      <c r="Q6679" s="3">
        <f ca="1">IF(Proc[[#This Row],[DateClosed]]="",ABS(NETWORKDAYS(Proc[[#This Row],[DateOpened]],TODAY()))-1,ABS(NETWORKDAYS(Proc[[#This Row],[DateOpened]],Proc[[#This Row],[DateClosed]]))-1)</f>
        <v>4</v>
      </c>
      <c r="R6679" s="178" t="s">
        <v>489</v>
      </c>
      <c r="S6679" s="183"/>
    </row>
    <row r="6680" spans="1:19" hidden="1">
      <c r="A6680" s="184" t="s">
        <v>9887</v>
      </c>
      <c r="B6680" s="183" t="str">
        <f>IFERROR(VLOOKUP(Proc[[#This Row],[App]],Table2[],3,0),"open")</f>
        <v>ok</v>
      </c>
      <c r="C6680" s="184" t="s">
        <v>369</v>
      </c>
      <c r="D6680" t="s">
        <v>9092</v>
      </c>
      <c r="E6680" t="s">
        <v>9829</v>
      </c>
      <c r="F6680" s="183" t="s">
        <v>9829</v>
      </c>
      <c r="G6680" s="184" t="s">
        <v>400</v>
      </c>
      <c r="H6680" s="183" t="str">
        <f>IF(Proc[[#This Row],[type]]="LFF (MDG-F)",MID(Proc[[#This Row],[Obj]],13,10),"")</f>
        <v/>
      </c>
      <c r="J6680" s="183" t="b">
        <f>Proc[[#This Row],[Requested]]=Proc[[#This Row],[CurrentParent]]</f>
        <v>1</v>
      </c>
      <c r="K6680" s="183" t="str">
        <f>IF(Proc[[#This Row],[Author]]="Marcela Urrego",VLOOKUP(LEFT(Proc[[#This Row],[Requested]],1),Table3[#All],2,0),VLOOKUP(Proc[[#This Row],[Author]],Table4[],2,0))</f>
        <v>LS</v>
      </c>
      <c r="L6680" s="186" t="s">
        <v>9921</v>
      </c>
      <c r="M6680" s="178">
        <v>46065</v>
      </c>
      <c r="N6680" s="178"/>
      <c r="O6680" s="178"/>
      <c r="P6680" s="178" t="str">
        <f ca="1">IF(Proc[[#This Row],[DaysAgeing]]&gt;5,"yep","on track")</f>
        <v>on track</v>
      </c>
      <c r="Q6680" s="3">
        <f ca="1">IF(Proc[[#This Row],[DateClosed]]="",ABS(NETWORKDAYS(Proc[[#This Row],[DateOpened]],TODAY()))-1,ABS(NETWORKDAYS(Proc[[#This Row],[DateOpened]],Proc[[#This Row],[DateClosed]]))-1)</f>
        <v>4</v>
      </c>
      <c r="R6680" s="178" t="s">
        <v>489</v>
      </c>
      <c r="S6680" s="183"/>
    </row>
    <row r="6681" spans="1:19" hidden="1">
      <c r="A6681" s="184" t="s">
        <v>9887</v>
      </c>
      <c r="B6681" s="183" t="str">
        <f>IFERROR(VLOOKUP(Proc[[#This Row],[App]],Table2[],3,0),"open")</f>
        <v>ok</v>
      </c>
      <c r="C6681" s="184" t="s">
        <v>369</v>
      </c>
      <c r="D6681" t="s">
        <v>9093</v>
      </c>
      <c r="E6681" t="s">
        <v>9826</v>
      </c>
      <c r="F6681" s="183" t="s">
        <v>9826</v>
      </c>
      <c r="G6681" s="184" t="s">
        <v>400</v>
      </c>
      <c r="H6681" s="183" t="str">
        <f>IF(Proc[[#This Row],[type]]="LFF (MDG-F)",MID(Proc[[#This Row],[Obj]],13,10),"")</f>
        <v/>
      </c>
      <c r="J6681" s="183" t="b">
        <f>Proc[[#This Row],[Requested]]=Proc[[#This Row],[CurrentParent]]</f>
        <v>1</v>
      </c>
      <c r="K6681" s="183" t="str">
        <f>IF(Proc[[#This Row],[Author]]="Marcela Urrego",VLOOKUP(LEFT(Proc[[#This Row],[Requested]],1),Table3[#All],2,0),VLOOKUP(Proc[[#This Row],[Author]],Table4[],2,0))</f>
        <v>LS</v>
      </c>
      <c r="L6681" s="186" t="s">
        <v>9921</v>
      </c>
      <c r="M6681" s="178">
        <v>46065</v>
      </c>
      <c r="N6681" s="178"/>
      <c r="O6681" s="178"/>
      <c r="P6681" s="178" t="str">
        <f ca="1">IF(Proc[[#This Row],[DaysAgeing]]&gt;5,"yep","on track")</f>
        <v>on track</v>
      </c>
      <c r="Q6681" s="3">
        <f ca="1">IF(Proc[[#This Row],[DateClosed]]="",ABS(NETWORKDAYS(Proc[[#This Row],[DateOpened]],TODAY()))-1,ABS(NETWORKDAYS(Proc[[#This Row],[DateOpened]],Proc[[#This Row],[DateClosed]]))-1)</f>
        <v>4</v>
      </c>
      <c r="R6681" s="178" t="s">
        <v>489</v>
      </c>
      <c r="S6681" s="183"/>
    </row>
    <row r="6682" spans="1:19" hidden="1">
      <c r="A6682" s="184" t="s">
        <v>9887</v>
      </c>
      <c r="B6682" s="183" t="str">
        <f>IFERROR(VLOOKUP(Proc[[#This Row],[App]],Table2[],3,0),"open")</f>
        <v>ok</v>
      </c>
      <c r="C6682" s="184" t="s">
        <v>369</v>
      </c>
      <c r="D6682" t="s">
        <v>9094</v>
      </c>
      <c r="E6682" t="s">
        <v>9826</v>
      </c>
      <c r="F6682" s="183" t="s">
        <v>9826</v>
      </c>
      <c r="G6682" s="184" t="s">
        <v>400</v>
      </c>
      <c r="H6682" s="183" t="str">
        <f>IF(Proc[[#This Row],[type]]="LFF (MDG-F)",MID(Proc[[#This Row],[Obj]],13,10),"")</f>
        <v/>
      </c>
      <c r="J6682" s="183" t="b">
        <f>Proc[[#This Row],[Requested]]=Proc[[#This Row],[CurrentParent]]</f>
        <v>1</v>
      </c>
      <c r="K6682" s="183" t="str">
        <f>IF(Proc[[#This Row],[Author]]="Marcela Urrego",VLOOKUP(LEFT(Proc[[#This Row],[Requested]],1),Table3[#All],2,0),VLOOKUP(Proc[[#This Row],[Author]],Table4[],2,0))</f>
        <v>LS</v>
      </c>
      <c r="L6682" s="186" t="s">
        <v>9921</v>
      </c>
      <c r="M6682" s="178">
        <v>46065</v>
      </c>
      <c r="N6682" s="178"/>
      <c r="O6682" s="178"/>
      <c r="P6682" s="178" t="str">
        <f ca="1">IF(Proc[[#This Row],[DaysAgeing]]&gt;5,"yep","on track")</f>
        <v>on track</v>
      </c>
      <c r="Q6682" s="3">
        <f ca="1">IF(Proc[[#This Row],[DateClosed]]="",ABS(NETWORKDAYS(Proc[[#This Row],[DateOpened]],TODAY()))-1,ABS(NETWORKDAYS(Proc[[#This Row],[DateOpened]],Proc[[#This Row],[DateClosed]]))-1)</f>
        <v>4</v>
      </c>
      <c r="R6682" s="178" t="s">
        <v>489</v>
      </c>
      <c r="S6682" s="183"/>
    </row>
    <row r="6683" spans="1:19" hidden="1">
      <c r="A6683" s="184" t="s">
        <v>9887</v>
      </c>
      <c r="B6683" s="183" t="str">
        <f>IFERROR(VLOOKUP(Proc[[#This Row],[App]],Table2[],3,0),"open")</f>
        <v>ok</v>
      </c>
      <c r="C6683" s="185" t="s">
        <v>369</v>
      </c>
      <c r="D6683" t="s">
        <v>9095</v>
      </c>
      <c r="E6683" t="s">
        <v>9826</v>
      </c>
      <c r="F6683" s="186" t="s">
        <v>9826</v>
      </c>
      <c r="G6683" s="184" t="s">
        <v>406</v>
      </c>
      <c r="H6683" s="183" t="str">
        <f>IF(Proc[[#This Row],[type]]="LFF (MDG-F)",MID(Proc[[#This Row],[Obj]],13,10),"")</f>
        <v>2118C00007</v>
      </c>
      <c r="J6683" s="183" t="b">
        <f>Proc[[#This Row],[Requested]]=Proc[[#This Row],[CurrentParent]]</f>
        <v>1</v>
      </c>
      <c r="K6683" s="183" t="str">
        <f>IF(Proc[[#This Row],[Author]]="Marcela Urrego",VLOOKUP(LEFT(Proc[[#This Row],[Requested]],1),Table3[#All],2,0),VLOOKUP(Proc[[#This Row],[Author]],Table4[],2,0))</f>
        <v>LS</v>
      </c>
      <c r="L6683" s="186" t="s">
        <v>9921</v>
      </c>
      <c r="M6683" s="178">
        <v>46065</v>
      </c>
      <c r="N6683" s="178"/>
      <c r="O6683" s="178"/>
      <c r="P6683" s="178" t="str">
        <f ca="1">IF(Proc[[#This Row],[DaysAgeing]]&gt;5,"yep","on track")</f>
        <v>on track</v>
      </c>
      <c r="Q6683" s="3">
        <f ca="1">IF(Proc[[#This Row],[DateClosed]]="",ABS(NETWORKDAYS(Proc[[#This Row],[DateOpened]],TODAY()))-1,ABS(NETWORKDAYS(Proc[[#This Row],[DateOpened]],Proc[[#This Row],[DateClosed]]))-1)</f>
        <v>4</v>
      </c>
      <c r="R6683" s="178" t="s">
        <v>489</v>
      </c>
      <c r="S6683" s="183"/>
    </row>
    <row r="6684" spans="1:19" hidden="1">
      <c r="A6684" s="184" t="s">
        <v>9887</v>
      </c>
      <c r="B6684" s="183" t="str">
        <f>IFERROR(VLOOKUP(Proc[[#This Row],[App]],Table2[],3,0),"open")</f>
        <v>ok</v>
      </c>
      <c r="C6684" s="184" t="s">
        <v>369</v>
      </c>
      <c r="D6684" t="s">
        <v>9096</v>
      </c>
      <c r="E6684" t="s">
        <v>9826</v>
      </c>
      <c r="F6684" s="183" t="s">
        <v>9826</v>
      </c>
      <c r="G6684" s="184" t="s">
        <v>400</v>
      </c>
      <c r="H6684" s="183" t="str">
        <f>IF(Proc[[#This Row],[type]]="LFF (MDG-F)",MID(Proc[[#This Row],[Obj]],13,10),"")</f>
        <v/>
      </c>
      <c r="J6684" s="183" t="b">
        <f>Proc[[#This Row],[Requested]]=Proc[[#This Row],[CurrentParent]]</f>
        <v>1</v>
      </c>
      <c r="K6684" s="183" t="str">
        <f>IF(Proc[[#This Row],[Author]]="Marcela Urrego",VLOOKUP(LEFT(Proc[[#This Row],[Requested]],1),Table3[#All],2,0),VLOOKUP(Proc[[#This Row],[Author]],Table4[],2,0))</f>
        <v>LS</v>
      </c>
      <c r="L6684" s="186" t="s">
        <v>9921</v>
      </c>
      <c r="M6684" s="178">
        <v>46065</v>
      </c>
      <c r="N6684" s="178"/>
      <c r="O6684" s="178"/>
      <c r="P6684" s="178" t="str">
        <f ca="1">IF(Proc[[#This Row],[DaysAgeing]]&gt;5,"yep","on track")</f>
        <v>on track</v>
      </c>
      <c r="Q6684" s="3">
        <f ca="1">IF(Proc[[#This Row],[DateClosed]]="",ABS(NETWORKDAYS(Proc[[#This Row],[DateOpened]],TODAY()))-1,ABS(NETWORKDAYS(Proc[[#This Row],[DateOpened]],Proc[[#This Row],[DateClosed]]))-1)</f>
        <v>4</v>
      </c>
      <c r="R6684" s="178" t="s">
        <v>489</v>
      </c>
      <c r="S6684" s="183"/>
    </row>
    <row r="6685" spans="1:19" hidden="1">
      <c r="A6685" s="184" t="s">
        <v>9887</v>
      </c>
      <c r="B6685" s="183" t="str">
        <f>IFERROR(VLOOKUP(Proc[[#This Row],[App]],Table2[],3,0),"open")</f>
        <v>ok</v>
      </c>
      <c r="C6685" s="184" t="s">
        <v>369</v>
      </c>
      <c r="D6685" t="s">
        <v>9097</v>
      </c>
      <c r="E6685" t="s">
        <v>9829</v>
      </c>
      <c r="F6685" s="183" t="s">
        <v>9829</v>
      </c>
      <c r="G6685" s="184" t="s">
        <v>400</v>
      </c>
      <c r="H6685" s="183" t="str">
        <f>IF(Proc[[#This Row],[type]]="LFF (MDG-F)",MID(Proc[[#This Row],[Obj]],13,10),"")</f>
        <v/>
      </c>
      <c r="J6685" s="183" t="b">
        <f>Proc[[#This Row],[Requested]]=Proc[[#This Row],[CurrentParent]]</f>
        <v>1</v>
      </c>
      <c r="K6685" s="183" t="str">
        <f>IF(Proc[[#This Row],[Author]]="Marcela Urrego",VLOOKUP(LEFT(Proc[[#This Row],[Requested]],1),Table3[#All],2,0),VLOOKUP(Proc[[#This Row],[Author]],Table4[],2,0))</f>
        <v>LS</v>
      </c>
      <c r="L6685" s="186" t="s">
        <v>9921</v>
      </c>
      <c r="M6685" s="178">
        <v>46065</v>
      </c>
      <c r="N6685" s="178"/>
      <c r="O6685" s="178"/>
      <c r="P6685" s="178" t="str">
        <f ca="1">IF(Proc[[#This Row],[DaysAgeing]]&gt;5,"yep","on track")</f>
        <v>on track</v>
      </c>
      <c r="Q6685" s="3">
        <f ca="1">IF(Proc[[#This Row],[DateClosed]]="",ABS(NETWORKDAYS(Proc[[#This Row],[DateOpened]],TODAY()))-1,ABS(NETWORKDAYS(Proc[[#This Row],[DateOpened]],Proc[[#This Row],[DateClosed]]))-1)</f>
        <v>4</v>
      </c>
      <c r="R6685" s="178" t="s">
        <v>489</v>
      </c>
      <c r="S6685" s="183"/>
    </row>
    <row r="6686" spans="1:19" hidden="1">
      <c r="A6686" s="184" t="s">
        <v>9887</v>
      </c>
      <c r="B6686" s="183" t="str">
        <f>IFERROR(VLOOKUP(Proc[[#This Row],[App]],Table2[],3,0),"open")</f>
        <v>ok</v>
      </c>
      <c r="C6686" s="185" t="s">
        <v>369</v>
      </c>
      <c r="D6686" t="s">
        <v>9098</v>
      </c>
      <c r="E6686" t="s">
        <v>9829</v>
      </c>
      <c r="F6686" s="186" t="s">
        <v>9829</v>
      </c>
      <c r="G6686" s="184" t="s">
        <v>406</v>
      </c>
      <c r="H6686" s="183" t="str">
        <f>IF(Proc[[#This Row],[type]]="LFF (MDG-F)",MID(Proc[[#This Row],[Obj]],13,10),"")</f>
        <v>2123C08547</v>
      </c>
      <c r="J6686" s="183" t="b">
        <f>Proc[[#This Row],[Requested]]=Proc[[#This Row],[CurrentParent]]</f>
        <v>1</v>
      </c>
      <c r="K6686" s="183" t="str">
        <f>IF(Proc[[#This Row],[Author]]="Marcela Urrego",VLOOKUP(LEFT(Proc[[#This Row],[Requested]],1),Table3[#All],2,0),VLOOKUP(Proc[[#This Row],[Author]],Table4[],2,0))</f>
        <v>LS</v>
      </c>
      <c r="L6686" s="186" t="s">
        <v>9921</v>
      </c>
      <c r="M6686" s="178">
        <v>46065</v>
      </c>
      <c r="N6686" s="178"/>
      <c r="O6686" s="178"/>
      <c r="P6686" s="178" t="str">
        <f ca="1">IF(Proc[[#This Row],[DaysAgeing]]&gt;5,"yep","on track")</f>
        <v>on track</v>
      </c>
      <c r="Q6686" s="3">
        <f ca="1">IF(Proc[[#This Row],[DateClosed]]="",ABS(NETWORKDAYS(Proc[[#This Row],[DateOpened]],TODAY()))-1,ABS(NETWORKDAYS(Proc[[#This Row],[DateOpened]],Proc[[#This Row],[DateClosed]]))-1)</f>
        <v>4</v>
      </c>
      <c r="R6686" s="178" t="s">
        <v>489</v>
      </c>
      <c r="S6686" s="183"/>
    </row>
    <row r="6687" spans="1:19" hidden="1">
      <c r="A6687" s="184" t="s">
        <v>9887</v>
      </c>
      <c r="B6687" s="183" t="str">
        <f>IFERROR(VLOOKUP(Proc[[#This Row],[App]],Table2[],3,0),"open")</f>
        <v>ok</v>
      </c>
      <c r="C6687" s="184" t="s">
        <v>369</v>
      </c>
      <c r="D6687" t="s">
        <v>9099</v>
      </c>
      <c r="E6687" t="s">
        <v>9829</v>
      </c>
      <c r="F6687" s="183" t="s">
        <v>9829</v>
      </c>
      <c r="G6687" s="184" t="s">
        <v>400</v>
      </c>
      <c r="H6687" s="183" t="str">
        <f>IF(Proc[[#This Row],[type]]="LFF (MDG-F)",MID(Proc[[#This Row],[Obj]],13,10),"")</f>
        <v/>
      </c>
      <c r="J6687" s="183" t="b">
        <f>Proc[[#This Row],[Requested]]=Proc[[#This Row],[CurrentParent]]</f>
        <v>1</v>
      </c>
      <c r="K6687" s="183" t="str">
        <f>IF(Proc[[#This Row],[Author]]="Marcela Urrego",VLOOKUP(LEFT(Proc[[#This Row],[Requested]],1),Table3[#All],2,0),VLOOKUP(Proc[[#This Row],[Author]],Table4[],2,0))</f>
        <v>LS</v>
      </c>
      <c r="L6687" s="186" t="s">
        <v>9921</v>
      </c>
      <c r="M6687" s="178">
        <v>46065</v>
      </c>
      <c r="N6687" s="178"/>
      <c r="O6687" s="178"/>
      <c r="P6687" s="178" t="str">
        <f ca="1">IF(Proc[[#This Row],[DaysAgeing]]&gt;5,"yep","on track")</f>
        <v>on track</v>
      </c>
      <c r="Q6687" s="3">
        <f ca="1">IF(Proc[[#This Row],[DateClosed]]="",ABS(NETWORKDAYS(Proc[[#This Row],[DateOpened]],TODAY()))-1,ABS(NETWORKDAYS(Proc[[#This Row],[DateOpened]],Proc[[#This Row],[DateClosed]]))-1)</f>
        <v>4</v>
      </c>
      <c r="R6687" s="178" t="s">
        <v>489</v>
      </c>
      <c r="S6687" s="183"/>
    </row>
    <row r="6688" spans="1:19" hidden="1">
      <c r="A6688" s="184" t="s">
        <v>9887</v>
      </c>
      <c r="B6688" s="183" t="str">
        <f>IFERROR(VLOOKUP(Proc[[#This Row],[App]],Table2[],3,0),"open")</f>
        <v>ok</v>
      </c>
      <c r="C6688" s="185" t="s">
        <v>369</v>
      </c>
      <c r="D6688" t="s">
        <v>9100</v>
      </c>
      <c r="E6688" t="s">
        <v>9829</v>
      </c>
      <c r="F6688" s="186" t="s">
        <v>9829</v>
      </c>
      <c r="G6688" s="184" t="s">
        <v>406</v>
      </c>
      <c r="H6688" s="183" t="str">
        <f>IF(Proc[[#This Row],[type]]="LFF (MDG-F)",MID(Proc[[#This Row],[Obj]],13,10),"")</f>
        <v>2128C00019</v>
      </c>
      <c r="J6688" s="183" t="b">
        <f>Proc[[#This Row],[Requested]]=Proc[[#This Row],[CurrentParent]]</f>
        <v>1</v>
      </c>
      <c r="K6688" s="183" t="str">
        <f>IF(Proc[[#This Row],[Author]]="Marcela Urrego",VLOOKUP(LEFT(Proc[[#This Row],[Requested]],1),Table3[#All],2,0),VLOOKUP(Proc[[#This Row],[Author]],Table4[],2,0))</f>
        <v>LS</v>
      </c>
      <c r="L6688" s="186" t="s">
        <v>9921</v>
      </c>
      <c r="M6688" s="178">
        <v>46065</v>
      </c>
      <c r="N6688" s="178"/>
      <c r="O6688" s="178"/>
      <c r="P6688" s="178" t="str">
        <f ca="1">IF(Proc[[#This Row],[DaysAgeing]]&gt;5,"yep","on track")</f>
        <v>on track</v>
      </c>
      <c r="Q6688" s="3">
        <f ca="1">IF(Proc[[#This Row],[DateClosed]]="",ABS(NETWORKDAYS(Proc[[#This Row],[DateOpened]],TODAY()))-1,ABS(NETWORKDAYS(Proc[[#This Row],[DateOpened]],Proc[[#This Row],[DateClosed]]))-1)</f>
        <v>4</v>
      </c>
      <c r="R6688" s="178" t="s">
        <v>489</v>
      </c>
      <c r="S6688" s="183"/>
    </row>
    <row r="6689" spans="1:19" hidden="1">
      <c r="A6689" s="184" t="s">
        <v>9887</v>
      </c>
      <c r="B6689" s="183" t="str">
        <f>IFERROR(VLOOKUP(Proc[[#This Row],[App]],Table2[],3,0),"open")</f>
        <v>ok</v>
      </c>
      <c r="C6689" s="184" t="s">
        <v>369</v>
      </c>
      <c r="D6689" t="s">
        <v>9101</v>
      </c>
      <c r="E6689" t="s">
        <v>9826</v>
      </c>
      <c r="F6689" s="183" t="s">
        <v>9826</v>
      </c>
      <c r="G6689" s="184" t="s">
        <v>400</v>
      </c>
      <c r="H6689" s="183" t="str">
        <f>IF(Proc[[#This Row],[type]]="LFF (MDG-F)",MID(Proc[[#This Row],[Obj]],13,10),"")</f>
        <v/>
      </c>
      <c r="J6689" s="183" t="b">
        <f>Proc[[#This Row],[Requested]]=Proc[[#This Row],[CurrentParent]]</f>
        <v>1</v>
      </c>
      <c r="K6689" s="183" t="str">
        <f>IF(Proc[[#This Row],[Author]]="Marcela Urrego",VLOOKUP(LEFT(Proc[[#This Row],[Requested]],1),Table3[#All],2,0),VLOOKUP(Proc[[#This Row],[Author]],Table4[],2,0))</f>
        <v>LS</v>
      </c>
      <c r="L6689" s="186" t="s">
        <v>9921</v>
      </c>
      <c r="M6689" s="178">
        <v>46065</v>
      </c>
      <c r="N6689" s="178"/>
      <c r="O6689" s="178"/>
      <c r="P6689" s="178" t="str">
        <f ca="1">IF(Proc[[#This Row],[DaysAgeing]]&gt;5,"yep","on track")</f>
        <v>on track</v>
      </c>
      <c r="Q6689" s="3">
        <f ca="1">IF(Proc[[#This Row],[DateClosed]]="",ABS(NETWORKDAYS(Proc[[#This Row],[DateOpened]],TODAY()))-1,ABS(NETWORKDAYS(Proc[[#This Row],[DateOpened]],Proc[[#This Row],[DateClosed]]))-1)</f>
        <v>4</v>
      </c>
      <c r="R6689" s="178" t="s">
        <v>489</v>
      </c>
      <c r="S6689" s="183"/>
    </row>
    <row r="6690" spans="1:19" hidden="1">
      <c r="A6690" s="184" t="s">
        <v>9887</v>
      </c>
      <c r="B6690" s="183" t="str">
        <f>IFERROR(VLOOKUP(Proc[[#This Row],[App]],Table2[],3,0),"open")</f>
        <v>ok</v>
      </c>
      <c r="C6690" s="184" t="s">
        <v>369</v>
      </c>
      <c r="D6690" t="s">
        <v>9102</v>
      </c>
      <c r="E6690" t="s">
        <v>9826</v>
      </c>
      <c r="F6690" s="183" t="s">
        <v>9826</v>
      </c>
      <c r="G6690" s="184" t="s">
        <v>400</v>
      </c>
      <c r="H6690" s="183" t="str">
        <f>IF(Proc[[#This Row],[type]]="LFF (MDG-F)",MID(Proc[[#This Row],[Obj]],13,10),"")</f>
        <v/>
      </c>
      <c r="J6690" s="183" t="b">
        <f>Proc[[#This Row],[Requested]]=Proc[[#This Row],[CurrentParent]]</f>
        <v>1</v>
      </c>
      <c r="K6690" s="183" t="str">
        <f>IF(Proc[[#This Row],[Author]]="Marcela Urrego",VLOOKUP(LEFT(Proc[[#This Row],[Requested]],1),Table3[#All],2,0),VLOOKUP(Proc[[#This Row],[Author]],Table4[],2,0))</f>
        <v>LS</v>
      </c>
      <c r="L6690" s="186" t="s">
        <v>9921</v>
      </c>
      <c r="M6690" s="178">
        <v>46065</v>
      </c>
      <c r="N6690" s="178"/>
      <c r="O6690" s="178"/>
      <c r="P6690" s="178" t="str">
        <f ca="1">IF(Proc[[#This Row],[DaysAgeing]]&gt;5,"yep","on track")</f>
        <v>on track</v>
      </c>
      <c r="Q6690" s="3">
        <f ca="1">IF(Proc[[#This Row],[DateClosed]]="",ABS(NETWORKDAYS(Proc[[#This Row],[DateOpened]],TODAY()))-1,ABS(NETWORKDAYS(Proc[[#This Row],[DateOpened]],Proc[[#This Row],[DateClosed]]))-1)</f>
        <v>4</v>
      </c>
      <c r="R6690" s="178" t="s">
        <v>489</v>
      </c>
      <c r="S6690" s="183"/>
    </row>
    <row r="6691" spans="1:19" hidden="1">
      <c r="A6691" s="184" t="s">
        <v>9887</v>
      </c>
      <c r="B6691" s="183" t="str">
        <f>IFERROR(VLOOKUP(Proc[[#This Row],[App]],Table2[],3,0),"open")</f>
        <v>ok</v>
      </c>
      <c r="C6691" s="184" t="s">
        <v>369</v>
      </c>
      <c r="D6691" t="s">
        <v>9103</v>
      </c>
      <c r="E6691" t="s">
        <v>9826</v>
      </c>
      <c r="F6691" s="183" t="s">
        <v>9826</v>
      </c>
      <c r="G6691" s="184" t="s">
        <v>400</v>
      </c>
      <c r="H6691" s="183" t="str">
        <f>IF(Proc[[#This Row],[type]]="LFF (MDG-F)",MID(Proc[[#This Row],[Obj]],13,10),"")</f>
        <v/>
      </c>
      <c r="J6691" s="183" t="b">
        <f>Proc[[#This Row],[Requested]]=Proc[[#This Row],[CurrentParent]]</f>
        <v>1</v>
      </c>
      <c r="K6691" s="183" t="str">
        <f>IF(Proc[[#This Row],[Author]]="Marcela Urrego",VLOOKUP(LEFT(Proc[[#This Row],[Requested]],1),Table3[#All],2,0),VLOOKUP(Proc[[#This Row],[Author]],Table4[],2,0))</f>
        <v>LS</v>
      </c>
      <c r="L6691" s="186" t="s">
        <v>9921</v>
      </c>
      <c r="M6691" s="178">
        <v>46065</v>
      </c>
      <c r="N6691" s="178"/>
      <c r="O6691" s="178"/>
      <c r="P6691" s="178" t="str">
        <f ca="1">IF(Proc[[#This Row],[DaysAgeing]]&gt;5,"yep","on track")</f>
        <v>on track</v>
      </c>
      <c r="Q6691" s="3">
        <f ca="1">IF(Proc[[#This Row],[DateClosed]]="",ABS(NETWORKDAYS(Proc[[#This Row],[DateOpened]],TODAY()))-1,ABS(NETWORKDAYS(Proc[[#This Row],[DateOpened]],Proc[[#This Row],[DateClosed]]))-1)</f>
        <v>4</v>
      </c>
      <c r="R6691" s="178" t="s">
        <v>489</v>
      </c>
      <c r="S6691" s="183"/>
    </row>
    <row r="6692" spans="1:19" hidden="1">
      <c r="A6692" s="184" t="s">
        <v>9887</v>
      </c>
      <c r="B6692" s="183" t="str">
        <f>IFERROR(VLOOKUP(Proc[[#This Row],[App]],Table2[],3,0),"open")</f>
        <v>ok</v>
      </c>
      <c r="C6692" s="184" t="s">
        <v>369</v>
      </c>
      <c r="D6692" t="s">
        <v>9104</v>
      </c>
      <c r="E6692" t="s">
        <v>9826</v>
      </c>
      <c r="F6692" s="183" t="s">
        <v>9826</v>
      </c>
      <c r="G6692" s="184" t="s">
        <v>400</v>
      </c>
      <c r="H6692" s="183" t="str">
        <f>IF(Proc[[#This Row],[type]]="LFF (MDG-F)",MID(Proc[[#This Row],[Obj]],13,10),"")</f>
        <v/>
      </c>
      <c r="J6692" s="183" t="b">
        <f>Proc[[#This Row],[Requested]]=Proc[[#This Row],[CurrentParent]]</f>
        <v>1</v>
      </c>
      <c r="K6692" s="183" t="str">
        <f>IF(Proc[[#This Row],[Author]]="Marcela Urrego",VLOOKUP(LEFT(Proc[[#This Row],[Requested]],1),Table3[#All],2,0),VLOOKUP(Proc[[#This Row],[Author]],Table4[],2,0))</f>
        <v>LS</v>
      </c>
      <c r="L6692" s="186" t="s">
        <v>9921</v>
      </c>
      <c r="M6692" s="178">
        <v>46065</v>
      </c>
      <c r="N6692" s="178"/>
      <c r="O6692" s="178"/>
      <c r="P6692" s="178" t="str">
        <f ca="1">IF(Proc[[#This Row],[DaysAgeing]]&gt;5,"yep","on track")</f>
        <v>on track</v>
      </c>
      <c r="Q6692" s="3">
        <f ca="1">IF(Proc[[#This Row],[DateClosed]]="",ABS(NETWORKDAYS(Proc[[#This Row],[DateOpened]],TODAY()))-1,ABS(NETWORKDAYS(Proc[[#This Row],[DateOpened]],Proc[[#This Row],[DateClosed]]))-1)</f>
        <v>4</v>
      </c>
      <c r="R6692" s="178" t="s">
        <v>489</v>
      </c>
      <c r="S6692" s="183"/>
    </row>
    <row r="6693" spans="1:19" hidden="1">
      <c r="A6693" s="184" t="s">
        <v>9887</v>
      </c>
      <c r="B6693" s="183" t="str">
        <f>IFERROR(VLOOKUP(Proc[[#This Row],[App]],Table2[],3,0),"open")</f>
        <v>ok</v>
      </c>
      <c r="C6693" s="184" t="s">
        <v>369</v>
      </c>
      <c r="D6693" t="s">
        <v>9105</v>
      </c>
      <c r="E6693" t="s">
        <v>8861</v>
      </c>
      <c r="F6693" s="183" t="s">
        <v>8861</v>
      </c>
      <c r="G6693" s="184" t="s">
        <v>400</v>
      </c>
      <c r="H6693" s="183" t="str">
        <f>IF(Proc[[#This Row],[type]]="LFF (MDG-F)",MID(Proc[[#This Row],[Obj]],13,10),"")</f>
        <v/>
      </c>
      <c r="J6693" s="183" t="b">
        <f>Proc[[#This Row],[Requested]]=Proc[[#This Row],[CurrentParent]]</f>
        <v>1</v>
      </c>
      <c r="K6693" s="183" t="str">
        <f>IF(Proc[[#This Row],[Author]]="Marcela Urrego",VLOOKUP(LEFT(Proc[[#This Row],[Requested]],1),Table3[#All],2,0),VLOOKUP(Proc[[#This Row],[Author]],Table4[],2,0))</f>
        <v>LS</v>
      </c>
      <c r="L6693" s="186" t="s">
        <v>9921</v>
      </c>
      <c r="M6693" s="178">
        <v>46065</v>
      </c>
      <c r="N6693" s="178"/>
      <c r="O6693" s="178"/>
      <c r="P6693" s="178" t="str">
        <f ca="1">IF(Proc[[#This Row],[DaysAgeing]]&gt;5,"yep","on track")</f>
        <v>on track</v>
      </c>
      <c r="Q6693" s="3">
        <f ca="1">IF(Proc[[#This Row],[DateClosed]]="",ABS(NETWORKDAYS(Proc[[#This Row],[DateOpened]],TODAY()))-1,ABS(NETWORKDAYS(Proc[[#This Row],[DateOpened]],Proc[[#This Row],[DateClosed]]))-1)</f>
        <v>4</v>
      </c>
      <c r="R6693" s="178" t="s">
        <v>489</v>
      </c>
      <c r="S6693" s="183"/>
    </row>
    <row r="6694" spans="1:19" hidden="1">
      <c r="A6694" s="184" t="s">
        <v>9887</v>
      </c>
      <c r="B6694" s="183" t="str">
        <f>IFERROR(VLOOKUP(Proc[[#This Row],[App]],Table2[],3,0),"open")</f>
        <v>ok</v>
      </c>
      <c r="C6694" s="185" t="s">
        <v>369</v>
      </c>
      <c r="D6694" t="s">
        <v>9106</v>
      </c>
      <c r="E6694" t="s">
        <v>2863</v>
      </c>
      <c r="F6694" s="186" t="s">
        <v>2863</v>
      </c>
      <c r="G6694" s="184" t="s">
        <v>406</v>
      </c>
      <c r="H6694" s="183" t="str">
        <f>IF(Proc[[#This Row],[type]]="LFF (MDG-F)",MID(Proc[[#This Row],[Obj]],13,10),"")</f>
        <v>2123C00019</v>
      </c>
      <c r="J6694" s="183" t="b">
        <f>Proc[[#This Row],[Requested]]=Proc[[#This Row],[CurrentParent]]</f>
        <v>1</v>
      </c>
      <c r="K6694" s="183" t="str">
        <f>IF(Proc[[#This Row],[Author]]="Marcela Urrego",VLOOKUP(LEFT(Proc[[#This Row],[Requested]],1),Table3[#All],2,0),VLOOKUP(Proc[[#This Row],[Author]],Table4[],2,0))</f>
        <v>LS</v>
      </c>
      <c r="L6694" s="186" t="s">
        <v>9921</v>
      </c>
      <c r="M6694" s="178">
        <v>46065</v>
      </c>
      <c r="N6694" s="178"/>
      <c r="O6694" s="178"/>
      <c r="P6694" s="178" t="str">
        <f ca="1">IF(Proc[[#This Row],[DaysAgeing]]&gt;5,"yep","on track")</f>
        <v>on track</v>
      </c>
      <c r="Q6694" s="3">
        <f ca="1">IF(Proc[[#This Row],[DateClosed]]="",ABS(NETWORKDAYS(Proc[[#This Row],[DateOpened]],TODAY()))-1,ABS(NETWORKDAYS(Proc[[#This Row],[DateOpened]],Proc[[#This Row],[DateClosed]]))-1)</f>
        <v>4</v>
      </c>
      <c r="R6694" s="178" t="s">
        <v>489</v>
      </c>
      <c r="S6694" s="183"/>
    </row>
    <row r="6695" spans="1:19" hidden="1">
      <c r="A6695" s="184" t="s">
        <v>9887</v>
      </c>
      <c r="B6695" s="183" t="str">
        <f>IFERROR(VLOOKUP(Proc[[#This Row],[App]],Table2[],3,0),"open")</f>
        <v>ok</v>
      </c>
      <c r="C6695" s="184" t="s">
        <v>369</v>
      </c>
      <c r="D6695" t="s">
        <v>9107</v>
      </c>
      <c r="E6695" t="s">
        <v>9829</v>
      </c>
      <c r="F6695" s="183" t="s">
        <v>9829</v>
      </c>
      <c r="G6695" s="184" t="s">
        <v>400</v>
      </c>
      <c r="H6695" s="183" t="str">
        <f>IF(Proc[[#This Row],[type]]="LFF (MDG-F)",MID(Proc[[#This Row],[Obj]],13,10),"")</f>
        <v/>
      </c>
      <c r="J6695" s="183" t="b">
        <f>Proc[[#This Row],[Requested]]=Proc[[#This Row],[CurrentParent]]</f>
        <v>1</v>
      </c>
      <c r="K6695" s="183" t="str">
        <f>IF(Proc[[#This Row],[Author]]="Marcela Urrego",VLOOKUP(LEFT(Proc[[#This Row],[Requested]],1),Table3[#All],2,0),VLOOKUP(Proc[[#This Row],[Author]],Table4[],2,0))</f>
        <v>LS</v>
      </c>
      <c r="L6695" s="186" t="s">
        <v>9921</v>
      </c>
      <c r="M6695" s="178">
        <v>46065</v>
      </c>
      <c r="N6695" s="178"/>
      <c r="O6695" s="178"/>
      <c r="P6695" s="178" t="str">
        <f ca="1">IF(Proc[[#This Row],[DaysAgeing]]&gt;5,"yep","on track")</f>
        <v>on track</v>
      </c>
      <c r="Q6695" s="3">
        <f ca="1">IF(Proc[[#This Row],[DateClosed]]="",ABS(NETWORKDAYS(Proc[[#This Row],[DateOpened]],TODAY()))-1,ABS(NETWORKDAYS(Proc[[#This Row],[DateOpened]],Proc[[#This Row],[DateClosed]]))-1)</f>
        <v>4</v>
      </c>
      <c r="R6695" s="178" t="s">
        <v>489</v>
      </c>
      <c r="S6695" s="183"/>
    </row>
    <row r="6696" spans="1:19" hidden="1">
      <c r="A6696" s="184" t="s">
        <v>9887</v>
      </c>
      <c r="B6696" s="183" t="str">
        <f>IFERROR(VLOOKUP(Proc[[#This Row],[App]],Table2[],3,0),"open")</f>
        <v>ok</v>
      </c>
      <c r="C6696" s="184" t="s">
        <v>369</v>
      </c>
      <c r="D6696" t="s">
        <v>9108</v>
      </c>
      <c r="E6696" t="s">
        <v>9829</v>
      </c>
      <c r="F6696" s="183" t="s">
        <v>9829</v>
      </c>
      <c r="G6696" s="184" t="s">
        <v>400</v>
      </c>
      <c r="H6696" s="183" t="str">
        <f>IF(Proc[[#This Row],[type]]="LFF (MDG-F)",MID(Proc[[#This Row],[Obj]],13,10),"")</f>
        <v/>
      </c>
      <c r="J6696" s="183" t="b">
        <f>Proc[[#This Row],[Requested]]=Proc[[#This Row],[CurrentParent]]</f>
        <v>1</v>
      </c>
      <c r="K6696" s="183" t="str">
        <f>IF(Proc[[#This Row],[Author]]="Marcela Urrego",VLOOKUP(LEFT(Proc[[#This Row],[Requested]],1),Table3[#All],2,0),VLOOKUP(Proc[[#This Row],[Author]],Table4[],2,0))</f>
        <v>LS</v>
      </c>
      <c r="L6696" s="186" t="s">
        <v>9921</v>
      </c>
      <c r="M6696" s="178">
        <v>46065</v>
      </c>
      <c r="N6696" s="178"/>
      <c r="O6696" s="178"/>
      <c r="P6696" s="178" t="str">
        <f ca="1">IF(Proc[[#This Row],[DaysAgeing]]&gt;5,"yep","on track")</f>
        <v>on track</v>
      </c>
      <c r="Q6696" s="3">
        <f ca="1">IF(Proc[[#This Row],[DateClosed]]="",ABS(NETWORKDAYS(Proc[[#This Row],[DateOpened]],TODAY()))-1,ABS(NETWORKDAYS(Proc[[#This Row],[DateOpened]],Proc[[#This Row],[DateClosed]]))-1)</f>
        <v>4</v>
      </c>
      <c r="R6696" s="178" t="s">
        <v>489</v>
      </c>
      <c r="S6696" s="183"/>
    </row>
    <row r="6697" spans="1:19" hidden="1">
      <c r="A6697" s="184" t="s">
        <v>9887</v>
      </c>
      <c r="B6697" s="183" t="str">
        <f>IFERROR(VLOOKUP(Proc[[#This Row],[App]],Table2[],3,0),"open")</f>
        <v>ok</v>
      </c>
      <c r="C6697" s="184" t="s">
        <v>369</v>
      </c>
      <c r="D6697" t="s">
        <v>9109</v>
      </c>
      <c r="E6697" t="s">
        <v>9829</v>
      </c>
      <c r="F6697" s="183" t="s">
        <v>9829</v>
      </c>
      <c r="G6697" s="184" t="s">
        <v>400</v>
      </c>
      <c r="H6697" s="183" t="str">
        <f>IF(Proc[[#This Row],[type]]="LFF (MDG-F)",MID(Proc[[#This Row],[Obj]],13,10),"")</f>
        <v/>
      </c>
      <c r="J6697" s="183" t="b">
        <f>Proc[[#This Row],[Requested]]=Proc[[#This Row],[CurrentParent]]</f>
        <v>1</v>
      </c>
      <c r="K6697" s="183" t="str">
        <f>IF(Proc[[#This Row],[Author]]="Marcela Urrego",VLOOKUP(LEFT(Proc[[#This Row],[Requested]],1),Table3[#All],2,0),VLOOKUP(Proc[[#This Row],[Author]],Table4[],2,0))</f>
        <v>LS</v>
      </c>
      <c r="L6697" s="186" t="s">
        <v>9921</v>
      </c>
      <c r="M6697" s="178">
        <v>46065</v>
      </c>
      <c r="N6697" s="178"/>
      <c r="O6697" s="178"/>
      <c r="P6697" s="178" t="str">
        <f ca="1">IF(Proc[[#This Row],[DaysAgeing]]&gt;5,"yep","on track")</f>
        <v>on track</v>
      </c>
      <c r="Q6697" s="3">
        <f ca="1">IF(Proc[[#This Row],[DateClosed]]="",ABS(NETWORKDAYS(Proc[[#This Row],[DateOpened]],TODAY()))-1,ABS(NETWORKDAYS(Proc[[#This Row],[DateOpened]],Proc[[#This Row],[DateClosed]]))-1)</f>
        <v>4</v>
      </c>
      <c r="R6697" s="178" t="s">
        <v>489</v>
      </c>
      <c r="S6697" s="183"/>
    </row>
    <row r="6698" spans="1:19" hidden="1">
      <c r="A6698" s="184" t="s">
        <v>9887</v>
      </c>
      <c r="B6698" s="183" t="str">
        <f>IFERROR(VLOOKUP(Proc[[#This Row],[App]],Table2[],3,0),"open")</f>
        <v>ok</v>
      </c>
      <c r="C6698" s="184" t="s">
        <v>369</v>
      </c>
      <c r="D6698" t="s">
        <v>9110</v>
      </c>
      <c r="E6698" t="s">
        <v>9829</v>
      </c>
      <c r="F6698" s="183" t="s">
        <v>9829</v>
      </c>
      <c r="G6698" s="184" t="s">
        <v>400</v>
      </c>
      <c r="H6698" s="183" t="str">
        <f>IF(Proc[[#This Row],[type]]="LFF (MDG-F)",MID(Proc[[#This Row],[Obj]],13,10),"")</f>
        <v/>
      </c>
      <c r="J6698" s="183" t="b">
        <f>Proc[[#This Row],[Requested]]=Proc[[#This Row],[CurrentParent]]</f>
        <v>1</v>
      </c>
      <c r="K6698" s="183" t="str">
        <f>IF(Proc[[#This Row],[Author]]="Marcela Urrego",VLOOKUP(LEFT(Proc[[#This Row],[Requested]],1),Table3[#All],2,0),VLOOKUP(Proc[[#This Row],[Author]],Table4[],2,0))</f>
        <v>LS</v>
      </c>
      <c r="L6698" s="186" t="s">
        <v>9921</v>
      </c>
      <c r="M6698" s="178">
        <v>46065</v>
      </c>
      <c r="N6698" s="178"/>
      <c r="O6698" s="178"/>
      <c r="P6698" s="178" t="str">
        <f ca="1">IF(Proc[[#This Row],[DaysAgeing]]&gt;5,"yep","on track")</f>
        <v>on track</v>
      </c>
      <c r="Q6698" s="3">
        <f ca="1">IF(Proc[[#This Row],[DateClosed]]="",ABS(NETWORKDAYS(Proc[[#This Row],[DateOpened]],TODAY()))-1,ABS(NETWORKDAYS(Proc[[#This Row],[DateOpened]],Proc[[#This Row],[DateClosed]]))-1)</f>
        <v>4</v>
      </c>
      <c r="R6698" s="178" t="s">
        <v>489</v>
      </c>
      <c r="S6698" s="183"/>
    </row>
    <row r="6699" spans="1:19" hidden="1">
      <c r="A6699" s="184" t="s">
        <v>9887</v>
      </c>
      <c r="B6699" s="183" t="str">
        <f>IFERROR(VLOOKUP(Proc[[#This Row],[App]],Table2[],3,0),"open")</f>
        <v>ok</v>
      </c>
      <c r="C6699" s="184" t="s">
        <v>369</v>
      </c>
      <c r="D6699" t="s">
        <v>9111</v>
      </c>
      <c r="E6699" t="s">
        <v>9829</v>
      </c>
      <c r="F6699" s="183" t="s">
        <v>9829</v>
      </c>
      <c r="G6699" s="184" t="s">
        <v>400</v>
      </c>
      <c r="H6699" s="183" t="str">
        <f>IF(Proc[[#This Row],[type]]="LFF (MDG-F)",MID(Proc[[#This Row],[Obj]],13,10),"")</f>
        <v/>
      </c>
      <c r="J6699" s="183" t="b">
        <f>Proc[[#This Row],[Requested]]=Proc[[#This Row],[CurrentParent]]</f>
        <v>1</v>
      </c>
      <c r="K6699" s="183" t="str">
        <f>IF(Proc[[#This Row],[Author]]="Marcela Urrego",VLOOKUP(LEFT(Proc[[#This Row],[Requested]],1),Table3[#All],2,0),VLOOKUP(Proc[[#This Row],[Author]],Table4[],2,0))</f>
        <v>LS</v>
      </c>
      <c r="L6699" s="186" t="s">
        <v>9921</v>
      </c>
      <c r="M6699" s="178">
        <v>46065</v>
      </c>
      <c r="N6699" s="178"/>
      <c r="O6699" s="178"/>
      <c r="P6699" s="178" t="str">
        <f ca="1">IF(Proc[[#This Row],[DaysAgeing]]&gt;5,"yep","on track")</f>
        <v>on track</v>
      </c>
      <c r="Q6699" s="3">
        <f ca="1">IF(Proc[[#This Row],[DateClosed]]="",ABS(NETWORKDAYS(Proc[[#This Row],[DateOpened]],TODAY()))-1,ABS(NETWORKDAYS(Proc[[#This Row],[DateOpened]],Proc[[#This Row],[DateClosed]]))-1)</f>
        <v>4</v>
      </c>
      <c r="R6699" s="178" t="s">
        <v>489</v>
      </c>
      <c r="S6699" s="183"/>
    </row>
    <row r="6700" spans="1:19" hidden="1">
      <c r="A6700" s="184" t="s">
        <v>9887</v>
      </c>
      <c r="B6700" s="183" t="str">
        <f>IFERROR(VLOOKUP(Proc[[#This Row],[App]],Table2[],3,0),"open")</f>
        <v>ok</v>
      </c>
      <c r="C6700" s="184" t="s">
        <v>369</v>
      </c>
      <c r="D6700" t="s">
        <v>9112</v>
      </c>
      <c r="E6700" t="s">
        <v>9829</v>
      </c>
      <c r="F6700" s="183" t="s">
        <v>9829</v>
      </c>
      <c r="G6700" s="184" t="s">
        <v>400</v>
      </c>
      <c r="H6700" s="183" t="str">
        <f>IF(Proc[[#This Row],[type]]="LFF (MDG-F)",MID(Proc[[#This Row],[Obj]],13,10),"")</f>
        <v/>
      </c>
      <c r="J6700" s="183" t="b">
        <f>Proc[[#This Row],[Requested]]=Proc[[#This Row],[CurrentParent]]</f>
        <v>1</v>
      </c>
      <c r="K6700" s="183" t="str">
        <f>IF(Proc[[#This Row],[Author]]="Marcela Urrego",VLOOKUP(LEFT(Proc[[#This Row],[Requested]],1),Table3[#All],2,0),VLOOKUP(Proc[[#This Row],[Author]],Table4[],2,0))</f>
        <v>LS</v>
      </c>
      <c r="L6700" s="186" t="s">
        <v>9921</v>
      </c>
      <c r="M6700" s="178">
        <v>46065</v>
      </c>
      <c r="N6700" s="178"/>
      <c r="O6700" s="178"/>
      <c r="P6700" s="178" t="str">
        <f ca="1">IF(Proc[[#This Row],[DaysAgeing]]&gt;5,"yep","on track")</f>
        <v>on track</v>
      </c>
      <c r="Q6700" s="3">
        <f ca="1">IF(Proc[[#This Row],[DateClosed]]="",ABS(NETWORKDAYS(Proc[[#This Row],[DateOpened]],TODAY()))-1,ABS(NETWORKDAYS(Proc[[#This Row],[DateOpened]],Proc[[#This Row],[DateClosed]]))-1)</f>
        <v>4</v>
      </c>
      <c r="R6700" s="178" t="s">
        <v>489</v>
      </c>
      <c r="S6700" s="183"/>
    </row>
    <row r="6701" spans="1:19" hidden="1">
      <c r="A6701" s="184" t="s">
        <v>9887</v>
      </c>
      <c r="B6701" s="183" t="str">
        <f>IFERROR(VLOOKUP(Proc[[#This Row],[App]],Table2[],3,0),"open")</f>
        <v>ok</v>
      </c>
      <c r="C6701" s="185" t="s">
        <v>369</v>
      </c>
      <c r="D6701" t="s">
        <v>9113</v>
      </c>
      <c r="E6701" t="s">
        <v>9829</v>
      </c>
      <c r="F6701" s="186" t="s">
        <v>9829</v>
      </c>
      <c r="G6701" s="184" t="s">
        <v>406</v>
      </c>
      <c r="H6701" s="183" t="str">
        <f>IF(Proc[[#This Row],[type]]="LFF (MDG-F)",MID(Proc[[#This Row],[Obj]],13,10),"")</f>
        <v>2123C08409</v>
      </c>
      <c r="J6701" s="183" t="b">
        <f>Proc[[#This Row],[Requested]]=Proc[[#This Row],[CurrentParent]]</f>
        <v>1</v>
      </c>
      <c r="K6701" s="183" t="str">
        <f>IF(Proc[[#This Row],[Author]]="Marcela Urrego",VLOOKUP(LEFT(Proc[[#This Row],[Requested]],1),Table3[#All],2,0),VLOOKUP(Proc[[#This Row],[Author]],Table4[],2,0))</f>
        <v>LS</v>
      </c>
      <c r="L6701" s="186" t="s">
        <v>9921</v>
      </c>
      <c r="M6701" s="178">
        <v>46065</v>
      </c>
      <c r="N6701" s="178"/>
      <c r="O6701" s="178"/>
      <c r="P6701" s="178" t="str">
        <f ca="1">IF(Proc[[#This Row],[DaysAgeing]]&gt;5,"yep","on track")</f>
        <v>on track</v>
      </c>
      <c r="Q6701" s="3">
        <f ca="1">IF(Proc[[#This Row],[DateClosed]]="",ABS(NETWORKDAYS(Proc[[#This Row],[DateOpened]],TODAY()))-1,ABS(NETWORKDAYS(Proc[[#This Row],[DateOpened]],Proc[[#This Row],[DateClosed]]))-1)</f>
        <v>4</v>
      </c>
      <c r="R6701" s="178" t="s">
        <v>489</v>
      </c>
      <c r="S6701" s="183"/>
    </row>
    <row r="6702" spans="1:19" hidden="1">
      <c r="A6702" s="184" t="s">
        <v>9887</v>
      </c>
      <c r="B6702" s="183" t="str">
        <f>IFERROR(VLOOKUP(Proc[[#This Row],[App]],Table2[],3,0),"open")</f>
        <v>ok</v>
      </c>
      <c r="C6702" s="184" t="s">
        <v>369</v>
      </c>
      <c r="D6702" t="s">
        <v>9114</v>
      </c>
      <c r="E6702" t="s">
        <v>9833</v>
      </c>
      <c r="F6702" s="183" t="s">
        <v>9833</v>
      </c>
      <c r="G6702" s="184" t="s">
        <v>400</v>
      </c>
      <c r="H6702" s="183" t="str">
        <f>IF(Proc[[#This Row],[type]]="LFF (MDG-F)",MID(Proc[[#This Row],[Obj]],13,10),"")</f>
        <v/>
      </c>
      <c r="J6702" s="183" t="b">
        <f>Proc[[#This Row],[Requested]]=Proc[[#This Row],[CurrentParent]]</f>
        <v>1</v>
      </c>
      <c r="K6702" s="183" t="str">
        <f>IF(Proc[[#This Row],[Author]]="Marcela Urrego",VLOOKUP(LEFT(Proc[[#This Row],[Requested]],1),Table3[#All],2,0),VLOOKUP(Proc[[#This Row],[Author]],Table4[],2,0))</f>
        <v>LS</v>
      </c>
      <c r="L6702" s="186" t="s">
        <v>9921</v>
      </c>
      <c r="M6702" s="178">
        <v>46065</v>
      </c>
      <c r="N6702" s="178"/>
      <c r="O6702" s="178"/>
      <c r="P6702" s="178" t="str">
        <f ca="1">IF(Proc[[#This Row],[DaysAgeing]]&gt;5,"yep","on track")</f>
        <v>on track</v>
      </c>
      <c r="Q6702" s="3">
        <f ca="1">IF(Proc[[#This Row],[DateClosed]]="",ABS(NETWORKDAYS(Proc[[#This Row],[DateOpened]],TODAY()))-1,ABS(NETWORKDAYS(Proc[[#This Row],[DateOpened]],Proc[[#This Row],[DateClosed]]))-1)</f>
        <v>4</v>
      </c>
      <c r="R6702" s="178" t="s">
        <v>489</v>
      </c>
      <c r="S6702" s="183"/>
    </row>
    <row r="6703" spans="1:19" hidden="1">
      <c r="A6703" s="184" t="s">
        <v>9887</v>
      </c>
      <c r="B6703" s="183" t="str">
        <f>IFERROR(VLOOKUP(Proc[[#This Row],[App]],Table2[],3,0),"open")</f>
        <v>ok</v>
      </c>
      <c r="C6703" s="185" t="s">
        <v>369</v>
      </c>
      <c r="D6703" t="s">
        <v>9115</v>
      </c>
      <c r="E6703" t="s">
        <v>9833</v>
      </c>
      <c r="F6703" s="186" t="s">
        <v>9833</v>
      </c>
      <c r="G6703" s="184" t="s">
        <v>406</v>
      </c>
      <c r="H6703" s="183" t="str">
        <f>IF(Proc[[#This Row],[type]]="LFF (MDG-F)",MID(Proc[[#This Row],[Obj]],13,10),"")</f>
        <v>2123C08402</v>
      </c>
      <c r="J6703" s="183" t="b">
        <f>Proc[[#This Row],[Requested]]=Proc[[#This Row],[CurrentParent]]</f>
        <v>1</v>
      </c>
      <c r="K6703" s="183" t="str">
        <f>IF(Proc[[#This Row],[Author]]="Marcela Urrego",VLOOKUP(LEFT(Proc[[#This Row],[Requested]],1),Table3[#All],2,0),VLOOKUP(Proc[[#This Row],[Author]],Table4[],2,0))</f>
        <v>LS</v>
      </c>
      <c r="L6703" s="186" t="s">
        <v>9921</v>
      </c>
      <c r="M6703" s="178">
        <v>46065</v>
      </c>
      <c r="N6703" s="178"/>
      <c r="O6703" s="178"/>
      <c r="P6703" s="178" t="str">
        <f ca="1">IF(Proc[[#This Row],[DaysAgeing]]&gt;5,"yep","on track")</f>
        <v>on track</v>
      </c>
      <c r="Q6703" s="3">
        <f ca="1">IF(Proc[[#This Row],[DateClosed]]="",ABS(NETWORKDAYS(Proc[[#This Row],[DateOpened]],TODAY()))-1,ABS(NETWORKDAYS(Proc[[#This Row],[DateOpened]],Proc[[#This Row],[DateClosed]]))-1)</f>
        <v>4</v>
      </c>
      <c r="R6703" s="178" t="s">
        <v>489</v>
      </c>
      <c r="S6703" s="183"/>
    </row>
    <row r="6704" spans="1:19" hidden="1">
      <c r="A6704" s="184" t="s">
        <v>9887</v>
      </c>
      <c r="B6704" s="183" t="str">
        <f>IFERROR(VLOOKUP(Proc[[#This Row],[App]],Table2[],3,0),"open")</f>
        <v>ok</v>
      </c>
      <c r="C6704" s="184" t="s">
        <v>369</v>
      </c>
      <c r="D6704" t="s">
        <v>9116</v>
      </c>
      <c r="E6704" t="s">
        <v>9833</v>
      </c>
      <c r="F6704" s="183" t="s">
        <v>9833</v>
      </c>
      <c r="G6704" s="184" t="s">
        <v>400</v>
      </c>
      <c r="H6704" s="183" t="str">
        <f>IF(Proc[[#This Row],[type]]="LFF (MDG-F)",MID(Proc[[#This Row],[Obj]],13,10),"")</f>
        <v/>
      </c>
      <c r="J6704" s="183" t="b">
        <f>Proc[[#This Row],[Requested]]=Proc[[#This Row],[CurrentParent]]</f>
        <v>1</v>
      </c>
      <c r="K6704" s="183" t="str">
        <f>IF(Proc[[#This Row],[Author]]="Marcela Urrego",VLOOKUP(LEFT(Proc[[#This Row],[Requested]],1),Table3[#All],2,0),VLOOKUP(Proc[[#This Row],[Author]],Table4[],2,0))</f>
        <v>LS</v>
      </c>
      <c r="L6704" s="186" t="s">
        <v>9921</v>
      </c>
      <c r="M6704" s="178">
        <v>46065</v>
      </c>
      <c r="N6704" s="178"/>
      <c r="O6704" s="178"/>
      <c r="P6704" s="178" t="str">
        <f ca="1">IF(Proc[[#This Row],[DaysAgeing]]&gt;5,"yep","on track")</f>
        <v>on track</v>
      </c>
      <c r="Q6704" s="3">
        <f ca="1">IF(Proc[[#This Row],[DateClosed]]="",ABS(NETWORKDAYS(Proc[[#This Row],[DateOpened]],TODAY()))-1,ABS(NETWORKDAYS(Proc[[#This Row],[DateOpened]],Proc[[#This Row],[DateClosed]]))-1)</f>
        <v>4</v>
      </c>
      <c r="R6704" s="178" t="s">
        <v>489</v>
      </c>
      <c r="S6704" s="183"/>
    </row>
    <row r="6705" spans="1:19" hidden="1">
      <c r="A6705" s="184" t="s">
        <v>9887</v>
      </c>
      <c r="B6705" s="183" t="str">
        <f>IFERROR(VLOOKUP(Proc[[#This Row],[App]],Table2[],3,0),"open")</f>
        <v>ok</v>
      </c>
      <c r="C6705" s="184" t="s">
        <v>369</v>
      </c>
      <c r="D6705" t="s">
        <v>9117</v>
      </c>
      <c r="E6705" t="s">
        <v>9833</v>
      </c>
      <c r="F6705" s="183" t="s">
        <v>9833</v>
      </c>
      <c r="G6705" s="184" t="s">
        <v>400</v>
      </c>
      <c r="H6705" s="183" t="str">
        <f>IF(Proc[[#This Row],[type]]="LFF (MDG-F)",MID(Proc[[#This Row],[Obj]],13,10),"")</f>
        <v/>
      </c>
      <c r="J6705" s="183" t="b">
        <f>Proc[[#This Row],[Requested]]=Proc[[#This Row],[CurrentParent]]</f>
        <v>1</v>
      </c>
      <c r="K6705" s="183" t="str">
        <f>IF(Proc[[#This Row],[Author]]="Marcela Urrego",VLOOKUP(LEFT(Proc[[#This Row],[Requested]],1),Table3[#All],2,0),VLOOKUP(Proc[[#This Row],[Author]],Table4[],2,0))</f>
        <v>LS</v>
      </c>
      <c r="L6705" s="186" t="s">
        <v>9921</v>
      </c>
      <c r="M6705" s="178">
        <v>46065</v>
      </c>
      <c r="N6705" s="178"/>
      <c r="O6705" s="178"/>
      <c r="P6705" s="178" t="str">
        <f ca="1">IF(Proc[[#This Row],[DaysAgeing]]&gt;5,"yep","on track")</f>
        <v>on track</v>
      </c>
      <c r="Q6705" s="3">
        <f ca="1">IF(Proc[[#This Row],[DateClosed]]="",ABS(NETWORKDAYS(Proc[[#This Row],[DateOpened]],TODAY()))-1,ABS(NETWORKDAYS(Proc[[#This Row],[DateOpened]],Proc[[#This Row],[DateClosed]]))-1)</f>
        <v>4</v>
      </c>
      <c r="R6705" s="178" t="s">
        <v>489</v>
      </c>
      <c r="S6705" s="183"/>
    </row>
    <row r="6706" spans="1:19" hidden="1">
      <c r="A6706" s="184" t="s">
        <v>9887</v>
      </c>
      <c r="B6706" s="183" t="str">
        <f>IFERROR(VLOOKUP(Proc[[#This Row],[App]],Table2[],3,0),"open")</f>
        <v>ok</v>
      </c>
      <c r="C6706" s="185" t="s">
        <v>369</v>
      </c>
      <c r="D6706" t="s">
        <v>9118</v>
      </c>
      <c r="E6706" t="s">
        <v>9833</v>
      </c>
      <c r="F6706" s="186" t="s">
        <v>9833</v>
      </c>
      <c r="G6706" s="184" t="s">
        <v>406</v>
      </c>
      <c r="H6706" s="183" t="str">
        <f>IF(Proc[[#This Row],[type]]="LFF (MDG-F)",MID(Proc[[#This Row],[Obj]],13,10),"")</f>
        <v>2123C00048</v>
      </c>
      <c r="J6706" s="183" t="b">
        <f>Proc[[#This Row],[Requested]]=Proc[[#This Row],[CurrentParent]]</f>
        <v>1</v>
      </c>
      <c r="K6706" s="183" t="str">
        <f>IF(Proc[[#This Row],[Author]]="Marcela Urrego",VLOOKUP(LEFT(Proc[[#This Row],[Requested]],1),Table3[#All],2,0),VLOOKUP(Proc[[#This Row],[Author]],Table4[],2,0))</f>
        <v>LS</v>
      </c>
      <c r="L6706" s="186" t="s">
        <v>9921</v>
      </c>
      <c r="M6706" s="178">
        <v>46065</v>
      </c>
      <c r="N6706" s="178"/>
      <c r="O6706" s="178"/>
      <c r="P6706" s="178" t="str">
        <f ca="1">IF(Proc[[#This Row],[DaysAgeing]]&gt;5,"yep","on track")</f>
        <v>on track</v>
      </c>
      <c r="Q6706" s="3">
        <f ca="1">IF(Proc[[#This Row],[DateClosed]]="",ABS(NETWORKDAYS(Proc[[#This Row],[DateOpened]],TODAY()))-1,ABS(NETWORKDAYS(Proc[[#This Row],[DateOpened]],Proc[[#This Row],[DateClosed]]))-1)</f>
        <v>4</v>
      </c>
      <c r="R6706" s="178" t="s">
        <v>489</v>
      </c>
      <c r="S6706" s="183"/>
    </row>
    <row r="6707" spans="1:19" hidden="1">
      <c r="A6707" s="184" t="s">
        <v>9887</v>
      </c>
      <c r="B6707" s="183" t="str">
        <f>IFERROR(VLOOKUP(Proc[[#This Row],[App]],Table2[],3,0),"open")</f>
        <v>ok</v>
      </c>
      <c r="C6707" s="184" t="s">
        <v>369</v>
      </c>
      <c r="D6707" t="s">
        <v>9119</v>
      </c>
      <c r="E6707" t="s">
        <v>9825</v>
      </c>
      <c r="F6707" s="183" t="s">
        <v>9825</v>
      </c>
      <c r="G6707" s="184" t="s">
        <v>400</v>
      </c>
      <c r="H6707" s="183" t="str">
        <f>IF(Proc[[#This Row],[type]]="LFF (MDG-F)",MID(Proc[[#This Row],[Obj]],13,10),"")</f>
        <v/>
      </c>
      <c r="J6707" s="183" t="b">
        <f>Proc[[#This Row],[Requested]]=Proc[[#This Row],[CurrentParent]]</f>
        <v>1</v>
      </c>
      <c r="K6707" s="183" t="str">
        <f>IF(Proc[[#This Row],[Author]]="Marcela Urrego",VLOOKUP(LEFT(Proc[[#This Row],[Requested]],1),Table3[#All],2,0),VLOOKUP(Proc[[#This Row],[Author]],Table4[],2,0))</f>
        <v>LS</v>
      </c>
      <c r="L6707" s="186" t="s">
        <v>9921</v>
      </c>
      <c r="M6707" s="178">
        <v>46065</v>
      </c>
      <c r="N6707" s="178"/>
      <c r="O6707" s="178"/>
      <c r="P6707" s="178" t="str">
        <f ca="1">IF(Proc[[#This Row],[DaysAgeing]]&gt;5,"yep","on track")</f>
        <v>on track</v>
      </c>
      <c r="Q6707" s="3">
        <f ca="1">IF(Proc[[#This Row],[DateClosed]]="",ABS(NETWORKDAYS(Proc[[#This Row],[DateOpened]],TODAY()))-1,ABS(NETWORKDAYS(Proc[[#This Row],[DateOpened]],Proc[[#This Row],[DateClosed]]))-1)</f>
        <v>4</v>
      </c>
      <c r="R6707" s="178" t="s">
        <v>489</v>
      </c>
      <c r="S6707" s="183"/>
    </row>
    <row r="6708" spans="1:19" hidden="1">
      <c r="A6708" s="184" t="s">
        <v>9887</v>
      </c>
      <c r="B6708" s="183" t="str">
        <f>IFERROR(VLOOKUP(Proc[[#This Row],[App]],Table2[],3,0),"open")</f>
        <v>ok</v>
      </c>
      <c r="C6708" s="184" t="s">
        <v>369</v>
      </c>
      <c r="D6708" t="s">
        <v>9120</v>
      </c>
      <c r="E6708" t="s">
        <v>9825</v>
      </c>
      <c r="F6708" s="183" t="s">
        <v>9825</v>
      </c>
      <c r="G6708" s="184" t="s">
        <v>400</v>
      </c>
      <c r="H6708" s="183" t="str">
        <f>IF(Proc[[#This Row],[type]]="LFF (MDG-F)",MID(Proc[[#This Row],[Obj]],13,10),"")</f>
        <v/>
      </c>
      <c r="J6708" s="183" t="b">
        <f>Proc[[#This Row],[Requested]]=Proc[[#This Row],[CurrentParent]]</f>
        <v>1</v>
      </c>
      <c r="K6708" s="183" t="str">
        <f>IF(Proc[[#This Row],[Author]]="Marcela Urrego",VLOOKUP(LEFT(Proc[[#This Row],[Requested]],1),Table3[#All],2,0),VLOOKUP(Proc[[#This Row],[Author]],Table4[],2,0))</f>
        <v>LS</v>
      </c>
      <c r="L6708" s="186" t="s">
        <v>9921</v>
      </c>
      <c r="M6708" s="178">
        <v>46065</v>
      </c>
      <c r="N6708" s="178"/>
      <c r="O6708" s="178"/>
      <c r="P6708" s="178" t="str">
        <f ca="1">IF(Proc[[#This Row],[DaysAgeing]]&gt;5,"yep","on track")</f>
        <v>on track</v>
      </c>
      <c r="Q6708" s="3">
        <f ca="1">IF(Proc[[#This Row],[DateClosed]]="",ABS(NETWORKDAYS(Proc[[#This Row],[DateOpened]],TODAY()))-1,ABS(NETWORKDAYS(Proc[[#This Row],[DateOpened]],Proc[[#This Row],[DateClosed]]))-1)</f>
        <v>4</v>
      </c>
      <c r="R6708" s="178" t="s">
        <v>489</v>
      </c>
      <c r="S6708" s="183"/>
    </row>
    <row r="6709" spans="1:19" hidden="1">
      <c r="A6709" s="184" t="s">
        <v>9887</v>
      </c>
      <c r="B6709" s="183" t="str">
        <f>IFERROR(VLOOKUP(Proc[[#This Row],[App]],Table2[],3,0),"open")</f>
        <v>ok</v>
      </c>
      <c r="C6709" s="184" t="s">
        <v>369</v>
      </c>
      <c r="D6709" t="s">
        <v>9121</v>
      </c>
      <c r="E6709" t="s">
        <v>9825</v>
      </c>
      <c r="F6709" s="183" t="s">
        <v>9825</v>
      </c>
      <c r="G6709" s="184" t="s">
        <v>400</v>
      </c>
      <c r="H6709" s="183" t="str">
        <f>IF(Proc[[#This Row],[type]]="LFF (MDG-F)",MID(Proc[[#This Row],[Obj]],13,10),"")</f>
        <v/>
      </c>
      <c r="J6709" s="183" t="b">
        <f>Proc[[#This Row],[Requested]]=Proc[[#This Row],[CurrentParent]]</f>
        <v>1</v>
      </c>
      <c r="K6709" s="183" t="str">
        <f>IF(Proc[[#This Row],[Author]]="Marcela Urrego",VLOOKUP(LEFT(Proc[[#This Row],[Requested]],1),Table3[#All],2,0),VLOOKUP(Proc[[#This Row],[Author]],Table4[],2,0))</f>
        <v>LS</v>
      </c>
      <c r="L6709" s="186" t="s">
        <v>9921</v>
      </c>
      <c r="M6709" s="178">
        <v>46065</v>
      </c>
      <c r="N6709" s="178"/>
      <c r="O6709" s="178"/>
      <c r="P6709" s="178" t="str">
        <f ca="1">IF(Proc[[#This Row],[DaysAgeing]]&gt;5,"yep","on track")</f>
        <v>on track</v>
      </c>
      <c r="Q6709" s="3">
        <f ca="1">IF(Proc[[#This Row],[DateClosed]]="",ABS(NETWORKDAYS(Proc[[#This Row],[DateOpened]],TODAY()))-1,ABS(NETWORKDAYS(Proc[[#This Row],[DateOpened]],Proc[[#This Row],[DateClosed]]))-1)</f>
        <v>4</v>
      </c>
      <c r="R6709" s="178" t="s">
        <v>489</v>
      </c>
      <c r="S6709" s="183"/>
    </row>
    <row r="6710" spans="1:19" hidden="1">
      <c r="A6710" s="184" t="s">
        <v>9887</v>
      </c>
      <c r="B6710" s="183" t="str">
        <f>IFERROR(VLOOKUP(Proc[[#This Row],[App]],Table2[],3,0),"open")</f>
        <v>ok</v>
      </c>
      <c r="C6710" s="184" t="s">
        <v>369</v>
      </c>
      <c r="D6710" t="s">
        <v>9122</v>
      </c>
      <c r="E6710" t="s">
        <v>9825</v>
      </c>
      <c r="F6710" s="183" t="s">
        <v>9825</v>
      </c>
      <c r="G6710" s="184" t="s">
        <v>400</v>
      </c>
      <c r="H6710" s="183" t="str">
        <f>IF(Proc[[#This Row],[type]]="LFF (MDG-F)",MID(Proc[[#This Row],[Obj]],13,10),"")</f>
        <v/>
      </c>
      <c r="J6710" s="183" t="b">
        <f>Proc[[#This Row],[Requested]]=Proc[[#This Row],[CurrentParent]]</f>
        <v>1</v>
      </c>
      <c r="K6710" s="183" t="str">
        <f>IF(Proc[[#This Row],[Author]]="Marcela Urrego",VLOOKUP(LEFT(Proc[[#This Row],[Requested]],1),Table3[#All],2,0),VLOOKUP(Proc[[#This Row],[Author]],Table4[],2,0))</f>
        <v>LS</v>
      </c>
      <c r="L6710" s="186" t="s">
        <v>9921</v>
      </c>
      <c r="M6710" s="178">
        <v>46065</v>
      </c>
      <c r="N6710" s="178"/>
      <c r="O6710" s="178"/>
      <c r="P6710" s="178" t="str">
        <f ca="1">IF(Proc[[#This Row],[DaysAgeing]]&gt;5,"yep","on track")</f>
        <v>on track</v>
      </c>
      <c r="Q6710" s="3">
        <f ca="1">IF(Proc[[#This Row],[DateClosed]]="",ABS(NETWORKDAYS(Proc[[#This Row],[DateOpened]],TODAY()))-1,ABS(NETWORKDAYS(Proc[[#This Row],[DateOpened]],Proc[[#This Row],[DateClosed]]))-1)</f>
        <v>4</v>
      </c>
      <c r="R6710" s="178" t="s">
        <v>489</v>
      </c>
      <c r="S6710" s="183"/>
    </row>
    <row r="6711" spans="1:19" hidden="1">
      <c r="A6711" s="184" t="s">
        <v>9887</v>
      </c>
      <c r="B6711" s="183" t="str">
        <f>IFERROR(VLOOKUP(Proc[[#This Row],[App]],Table2[],3,0),"open")</f>
        <v>ok</v>
      </c>
      <c r="C6711" s="184" t="s">
        <v>369</v>
      </c>
      <c r="D6711" t="s">
        <v>9123</v>
      </c>
      <c r="E6711" t="s">
        <v>9834</v>
      </c>
      <c r="F6711" s="183" t="s">
        <v>9834</v>
      </c>
      <c r="G6711" s="184" t="s">
        <v>400</v>
      </c>
      <c r="H6711" s="183" t="str">
        <f>IF(Proc[[#This Row],[type]]="LFF (MDG-F)",MID(Proc[[#This Row],[Obj]],13,10),"")</f>
        <v/>
      </c>
      <c r="J6711" s="183" t="b">
        <f>Proc[[#This Row],[Requested]]=Proc[[#This Row],[CurrentParent]]</f>
        <v>1</v>
      </c>
      <c r="K6711" s="183" t="str">
        <f>IF(Proc[[#This Row],[Author]]="Marcela Urrego",VLOOKUP(LEFT(Proc[[#This Row],[Requested]],1),Table3[#All],2,0),VLOOKUP(Proc[[#This Row],[Author]],Table4[],2,0))</f>
        <v>LS</v>
      </c>
      <c r="L6711" s="186" t="s">
        <v>9921</v>
      </c>
      <c r="M6711" s="178">
        <v>46065</v>
      </c>
      <c r="N6711" s="178"/>
      <c r="O6711" s="178"/>
      <c r="P6711" s="178" t="str">
        <f ca="1">IF(Proc[[#This Row],[DaysAgeing]]&gt;5,"yep","on track")</f>
        <v>on track</v>
      </c>
      <c r="Q6711" s="3">
        <f ca="1">IF(Proc[[#This Row],[DateClosed]]="",ABS(NETWORKDAYS(Proc[[#This Row],[DateOpened]],TODAY()))-1,ABS(NETWORKDAYS(Proc[[#This Row],[DateOpened]],Proc[[#This Row],[DateClosed]]))-1)</f>
        <v>4</v>
      </c>
      <c r="R6711" s="178" t="s">
        <v>489</v>
      </c>
      <c r="S6711" s="183"/>
    </row>
    <row r="6712" spans="1:19" hidden="1">
      <c r="A6712" s="184" t="s">
        <v>9887</v>
      </c>
      <c r="B6712" s="183" t="str">
        <f>IFERROR(VLOOKUP(Proc[[#This Row],[App]],Table2[],3,0),"open")</f>
        <v>ok</v>
      </c>
      <c r="C6712" s="184" t="s">
        <v>369</v>
      </c>
      <c r="D6712" t="s">
        <v>9124</v>
      </c>
      <c r="E6712" t="s">
        <v>9834</v>
      </c>
      <c r="F6712" s="183" t="s">
        <v>9834</v>
      </c>
      <c r="G6712" s="184" t="s">
        <v>400</v>
      </c>
      <c r="H6712" s="183" t="str">
        <f>IF(Proc[[#This Row],[type]]="LFF (MDG-F)",MID(Proc[[#This Row],[Obj]],13,10),"")</f>
        <v/>
      </c>
      <c r="J6712" s="183" t="b">
        <f>Proc[[#This Row],[Requested]]=Proc[[#This Row],[CurrentParent]]</f>
        <v>1</v>
      </c>
      <c r="K6712" s="183" t="str">
        <f>IF(Proc[[#This Row],[Author]]="Marcela Urrego",VLOOKUP(LEFT(Proc[[#This Row],[Requested]],1),Table3[#All],2,0),VLOOKUP(Proc[[#This Row],[Author]],Table4[],2,0))</f>
        <v>LS</v>
      </c>
      <c r="L6712" s="186" t="s">
        <v>9921</v>
      </c>
      <c r="M6712" s="178">
        <v>46065</v>
      </c>
      <c r="N6712" s="178"/>
      <c r="O6712" s="178"/>
      <c r="P6712" s="178" t="str">
        <f ca="1">IF(Proc[[#This Row],[DaysAgeing]]&gt;5,"yep","on track")</f>
        <v>on track</v>
      </c>
      <c r="Q6712" s="3">
        <f ca="1">IF(Proc[[#This Row],[DateClosed]]="",ABS(NETWORKDAYS(Proc[[#This Row],[DateOpened]],TODAY()))-1,ABS(NETWORKDAYS(Proc[[#This Row],[DateOpened]],Proc[[#This Row],[DateClosed]]))-1)</f>
        <v>4</v>
      </c>
      <c r="R6712" s="178" t="s">
        <v>489</v>
      </c>
      <c r="S6712" s="183"/>
    </row>
    <row r="6713" spans="1:19" hidden="1">
      <c r="A6713" s="184" t="s">
        <v>9887</v>
      </c>
      <c r="B6713" s="183" t="str">
        <f>IFERROR(VLOOKUP(Proc[[#This Row],[App]],Table2[],3,0),"open")</f>
        <v>ok</v>
      </c>
      <c r="C6713" s="184" t="s">
        <v>369</v>
      </c>
      <c r="D6713" t="s">
        <v>9125</v>
      </c>
      <c r="E6713" t="s">
        <v>9834</v>
      </c>
      <c r="F6713" s="183" t="s">
        <v>9834</v>
      </c>
      <c r="G6713" s="184" t="s">
        <v>400</v>
      </c>
      <c r="H6713" s="183" t="str">
        <f>IF(Proc[[#This Row],[type]]="LFF (MDG-F)",MID(Proc[[#This Row],[Obj]],13,10),"")</f>
        <v/>
      </c>
      <c r="J6713" s="183" t="b">
        <f>Proc[[#This Row],[Requested]]=Proc[[#This Row],[CurrentParent]]</f>
        <v>1</v>
      </c>
      <c r="K6713" s="183" t="str">
        <f>IF(Proc[[#This Row],[Author]]="Marcela Urrego",VLOOKUP(LEFT(Proc[[#This Row],[Requested]],1),Table3[#All],2,0),VLOOKUP(Proc[[#This Row],[Author]],Table4[],2,0))</f>
        <v>LS</v>
      </c>
      <c r="L6713" s="186" t="s">
        <v>9921</v>
      </c>
      <c r="M6713" s="178">
        <v>46065</v>
      </c>
      <c r="N6713" s="178"/>
      <c r="O6713" s="178"/>
      <c r="P6713" s="178" t="str">
        <f ca="1">IF(Proc[[#This Row],[DaysAgeing]]&gt;5,"yep","on track")</f>
        <v>on track</v>
      </c>
      <c r="Q6713" s="3">
        <f ca="1">IF(Proc[[#This Row],[DateClosed]]="",ABS(NETWORKDAYS(Proc[[#This Row],[DateOpened]],TODAY()))-1,ABS(NETWORKDAYS(Proc[[#This Row],[DateOpened]],Proc[[#This Row],[DateClosed]]))-1)</f>
        <v>4</v>
      </c>
      <c r="R6713" s="178" t="s">
        <v>489</v>
      </c>
      <c r="S6713" s="183"/>
    </row>
    <row r="6714" spans="1:19" hidden="1">
      <c r="A6714" s="184" t="s">
        <v>9887</v>
      </c>
      <c r="B6714" s="183" t="str">
        <f>IFERROR(VLOOKUP(Proc[[#This Row],[App]],Table2[],3,0),"open")</f>
        <v>ok</v>
      </c>
      <c r="C6714" s="184" t="s">
        <v>369</v>
      </c>
      <c r="D6714" t="s">
        <v>9126</v>
      </c>
      <c r="E6714" t="s">
        <v>9834</v>
      </c>
      <c r="F6714" s="183" t="s">
        <v>9834</v>
      </c>
      <c r="G6714" s="184" t="s">
        <v>400</v>
      </c>
      <c r="H6714" s="183" t="str">
        <f>IF(Proc[[#This Row],[type]]="LFF (MDG-F)",MID(Proc[[#This Row],[Obj]],13,10),"")</f>
        <v/>
      </c>
      <c r="J6714" s="183" t="b">
        <f>Proc[[#This Row],[Requested]]=Proc[[#This Row],[CurrentParent]]</f>
        <v>1</v>
      </c>
      <c r="K6714" s="183" t="str">
        <f>IF(Proc[[#This Row],[Author]]="Marcela Urrego",VLOOKUP(LEFT(Proc[[#This Row],[Requested]],1),Table3[#All],2,0),VLOOKUP(Proc[[#This Row],[Author]],Table4[],2,0))</f>
        <v>LS</v>
      </c>
      <c r="L6714" s="186" t="s">
        <v>9921</v>
      </c>
      <c r="M6714" s="178">
        <v>46065</v>
      </c>
      <c r="N6714" s="178"/>
      <c r="O6714" s="178"/>
      <c r="P6714" s="178" t="str">
        <f ca="1">IF(Proc[[#This Row],[DaysAgeing]]&gt;5,"yep","on track")</f>
        <v>on track</v>
      </c>
      <c r="Q6714" s="3">
        <f ca="1">IF(Proc[[#This Row],[DateClosed]]="",ABS(NETWORKDAYS(Proc[[#This Row],[DateOpened]],TODAY()))-1,ABS(NETWORKDAYS(Proc[[#This Row],[DateOpened]],Proc[[#This Row],[DateClosed]]))-1)</f>
        <v>4</v>
      </c>
      <c r="R6714" s="178" t="s">
        <v>489</v>
      </c>
      <c r="S6714" s="183"/>
    </row>
    <row r="6715" spans="1:19" hidden="1">
      <c r="A6715" s="184" t="s">
        <v>9887</v>
      </c>
      <c r="B6715" s="183" t="str">
        <f>IFERROR(VLOOKUP(Proc[[#This Row],[App]],Table2[],3,0),"open")</f>
        <v>ok</v>
      </c>
      <c r="C6715" s="184" t="s">
        <v>369</v>
      </c>
      <c r="D6715" t="s">
        <v>9127</v>
      </c>
      <c r="E6715" t="s">
        <v>9834</v>
      </c>
      <c r="F6715" s="183" t="s">
        <v>9834</v>
      </c>
      <c r="G6715" s="184" t="s">
        <v>400</v>
      </c>
      <c r="H6715" s="183" t="str">
        <f>IF(Proc[[#This Row],[type]]="LFF (MDG-F)",MID(Proc[[#This Row],[Obj]],13,10),"")</f>
        <v/>
      </c>
      <c r="J6715" s="183" t="b">
        <f>Proc[[#This Row],[Requested]]=Proc[[#This Row],[CurrentParent]]</f>
        <v>1</v>
      </c>
      <c r="K6715" s="183" t="str">
        <f>IF(Proc[[#This Row],[Author]]="Marcela Urrego",VLOOKUP(LEFT(Proc[[#This Row],[Requested]],1),Table3[#All],2,0),VLOOKUP(Proc[[#This Row],[Author]],Table4[],2,0))</f>
        <v>LS</v>
      </c>
      <c r="L6715" s="186" t="s">
        <v>9921</v>
      </c>
      <c r="M6715" s="178">
        <v>46065</v>
      </c>
      <c r="N6715" s="178"/>
      <c r="O6715" s="178"/>
      <c r="P6715" s="178" t="str">
        <f ca="1">IF(Proc[[#This Row],[DaysAgeing]]&gt;5,"yep","on track")</f>
        <v>on track</v>
      </c>
      <c r="Q6715" s="3">
        <f ca="1">IF(Proc[[#This Row],[DateClosed]]="",ABS(NETWORKDAYS(Proc[[#This Row],[DateOpened]],TODAY()))-1,ABS(NETWORKDAYS(Proc[[#This Row],[DateOpened]],Proc[[#This Row],[DateClosed]]))-1)</f>
        <v>4</v>
      </c>
      <c r="R6715" s="178" t="s">
        <v>489</v>
      </c>
      <c r="S6715" s="183"/>
    </row>
    <row r="6716" spans="1:19" hidden="1">
      <c r="A6716" s="184" t="s">
        <v>9887</v>
      </c>
      <c r="B6716" s="183" t="str">
        <f>IFERROR(VLOOKUP(Proc[[#This Row],[App]],Table2[],3,0),"open")</f>
        <v>ok</v>
      </c>
      <c r="C6716" s="184" t="s">
        <v>369</v>
      </c>
      <c r="D6716" t="s">
        <v>9128</v>
      </c>
      <c r="E6716" t="s">
        <v>9834</v>
      </c>
      <c r="F6716" s="183" t="s">
        <v>9834</v>
      </c>
      <c r="G6716" s="184" t="s">
        <v>400</v>
      </c>
      <c r="H6716" s="183" t="str">
        <f>IF(Proc[[#This Row],[type]]="LFF (MDG-F)",MID(Proc[[#This Row],[Obj]],13,10),"")</f>
        <v/>
      </c>
      <c r="J6716" s="183" t="b">
        <f>Proc[[#This Row],[Requested]]=Proc[[#This Row],[CurrentParent]]</f>
        <v>1</v>
      </c>
      <c r="K6716" s="183" t="str">
        <f>IF(Proc[[#This Row],[Author]]="Marcela Urrego",VLOOKUP(LEFT(Proc[[#This Row],[Requested]],1),Table3[#All],2,0),VLOOKUP(Proc[[#This Row],[Author]],Table4[],2,0))</f>
        <v>LS</v>
      </c>
      <c r="L6716" s="186" t="s">
        <v>9921</v>
      </c>
      <c r="M6716" s="178">
        <v>46065</v>
      </c>
      <c r="N6716" s="178"/>
      <c r="O6716" s="178"/>
      <c r="P6716" s="178" t="str">
        <f ca="1">IF(Proc[[#This Row],[DaysAgeing]]&gt;5,"yep","on track")</f>
        <v>on track</v>
      </c>
      <c r="Q6716" s="3">
        <f ca="1">IF(Proc[[#This Row],[DateClosed]]="",ABS(NETWORKDAYS(Proc[[#This Row],[DateOpened]],TODAY()))-1,ABS(NETWORKDAYS(Proc[[#This Row],[DateOpened]],Proc[[#This Row],[DateClosed]]))-1)</f>
        <v>4</v>
      </c>
      <c r="R6716" s="178" t="s">
        <v>489</v>
      </c>
      <c r="S6716" s="183"/>
    </row>
    <row r="6717" spans="1:19" hidden="1">
      <c r="A6717" s="184" t="s">
        <v>9887</v>
      </c>
      <c r="B6717" s="183" t="str">
        <f>IFERROR(VLOOKUP(Proc[[#This Row],[App]],Table2[],3,0),"open")</f>
        <v>ok</v>
      </c>
      <c r="C6717" s="184" t="s">
        <v>369</v>
      </c>
      <c r="D6717" t="s">
        <v>9129</v>
      </c>
      <c r="E6717" t="s">
        <v>9834</v>
      </c>
      <c r="F6717" s="183" t="s">
        <v>9834</v>
      </c>
      <c r="G6717" s="184" t="s">
        <v>400</v>
      </c>
      <c r="H6717" s="183" t="str">
        <f>IF(Proc[[#This Row],[type]]="LFF (MDG-F)",MID(Proc[[#This Row],[Obj]],13,10),"")</f>
        <v/>
      </c>
      <c r="J6717" s="183" t="b">
        <f>Proc[[#This Row],[Requested]]=Proc[[#This Row],[CurrentParent]]</f>
        <v>1</v>
      </c>
      <c r="K6717" s="183" t="str">
        <f>IF(Proc[[#This Row],[Author]]="Marcela Urrego",VLOOKUP(LEFT(Proc[[#This Row],[Requested]],1),Table3[#All],2,0),VLOOKUP(Proc[[#This Row],[Author]],Table4[],2,0))</f>
        <v>LS</v>
      </c>
      <c r="L6717" s="186" t="s">
        <v>9921</v>
      </c>
      <c r="M6717" s="178">
        <v>46065</v>
      </c>
      <c r="N6717" s="178"/>
      <c r="O6717" s="178"/>
      <c r="P6717" s="178" t="str">
        <f ca="1">IF(Proc[[#This Row],[DaysAgeing]]&gt;5,"yep","on track")</f>
        <v>on track</v>
      </c>
      <c r="Q6717" s="3">
        <f ca="1">IF(Proc[[#This Row],[DateClosed]]="",ABS(NETWORKDAYS(Proc[[#This Row],[DateOpened]],TODAY()))-1,ABS(NETWORKDAYS(Proc[[#This Row],[DateOpened]],Proc[[#This Row],[DateClosed]]))-1)</f>
        <v>4</v>
      </c>
      <c r="R6717" s="178" t="s">
        <v>489</v>
      </c>
      <c r="S6717" s="183"/>
    </row>
    <row r="6718" spans="1:19" hidden="1">
      <c r="A6718" s="184" t="s">
        <v>9887</v>
      </c>
      <c r="B6718" s="183" t="str">
        <f>IFERROR(VLOOKUP(Proc[[#This Row],[App]],Table2[],3,0),"open")</f>
        <v>ok</v>
      </c>
      <c r="C6718" s="184" t="s">
        <v>369</v>
      </c>
      <c r="D6718" t="s">
        <v>9130</v>
      </c>
      <c r="E6718" t="s">
        <v>9834</v>
      </c>
      <c r="F6718" s="183" t="s">
        <v>9834</v>
      </c>
      <c r="G6718" s="184" t="s">
        <v>400</v>
      </c>
      <c r="H6718" s="183" t="str">
        <f>IF(Proc[[#This Row],[type]]="LFF (MDG-F)",MID(Proc[[#This Row],[Obj]],13,10),"")</f>
        <v/>
      </c>
      <c r="J6718" s="183" t="b">
        <f>Proc[[#This Row],[Requested]]=Proc[[#This Row],[CurrentParent]]</f>
        <v>1</v>
      </c>
      <c r="K6718" s="183" t="str">
        <f>IF(Proc[[#This Row],[Author]]="Marcela Urrego",VLOOKUP(LEFT(Proc[[#This Row],[Requested]],1),Table3[#All],2,0),VLOOKUP(Proc[[#This Row],[Author]],Table4[],2,0))</f>
        <v>LS</v>
      </c>
      <c r="L6718" s="186" t="s">
        <v>9921</v>
      </c>
      <c r="M6718" s="178">
        <v>46065</v>
      </c>
      <c r="N6718" s="178"/>
      <c r="O6718" s="178"/>
      <c r="P6718" s="178" t="str">
        <f ca="1">IF(Proc[[#This Row],[DaysAgeing]]&gt;5,"yep","on track")</f>
        <v>on track</v>
      </c>
      <c r="Q6718" s="3">
        <f ca="1">IF(Proc[[#This Row],[DateClosed]]="",ABS(NETWORKDAYS(Proc[[#This Row],[DateOpened]],TODAY()))-1,ABS(NETWORKDAYS(Proc[[#This Row],[DateOpened]],Proc[[#This Row],[DateClosed]]))-1)</f>
        <v>4</v>
      </c>
      <c r="R6718" s="178" t="s">
        <v>489</v>
      </c>
      <c r="S6718" s="183"/>
    </row>
    <row r="6719" spans="1:19" hidden="1">
      <c r="A6719" s="184" t="s">
        <v>9887</v>
      </c>
      <c r="B6719" s="183" t="str">
        <f>IFERROR(VLOOKUP(Proc[[#This Row],[App]],Table2[],3,0),"open")</f>
        <v>ok</v>
      </c>
      <c r="C6719" s="184" t="s">
        <v>369</v>
      </c>
      <c r="D6719" t="s">
        <v>9131</v>
      </c>
      <c r="E6719" t="s">
        <v>9834</v>
      </c>
      <c r="F6719" s="183" t="s">
        <v>9834</v>
      </c>
      <c r="G6719" s="184" t="s">
        <v>400</v>
      </c>
      <c r="H6719" s="183" t="str">
        <f>IF(Proc[[#This Row],[type]]="LFF (MDG-F)",MID(Proc[[#This Row],[Obj]],13,10),"")</f>
        <v/>
      </c>
      <c r="J6719" s="183" t="b">
        <f>Proc[[#This Row],[Requested]]=Proc[[#This Row],[CurrentParent]]</f>
        <v>1</v>
      </c>
      <c r="K6719" s="183" t="str">
        <f>IF(Proc[[#This Row],[Author]]="Marcela Urrego",VLOOKUP(LEFT(Proc[[#This Row],[Requested]],1),Table3[#All],2,0),VLOOKUP(Proc[[#This Row],[Author]],Table4[],2,0))</f>
        <v>LS</v>
      </c>
      <c r="L6719" s="186" t="s">
        <v>9921</v>
      </c>
      <c r="M6719" s="178">
        <v>46065</v>
      </c>
      <c r="N6719" s="178"/>
      <c r="O6719" s="178"/>
      <c r="P6719" s="178" t="str">
        <f ca="1">IF(Proc[[#This Row],[DaysAgeing]]&gt;5,"yep","on track")</f>
        <v>on track</v>
      </c>
      <c r="Q6719" s="3">
        <f ca="1">IF(Proc[[#This Row],[DateClosed]]="",ABS(NETWORKDAYS(Proc[[#This Row],[DateOpened]],TODAY()))-1,ABS(NETWORKDAYS(Proc[[#This Row],[DateOpened]],Proc[[#This Row],[DateClosed]]))-1)</f>
        <v>4</v>
      </c>
      <c r="R6719" s="178" t="s">
        <v>489</v>
      </c>
      <c r="S6719" s="183"/>
    </row>
    <row r="6720" spans="1:19" hidden="1">
      <c r="A6720" s="184" t="s">
        <v>9887</v>
      </c>
      <c r="B6720" s="183" t="str">
        <f>IFERROR(VLOOKUP(Proc[[#This Row],[App]],Table2[],3,0),"open")</f>
        <v>ok</v>
      </c>
      <c r="C6720" s="184" t="s">
        <v>369</v>
      </c>
      <c r="D6720" t="s">
        <v>9132</v>
      </c>
      <c r="E6720" t="s">
        <v>8861</v>
      </c>
      <c r="F6720" s="183" t="s">
        <v>8861</v>
      </c>
      <c r="G6720" s="184" t="s">
        <v>400</v>
      </c>
      <c r="H6720" s="183" t="str">
        <f>IF(Proc[[#This Row],[type]]="LFF (MDG-F)",MID(Proc[[#This Row],[Obj]],13,10),"")</f>
        <v/>
      </c>
      <c r="J6720" s="183" t="b">
        <f>Proc[[#This Row],[Requested]]=Proc[[#This Row],[CurrentParent]]</f>
        <v>1</v>
      </c>
      <c r="K6720" s="183" t="str">
        <f>IF(Proc[[#This Row],[Author]]="Marcela Urrego",VLOOKUP(LEFT(Proc[[#This Row],[Requested]],1),Table3[#All],2,0),VLOOKUP(Proc[[#This Row],[Author]],Table4[],2,0))</f>
        <v>LS</v>
      </c>
      <c r="L6720" s="186" t="s">
        <v>9921</v>
      </c>
      <c r="M6720" s="178">
        <v>46065</v>
      </c>
      <c r="N6720" s="178"/>
      <c r="O6720" s="178"/>
      <c r="P6720" s="178" t="str">
        <f ca="1">IF(Proc[[#This Row],[DaysAgeing]]&gt;5,"yep","on track")</f>
        <v>on track</v>
      </c>
      <c r="Q6720" s="3">
        <f ca="1">IF(Proc[[#This Row],[DateClosed]]="",ABS(NETWORKDAYS(Proc[[#This Row],[DateOpened]],TODAY()))-1,ABS(NETWORKDAYS(Proc[[#This Row],[DateOpened]],Proc[[#This Row],[DateClosed]]))-1)</f>
        <v>4</v>
      </c>
      <c r="R6720" s="178" t="s">
        <v>489</v>
      </c>
      <c r="S6720" s="183"/>
    </row>
    <row r="6721" spans="1:19" hidden="1">
      <c r="A6721" s="184" t="s">
        <v>9887</v>
      </c>
      <c r="B6721" s="183" t="str">
        <f>IFERROR(VLOOKUP(Proc[[#This Row],[App]],Table2[],3,0),"open")</f>
        <v>ok</v>
      </c>
      <c r="C6721" s="184" t="s">
        <v>369</v>
      </c>
      <c r="D6721" t="s">
        <v>9133</v>
      </c>
      <c r="E6721" t="s">
        <v>9826</v>
      </c>
      <c r="F6721" s="183" t="s">
        <v>9826</v>
      </c>
      <c r="G6721" s="184" t="s">
        <v>400</v>
      </c>
      <c r="H6721" s="183" t="str">
        <f>IF(Proc[[#This Row],[type]]="LFF (MDG-F)",MID(Proc[[#This Row],[Obj]],13,10),"")</f>
        <v/>
      </c>
      <c r="J6721" s="183" t="b">
        <f>Proc[[#This Row],[Requested]]=Proc[[#This Row],[CurrentParent]]</f>
        <v>1</v>
      </c>
      <c r="K6721" s="183" t="str">
        <f>IF(Proc[[#This Row],[Author]]="Marcela Urrego",VLOOKUP(LEFT(Proc[[#This Row],[Requested]],1),Table3[#All],2,0),VLOOKUP(Proc[[#This Row],[Author]],Table4[],2,0))</f>
        <v>LS</v>
      </c>
      <c r="L6721" s="186" t="s">
        <v>9921</v>
      </c>
      <c r="M6721" s="178">
        <v>46065</v>
      </c>
      <c r="N6721" s="178"/>
      <c r="O6721" s="178"/>
      <c r="P6721" s="178" t="str">
        <f ca="1">IF(Proc[[#This Row],[DaysAgeing]]&gt;5,"yep","on track")</f>
        <v>on track</v>
      </c>
      <c r="Q6721" s="3">
        <f ca="1">IF(Proc[[#This Row],[DateClosed]]="",ABS(NETWORKDAYS(Proc[[#This Row],[DateOpened]],TODAY()))-1,ABS(NETWORKDAYS(Proc[[#This Row],[DateOpened]],Proc[[#This Row],[DateClosed]]))-1)</f>
        <v>4</v>
      </c>
      <c r="R6721" s="178" t="s">
        <v>489</v>
      </c>
      <c r="S6721" s="183"/>
    </row>
    <row r="6722" spans="1:19" hidden="1">
      <c r="A6722" s="184" t="s">
        <v>9887</v>
      </c>
      <c r="B6722" s="183" t="str">
        <f>IFERROR(VLOOKUP(Proc[[#This Row],[App]],Table2[],3,0),"open")</f>
        <v>ok</v>
      </c>
      <c r="C6722" s="184" t="s">
        <v>369</v>
      </c>
      <c r="D6722" t="s">
        <v>9134</v>
      </c>
      <c r="E6722" t="s">
        <v>2863</v>
      </c>
      <c r="F6722" s="183" t="s">
        <v>2863</v>
      </c>
      <c r="G6722" s="184" t="s">
        <v>400</v>
      </c>
      <c r="H6722" s="183" t="str">
        <f>IF(Proc[[#This Row],[type]]="LFF (MDG-F)",MID(Proc[[#This Row],[Obj]],13,10),"")</f>
        <v/>
      </c>
      <c r="J6722" s="183" t="b">
        <f>Proc[[#This Row],[Requested]]=Proc[[#This Row],[CurrentParent]]</f>
        <v>1</v>
      </c>
      <c r="K6722" s="183" t="str">
        <f>IF(Proc[[#This Row],[Author]]="Marcela Urrego",VLOOKUP(LEFT(Proc[[#This Row],[Requested]],1),Table3[#All],2,0),VLOOKUP(Proc[[#This Row],[Author]],Table4[],2,0))</f>
        <v>LS</v>
      </c>
      <c r="L6722" s="186" t="s">
        <v>9921</v>
      </c>
      <c r="M6722" s="178">
        <v>46065</v>
      </c>
      <c r="N6722" s="178"/>
      <c r="O6722" s="178"/>
      <c r="P6722" s="178" t="str">
        <f ca="1">IF(Proc[[#This Row],[DaysAgeing]]&gt;5,"yep","on track")</f>
        <v>on track</v>
      </c>
      <c r="Q6722" s="3">
        <f ca="1">IF(Proc[[#This Row],[DateClosed]]="",ABS(NETWORKDAYS(Proc[[#This Row],[DateOpened]],TODAY()))-1,ABS(NETWORKDAYS(Proc[[#This Row],[DateOpened]],Proc[[#This Row],[DateClosed]]))-1)</f>
        <v>4</v>
      </c>
      <c r="R6722" s="178" t="s">
        <v>489</v>
      </c>
      <c r="S6722" s="183"/>
    </row>
    <row r="6723" spans="1:19" hidden="1">
      <c r="A6723" s="184" t="s">
        <v>9887</v>
      </c>
      <c r="B6723" s="183" t="str">
        <f>IFERROR(VLOOKUP(Proc[[#This Row],[App]],Table2[],3,0),"open")</f>
        <v>ok</v>
      </c>
      <c r="C6723" s="184" t="s">
        <v>369</v>
      </c>
      <c r="D6723" t="s">
        <v>9135</v>
      </c>
      <c r="E6723" t="s">
        <v>9826</v>
      </c>
      <c r="F6723" s="183" t="s">
        <v>9826</v>
      </c>
      <c r="G6723" s="184" t="s">
        <v>400</v>
      </c>
      <c r="H6723" s="183" t="str">
        <f>IF(Proc[[#This Row],[type]]="LFF (MDG-F)",MID(Proc[[#This Row],[Obj]],13,10),"")</f>
        <v/>
      </c>
      <c r="J6723" s="183" t="b">
        <f>Proc[[#This Row],[Requested]]=Proc[[#This Row],[CurrentParent]]</f>
        <v>1</v>
      </c>
      <c r="K6723" s="183" t="str">
        <f>IF(Proc[[#This Row],[Author]]="Marcela Urrego",VLOOKUP(LEFT(Proc[[#This Row],[Requested]],1),Table3[#All],2,0),VLOOKUP(Proc[[#This Row],[Author]],Table4[],2,0))</f>
        <v>LS</v>
      </c>
      <c r="L6723" s="186" t="s">
        <v>9921</v>
      </c>
      <c r="M6723" s="178">
        <v>46065</v>
      </c>
      <c r="N6723" s="178"/>
      <c r="O6723" s="178"/>
      <c r="P6723" s="178" t="str">
        <f ca="1">IF(Proc[[#This Row],[DaysAgeing]]&gt;5,"yep","on track")</f>
        <v>on track</v>
      </c>
      <c r="Q6723" s="3">
        <f ca="1">IF(Proc[[#This Row],[DateClosed]]="",ABS(NETWORKDAYS(Proc[[#This Row],[DateOpened]],TODAY()))-1,ABS(NETWORKDAYS(Proc[[#This Row],[DateOpened]],Proc[[#This Row],[DateClosed]]))-1)</f>
        <v>4</v>
      </c>
      <c r="R6723" s="178" t="s">
        <v>489</v>
      </c>
      <c r="S6723" s="183"/>
    </row>
    <row r="6724" spans="1:19" hidden="1">
      <c r="A6724" s="184" t="s">
        <v>9887</v>
      </c>
      <c r="B6724" s="183" t="str">
        <f>IFERROR(VLOOKUP(Proc[[#This Row],[App]],Table2[],3,0),"open")</f>
        <v>ok</v>
      </c>
      <c r="C6724" s="184" t="s">
        <v>369</v>
      </c>
      <c r="D6724" t="s">
        <v>9136</v>
      </c>
      <c r="E6724" t="s">
        <v>9835</v>
      </c>
      <c r="F6724" s="183" t="s">
        <v>9835</v>
      </c>
      <c r="G6724" s="184" t="s">
        <v>400</v>
      </c>
      <c r="H6724" s="183" t="str">
        <f>IF(Proc[[#This Row],[type]]="LFF (MDG-F)",MID(Proc[[#This Row],[Obj]],13,10),"")</f>
        <v/>
      </c>
      <c r="J6724" s="183" t="b">
        <f>Proc[[#This Row],[Requested]]=Proc[[#This Row],[CurrentParent]]</f>
        <v>1</v>
      </c>
      <c r="K6724" s="183" t="str">
        <f>IF(Proc[[#This Row],[Author]]="Marcela Urrego",VLOOKUP(LEFT(Proc[[#This Row],[Requested]],1),Table3[#All],2,0),VLOOKUP(Proc[[#This Row],[Author]],Table4[],2,0))</f>
        <v>LS</v>
      </c>
      <c r="L6724" s="186" t="s">
        <v>9921</v>
      </c>
      <c r="M6724" s="178">
        <v>46065</v>
      </c>
      <c r="N6724" s="178"/>
      <c r="O6724" s="178"/>
      <c r="P6724" s="178" t="str">
        <f ca="1">IF(Proc[[#This Row],[DaysAgeing]]&gt;5,"yep","on track")</f>
        <v>on track</v>
      </c>
      <c r="Q6724" s="3">
        <f ca="1">IF(Proc[[#This Row],[DateClosed]]="",ABS(NETWORKDAYS(Proc[[#This Row],[DateOpened]],TODAY()))-1,ABS(NETWORKDAYS(Proc[[#This Row],[DateOpened]],Proc[[#This Row],[DateClosed]]))-1)</f>
        <v>4</v>
      </c>
      <c r="R6724" s="178" t="s">
        <v>489</v>
      </c>
      <c r="S6724" s="183"/>
    </row>
    <row r="6725" spans="1:19" hidden="1">
      <c r="A6725" s="184" t="s">
        <v>9887</v>
      </c>
      <c r="B6725" s="183" t="str">
        <f>IFERROR(VLOOKUP(Proc[[#This Row],[App]],Table2[],3,0),"open")</f>
        <v>ok</v>
      </c>
      <c r="C6725" s="184" t="s">
        <v>369</v>
      </c>
      <c r="D6725" t="s">
        <v>9137</v>
      </c>
      <c r="E6725" t="s">
        <v>9835</v>
      </c>
      <c r="F6725" s="183" t="s">
        <v>9835</v>
      </c>
      <c r="G6725" s="184" t="s">
        <v>400</v>
      </c>
      <c r="H6725" s="183" t="str">
        <f>IF(Proc[[#This Row],[type]]="LFF (MDG-F)",MID(Proc[[#This Row],[Obj]],13,10),"")</f>
        <v/>
      </c>
      <c r="J6725" s="183" t="b">
        <f>Proc[[#This Row],[Requested]]=Proc[[#This Row],[CurrentParent]]</f>
        <v>1</v>
      </c>
      <c r="K6725" s="183" t="str">
        <f>IF(Proc[[#This Row],[Author]]="Marcela Urrego",VLOOKUP(LEFT(Proc[[#This Row],[Requested]],1),Table3[#All],2,0),VLOOKUP(Proc[[#This Row],[Author]],Table4[],2,0))</f>
        <v>LS</v>
      </c>
      <c r="L6725" s="186" t="s">
        <v>9921</v>
      </c>
      <c r="M6725" s="178">
        <v>46065</v>
      </c>
      <c r="N6725" s="178"/>
      <c r="O6725" s="178"/>
      <c r="P6725" s="178" t="str">
        <f ca="1">IF(Proc[[#This Row],[DaysAgeing]]&gt;5,"yep","on track")</f>
        <v>on track</v>
      </c>
      <c r="Q6725" s="3">
        <f ca="1">IF(Proc[[#This Row],[DateClosed]]="",ABS(NETWORKDAYS(Proc[[#This Row],[DateOpened]],TODAY()))-1,ABS(NETWORKDAYS(Proc[[#This Row],[DateOpened]],Proc[[#This Row],[DateClosed]]))-1)</f>
        <v>4</v>
      </c>
      <c r="R6725" s="178" t="s">
        <v>489</v>
      </c>
      <c r="S6725" s="183"/>
    </row>
    <row r="6726" spans="1:19" hidden="1">
      <c r="A6726" s="184" t="s">
        <v>9887</v>
      </c>
      <c r="B6726" s="183" t="str">
        <f>IFERROR(VLOOKUP(Proc[[#This Row],[App]],Table2[],3,0),"open")</f>
        <v>ok</v>
      </c>
      <c r="C6726" s="185" t="s">
        <v>369</v>
      </c>
      <c r="D6726" t="s">
        <v>9138</v>
      </c>
      <c r="E6726" t="s">
        <v>9835</v>
      </c>
      <c r="F6726" s="186" t="s">
        <v>9835</v>
      </c>
      <c r="G6726" s="184" t="s">
        <v>406</v>
      </c>
      <c r="H6726" s="183" t="str">
        <f>IF(Proc[[#This Row],[type]]="LFF (MDG-F)",MID(Proc[[#This Row],[Obj]],13,10),"")</f>
        <v>2131C00009</v>
      </c>
      <c r="J6726" s="183" t="b">
        <f>Proc[[#This Row],[Requested]]=Proc[[#This Row],[CurrentParent]]</f>
        <v>1</v>
      </c>
      <c r="K6726" s="183" t="str">
        <f>IF(Proc[[#This Row],[Author]]="Marcela Urrego",VLOOKUP(LEFT(Proc[[#This Row],[Requested]],1),Table3[#All],2,0),VLOOKUP(Proc[[#This Row],[Author]],Table4[],2,0))</f>
        <v>LS</v>
      </c>
      <c r="L6726" s="186" t="s">
        <v>9921</v>
      </c>
      <c r="M6726" s="178">
        <v>46065</v>
      </c>
      <c r="N6726" s="178"/>
      <c r="O6726" s="178"/>
      <c r="P6726" s="178" t="str">
        <f ca="1">IF(Proc[[#This Row],[DaysAgeing]]&gt;5,"yep","on track")</f>
        <v>on track</v>
      </c>
      <c r="Q6726" s="3">
        <f ca="1">IF(Proc[[#This Row],[DateClosed]]="",ABS(NETWORKDAYS(Proc[[#This Row],[DateOpened]],TODAY()))-1,ABS(NETWORKDAYS(Proc[[#This Row],[DateOpened]],Proc[[#This Row],[DateClosed]]))-1)</f>
        <v>4</v>
      </c>
      <c r="R6726" s="178" t="s">
        <v>489</v>
      </c>
      <c r="S6726" s="183"/>
    </row>
    <row r="6727" spans="1:19" hidden="1">
      <c r="A6727" s="184" t="s">
        <v>9887</v>
      </c>
      <c r="B6727" s="183" t="str">
        <f>IFERROR(VLOOKUP(Proc[[#This Row],[App]],Table2[],3,0),"open")</f>
        <v>ok</v>
      </c>
      <c r="C6727" s="185" t="s">
        <v>369</v>
      </c>
      <c r="D6727" t="s">
        <v>9139</v>
      </c>
      <c r="E6727" t="s">
        <v>9835</v>
      </c>
      <c r="F6727" s="186" t="s">
        <v>9835</v>
      </c>
      <c r="G6727" s="184" t="s">
        <v>406</v>
      </c>
      <c r="H6727" s="183" t="str">
        <f>IF(Proc[[#This Row],[type]]="LFF (MDG-F)",MID(Proc[[#This Row],[Obj]],13,10),"")</f>
        <v>2131C00857</v>
      </c>
      <c r="J6727" s="183" t="b">
        <f>Proc[[#This Row],[Requested]]=Proc[[#This Row],[CurrentParent]]</f>
        <v>1</v>
      </c>
      <c r="K6727" s="183" t="str">
        <f>IF(Proc[[#This Row],[Author]]="Marcela Urrego",VLOOKUP(LEFT(Proc[[#This Row],[Requested]],1),Table3[#All],2,0),VLOOKUP(Proc[[#This Row],[Author]],Table4[],2,0))</f>
        <v>LS</v>
      </c>
      <c r="L6727" s="186" t="s">
        <v>9921</v>
      </c>
      <c r="M6727" s="178">
        <v>46065</v>
      </c>
      <c r="N6727" s="178"/>
      <c r="O6727" s="178"/>
      <c r="P6727" s="178" t="str">
        <f ca="1">IF(Proc[[#This Row],[DaysAgeing]]&gt;5,"yep","on track")</f>
        <v>on track</v>
      </c>
      <c r="Q6727" s="3">
        <f ca="1">IF(Proc[[#This Row],[DateClosed]]="",ABS(NETWORKDAYS(Proc[[#This Row],[DateOpened]],TODAY()))-1,ABS(NETWORKDAYS(Proc[[#This Row],[DateOpened]],Proc[[#This Row],[DateClosed]]))-1)</f>
        <v>4</v>
      </c>
      <c r="R6727" s="178" t="s">
        <v>489</v>
      </c>
      <c r="S6727" s="183"/>
    </row>
    <row r="6728" spans="1:19" hidden="1">
      <c r="A6728" s="184" t="s">
        <v>9887</v>
      </c>
      <c r="B6728" s="183" t="str">
        <f>IFERROR(VLOOKUP(Proc[[#This Row],[App]],Table2[],3,0),"open")</f>
        <v>ok</v>
      </c>
      <c r="C6728" s="184" t="s">
        <v>369</v>
      </c>
      <c r="D6728" t="s">
        <v>9140</v>
      </c>
      <c r="E6728" t="s">
        <v>9829</v>
      </c>
      <c r="F6728" s="183" t="s">
        <v>9829</v>
      </c>
      <c r="G6728" s="184" t="s">
        <v>400</v>
      </c>
      <c r="H6728" s="183" t="str">
        <f>IF(Proc[[#This Row],[type]]="LFF (MDG-F)",MID(Proc[[#This Row],[Obj]],13,10),"")</f>
        <v/>
      </c>
      <c r="J6728" s="183" t="b">
        <f>Proc[[#This Row],[Requested]]=Proc[[#This Row],[CurrentParent]]</f>
        <v>1</v>
      </c>
      <c r="K6728" s="183" t="str">
        <f>IF(Proc[[#This Row],[Author]]="Marcela Urrego",VLOOKUP(LEFT(Proc[[#This Row],[Requested]],1),Table3[#All],2,0),VLOOKUP(Proc[[#This Row],[Author]],Table4[],2,0))</f>
        <v>LS</v>
      </c>
      <c r="L6728" s="186" t="s">
        <v>9921</v>
      </c>
      <c r="M6728" s="178">
        <v>46065</v>
      </c>
      <c r="N6728" s="178"/>
      <c r="O6728" s="178"/>
      <c r="P6728" s="178" t="str">
        <f ca="1">IF(Proc[[#This Row],[DaysAgeing]]&gt;5,"yep","on track")</f>
        <v>on track</v>
      </c>
      <c r="Q6728" s="3">
        <f ca="1">IF(Proc[[#This Row],[DateClosed]]="",ABS(NETWORKDAYS(Proc[[#This Row],[DateOpened]],TODAY()))-1,ABS(NETWORKDAYS(Proc[[#This Row],[DateOpened]],Proc[[#This Row],[DateClosed]]))-1)</f>
        <v>4</v>
      </c>
      <c r="R6728" s="178" t="s">
        <v>489</v>
      </c>
      <c r="S6728" s="183"/>
    </row>
    <row r="6729" spans="1:19" hidden="1">
      <c r="A6729" s="184" t="s">
        <v>9887</v>
      </c>
      <c r="B6729" s="183" t="str">
        <f>IFERROR(VLOOKUP(Proc[[#This Row],[App]],Table2[],3,0),"open")</f>
        <v>ok</v>
      </c>
      <c r="C6729" s="184" t="s">
        <v>369</v>
      </c>
      <c r="D6729" t="s">
        <v>9141</v>
      </c>
      <c r="E6729" t="s">
        <v>9829</v>
      </c>
      <c r="F6729" s="183" t="s">
        <v>9829</v>
      </c>
      <c r="G6729" s="184" t="s">
        <v>400</v>
      </c>
      <c r="H6729" s="183" t="str">
        <f>IF(Proc[[#This Row],[type]]="LFF (MDG-F)",MID(Proc[[#This Row],[Obj]],13,10),"")</f>
        <v/>
      </c>
      <c r="J6729" s="183" t="b">
        <f>Proc[[#This Row],[Requested]]=Proc[[#This Row],[CurrentParent]]</f>
        <v>1</v>
      </c>
      <c r="K6729" s="183" t="str">
        <f>IF(Proc[[#This Row],[Author]]="Marcela Urrego",VLOOKUP(LEFT(Proc[[#This Row],[Requested]],1),Table3[#All],2,0),VLOOKUP(Proc[[#This Row],[Author]],Table4[],2,0))</f>
        <v>LS</v>
      </c>
      <c r="L6729" s="186" t="s">
        <v>9921</v>
      </c>
      <c r="M6729" s="178">
        <v>46065</v>
      </c>
      <c r="N6729" s="178"/>
      <c r="O6729" s="178"/>
      <c r="P6729" s="178" t="str">
        <f ca="1">IF(Proc[[#This Row],[DaysAgeing]]&gt;5,"yep","on track")</f>
        <v>on track</v>
      </c>
      <c r="Q6729" s="3">
        <f ca="1">IF(Proc[[#This Row],[DateClosed]]="",ABS(NETWORKDAYS(Proc[[#This Row],[DateOpened]],TODAY()))-1,ABS(NETWORKDAYS(Proc[[#This Row],[DateOpened]],Proc[[#This Row],[DateClosed]]))-1)</f>
        <v>4</v>
      </c>
      <c r="R6729" s="178" t="s">
        <v>489</v>
      </c>
      <c r="S6729" s="183"/>
    </row>
    <row r="6730" spans="1:19" hidden="1">
      <c r="A6730" s="184" t="s">
        <v>9887</v>
      </c>
      <c r="B6730" s="183" t="str">
        <f>IFERROR(VLOOKUP(Proc[[#This Row],[App]],Table2[],3,0),"open")</f>
        <v>ok</v>
      </c>
      <c r="C6730" s="184" t="s">
        <v>369</v>
      </c>
      <c r="D6730" t="s">
        <v>9142</v>
      </c>
      <c r="E6730" t="s">
        <v>9826</v>
      </c>
      <c r="F6730" s="183" t="s">
        <v>9826</v>
      </c>
      <c r="G6730" s="184" t="s">
        <v>400</v>
      </c>
      <c r="H6730" s="183" t="str">
        <f>IF(Proc[[#This Row],[type]]="LFF (MDG-F)",MID(Proc[[#This Row],[Obj]],13,10),"")</f>
        <v/>
      </c>
      <c r="J6730" s="183" t="b">
        <f>Proc[[#This Row],[Requested]]=Proc[[#This Row],[CurrentParent]]</f>
        <v>1</v>
      </c>
      <c r="K6730" s="183" t="str">
        <f>IF(Proc[[#This Row],[Author]]="Marcela Urrego",VLOOKUP(LEFT(Proc[[#This Row],[Requested]],1),Table3[#All],2,0),VLOOKUP(Proc[[#This Row],[Author]],Table4[],2,0))</f>
        <v>LS</v>
      </c>
      <c r="L6730" s="186" t="s">
        <v>9921</v>
      </c>
      <c r="M6730" s="178">
        <v>46065</v>
      </c>
      <c r="N6730" s="178"/>
      <c r="O6730" s="178"/>
      <c r="P6730" s="178" t="str">
        <f ca="1">IF(Proc[[#This Row],[DaysAgeing]]&gt;5,"yep","on track")</f>
        <v>on track</v>
      </c>
      <c r="Q6730" s="3">
        <f ca="1">IF(Proc[[#This Row],[DateClosed]]="",ABS(NETWORKDAYS(Proc[[#This Row],[DateOpened]],TODAY()))-1,ABS(NETWORKDAYS(Proc[[#This Row],[DateOpened]],Proc[[#This Row],[DateClosed]]))-1)</f>
        <v>4</v>
      </c>
      <c r="R6730" s="178" t="s">
        <v>489</v>
      </c>
      <c r="S6730" s="183"/>
    </row>
    <row r="6731" spans="1:19" hidden="1">
      <c r="A6731" s="184" t="s">
        <v>9887</v>
      </c>
      <c r="B6731" s="183" t="str">
        <f>IFERROR(VLOOKUP(Proc[[#This Row],[App]],Table2[],3,0),"open")</f>
        <v>ok</v>
      </c>
      <c r="C6731" s="184" t="s">
        <v>369</v>
      </c>
      <c r="D6731" t="s">
        <v>9143</v>
      </c>
      <c r="E6731" t="s">
        <v>9826</v>
      </c>
      <c r="F6731" s="183" t="s">
        <v>9826</v>
      </c>
      <c r="G6731" s="184" t="s">
        <v>400</v>
      </c>
      <c r="H6731" s="183" t="str">
        <f>IF(Proc[[#This Row],[type]]="LFF (MDG-F)",MID(Proc[[#This Row],[Obj]],13,10),"")</f>
        <v/>
      </c>
      <c r="J6731" s="183" t="b">
        <f>Proc[[#This Row],[Requested]]=Proc[[#This Row],[CurrentParent]]</f>
        <v>1</v>
      </c>
      <c r="K6731" s="183" t="str">
        <f>IF(Proc[[#This Row],[Author]]="Marcela Urrego",VLOOKUP(LEFT(Proc[[#This Row],[Requested]],1),Table3[#All],2,0),VLOOKUP(Proc[[#This Row],[Author]],Table4[],2,0))</f>
        <v>LS</v>
      </c>
      <c r="L6731" s="186" t="s">
        <v>9921</v>
      </c>
      <c r="M6731" s="178">
        <v>46065</v>
      </c>
      <c r="N6731" s="178"/>
      <c r="O6731" s="178"/>
      <c r="P6731" s="178" t="str">
        <f ca="1">IF(Proc[[#This Row],[DaysAgeing]]&gt;5,"yep","on track")</f>
        <v>on track</v>
      </c>
      <c r="Q6731" s="3">
        <f ca="1">IF(Proc[[#This Row],[DateClosed]]="",ABS(NETWORKDAYS(Proc[[#This Row],[DateOpened]],TODAY()))-1,ABS(NETWORKDAYS(Proc[[#This Row],[DateOpened]],Proc[[#This Row],[DateClosed]]))-1)</f>
        <v>4</v>
      </c>
      <c r="R6731" s="178" t="s">
        <v>489</v>
      </c>
      <c r="S6731" s="183"/>
    </row>
    <row r="6732" spans="1:19" hidden="1">
      <c r="A6732" s="184" t="s">
        <v>9887</v>
      </c>
      <c r="B6732" s="183" t="str">
        <f>IFERROR(VLOOKUP(Proc[[#This Row],[App]],Table2[],3,0),"open")</f>
        <v>ok</v>
      </c>
      <c r="C6732" s="184" t="s">
        <v>369</v>
      </c>
      <c r="D6732" t="s">
        <v>9144</v>
      </c>
      <c r="E6732" t="s">
        <v>9826</v>
      </c>
      <c r="F6732" s="183" t="s">
        <v>9826</v>
      </c>
      <c r="G6732" s="184" t="s">
        <v>400</v>
      </c>
      <c r="H6732" s="183" t="str">
        <f>IF(Proc[[#This Row],[type]]="LFF (MDG-F)",MID(Proc[[#This Row],[Obj]],13,10),"")</f>
        <v/>
      </c>
      <c r="J6732" s="183" t="b">
        <f>Proc[[#This Row],[Requested]]=Proc[[#This Row],[CurrentParent]]</f>
        <v>1</v>
      </c>
      <c r="K6732" s="183" t="str">
        <f>IF(Proc[[#This Row],[Author]]="Marcela Urrego",VLOOKUP(LEFT(Proc[[#This Row],[Requested]],1),Table3[#All],2,0),VLOOKUP(Proc[[#This Row],[Author]],Table4[],2,0))</f>
        <v>LS</v>
      </c>
      <c r="L6732" s="186" t="s">
        <v>9921</v>
      </c>
      <c r="M6732" s="178">
        <v>46065</v>
      </c>
      <c r="N6732" s="178"/>
      <c r="O6732" s="178"/>
      <c r="P6732" s="178" t="str">
        <f ca="1">IF(Proc[[#This Row],[DaysAgeing]]&gt;5,"yep","on track")</f>
        <v>on track</v>
      </c>
      <c r="Q6732" s="3">
        <f ca="1">IF(Proc[[#This Row],[DateClosed]]="",ABS(NETWORKDAYS(Proc[[#This Row],[DateOpened]],TODAY()))-1,ABS(NETWORKDAYS(Proc[[#This Row],[DateOpened]],Proc[[#This Row],[DateClosed]]))-1)</f>
        <v>4</v>
      </c>
      <c r="R6732" s="178" t="s">
        <v>489</v>
      </c>
      <c r="S6732" s="183"/>
    </row>
    <row r="6733" spans="1:19" hidden="1">
      <c r="A6733" s="184" t="s">
        <v>9887</v>
      </c>
      <c r="B6733" s="183" t="str">
        <f>IFERROR(VLOOKUP(Proc[[#This Row],[App]],Table2[],3,0),"open")</f>
        <v>ok</v>
      </c>
      <c r="C6733" s="184" t="s">
        <v>369</v>
      </c>
      <c r="D6733" t="s">
        <v>9145</v>
      </c>
      <c r="E6733" t="s">
        <v>8861</v>
      </c>
      <c r="F6733" s="183" t="s">
        <v>8861</v>
      </c>
      <c r="G6733" s="184" t="s">
        <v>400</v>
      </c>
      <c r="H6733" s="183" t="str">
        <f>IF(Proc[[#This Row],[type]]="LFF (MDG-F)",MID(Proc[[#This Row],[Obj]],13,10),"")</f>
        <v/>
      </c>
      <c r="J6733" s="183" t="b">
        <f>Proc[[#This Row],[Requested]]=Proc[[#This Row],[CurrentParent]]</f>
        <v>1</v>
      </c>
      <c r="K6733" s="183" t="str">
        <f>IF(Proc[[#This Row],[Author]]="Marcela Urrego",VLOOKUP(LEFT(Proc[[#This Row],[Requested]],1),Table3[#All],2,0),VLOOKUP(Proc[[#This Row],[Author]],Table4[],2,0))</f>
        <v>LS</v>
      </c>
      <c r="L6733" s="186" t="s">
        <v>9921</v>
      </c>
      <c r="M6733" s="178">
        <v>46065</v>
      </c>
      <c r="N6733" s="178"/>
      <c r="O6733" s="178"/>
      <c r="P6733" s="178" t="str">
        <f ca="1">IF(Proc[[#This Row],[DaysAgeing]]&gt;5,"yep","on track")</f>
        <v>on track</v>
      </c>
      <c r="Q6733" s="3">
        <f ca="1">IF(Proc[[#This Row],[DateClosed]]="",ABS(NETWORKDAYS(Proc[[#This Row],[DateOpened]],TODAY()))-1,ABS(NETWORKDAYS(Proc[[#This Row],[DateOpened]],Proc[[#This Row],[DateClosed]]))-1)</f>
        <v>4</v>
      </c>
      <c r="R6733" s="178" t="s">
        <v>489</v>
      </c>
      <c r="S6733" s="183"/>
    </row>
    <row r="6734" spans="1:19" hidden="1">
      <c r="A6734" s="184" t="s">
        <v>9887</v>
      </c>
      <c r="B6734" s="183" t="str">
        <f>IFERROR(VLOOKUP(Proc[[#This Row],[App]],Table2[],3,0),"open")</f>
        <v>ok</v>
      </c>
      <c r="C6734" s="184" t="s">
        <v>369</v>
      </c>
      <c r="D6734" t="s">
        <v>9146</v>
      </c>
      <c r="E6734" t="s">
        <v>8861</v>
      </c>
      <c r="F6734" s="183" t="s">
        <v>8861</v>
      </c>
      <c r="G6734" s="184" t="s">
        <v>400</v>
      </c>
      <c r="H6734" s="183" t="str">
        <f>IF(Proc[[#This Row],[type]]="LFF (MDG-F)",MID(Proc[[#This Row],[Obj]],13,10),"")</f>
        <v/>
      </c>
      <c r="J6734" s="183" t="b">
        <f>Proc[[#This Row],[Requested]]=Proc[[#This Row],[CurrentParent]]</f>
        <v>1</v>
      </c>
      <c r="K6734" s="183" t="str">
        <f>IF(Proc[[#This Row],[Author]]="Marcela Urrego",VLOOKUP(LEFT(Proc[[#This Row],[Requested]],1),Table3[#All],2,0),VLOOKUP(Proc[[#This Row],[Author]],Table4[],2,0))</f>
        <v>LS</v>
      </c>
      <c r="L6734" s="186" t="s">
        <v>9921</v>
      </c>
      <c r="M6734" s="178">
        <v>46065</v>
      </c>
      <c r="N6734" s="178"/>
      <c r="O6734" s="178"/>
      <c r="P6734" s="178" t="str">
        <f ca="1">IF(Proc[[#This Row],[DaysAgeing]]&gt;5,"yep","on track")</f>
        <v>on track</v>
      </c>
      <c r="Q6734" s="3">
        <f ca="1">IF(Proc[[#This Row],[DateClosed]]="",ABS(NETWORKDAYS(Proc[[#This Row],[DateOpened]],TODAY()))-1,ABS(NETWORKDAYS(Proc[[#This Row],[DateOpened]],Proc[[#This Row],[DateClosed]]))-1)</f>
        <v>4</v>
      </c>
      <c r="R6734" s="178" t="s">
        <v>489</v>
      </c>
      <c r="S6734" s="183"/>
    </row>
    <row r="6735" spans="1:19" hidden="1">
      <c r="A6735" s="184" t="s">
        <v>9887</v>
      </c>
      <c r="B6735" s="183" t="str">
        <f>IFERROR(VLOOKUP(Proc[[#This Row],[App]],Table2[],3,0),"open")</f>
        <v>ok</v>
      </c>
      <c r="C6735" s="184" t="s">
        <v>369</v>
      </c>
      <c r="D6735" t="s">
        <v>9147</v>
      </c>
      <c r="E6735" t="s">
        <v>8861</v>
      </c>
      <c r="F6735" s="183" t="s">
        <v>8861</v>
      </c>
      <c r="G6735" s="184" t="s">
        <v>400</v>
      </c>
      <c r="H6735" s="183" t="str">
        <f>IF(Proc[[#This Row],[type]]="LFF (MDG-F)",MID(Proc[[#This Row],[Obj]],13,10),"")</f>
        <v/>
      </c>
      <c r="J6735" s="183" t="b">
        <f>Proc[[#This Row],[Requested]]=Proc[[#This Row],[CurrentParent]]</f>
        <v>1</v>
      </c>
      <c r="K6735" s="183" t="str">
        <f>IF(Proc[[#This Row],[Author]]="Marcela Urrego",VLOOKUP(LEFT(Proc[[#This Row],[Requested]],1),Table3[#All],2,0),VLOOKUP(Proc[[#This Row],[Author]],Table4[],2,0))</f>
        <v>LS</v>
      </c>
      <c r="L6735" s="186" t="s">
        <v>9921</v>
      </c>
      <c r="M6735" s="178">
        <v>46065</v>
      </c>
      <c r="N6735" s="178"/>
      <c r="O6735" s="178"/>
      <c r="P6735" s="178" t="str">
        <f ca="1">IF(Proc[[#This Row],[DaysAgeing]]&gt;5,"yep","on track")</f>
        <v>on track</v>
      </c>
      <c r="Q6735" s="3">
        <f ca="1">IF(Proc[[#This Row],[DateClosed]]="",ABS(NETWORKDAYS(Proc[[#This Row],[DateOpened]],TODAY()))-1,ABS(NETWORKDAYS(Proc[[#This Row],[DateOpened]],Proc[[#This Row],[DateClosed]]))-1)</f>
        <v>4</v>
      </c>
      <c r="R6735" s="178" t="s">
        <v>489</v>
      </c>
      <c r="S6735" s="183"/>
    </row>
    <row r="6736" spans="1:19" hidden="1">
      <c r="A6736" s="184" t="s">
        <v>9887</v>
      </c>
      <c r="B6736" s="183" t="str">
        <f>IFERROR(VLOOKUP(Proc[[#This Row],[App]],Table2[],3,0),"open")</f>
        <v>ok</v>
      </c>
      <c r="C6736" s="184" t="s">
        <v>369</v>
      </c>
      <c r="D6736" t="s">
        <v>9148</v>
      </c>
      <c r="E6736" t="s">
        <v>8861</v>
      </c>
      <c r="F6736" s="183" t="s">
        <v>8861</v>
      </c>
      <c r="G6736" s="184" t="s">
        <v>400</v>
      </c>
      <c r="H6736" s="183" t="str">
        <f>IF(Proc[[#This Row],[type]]="LFF (MDG-F)",MID(Proc[[#This Row],[Obj]],13,10),"")</f>
        <v/>
      </c>
      <c r="J6736" s="183" t="b">
        <f>Proc[[#This Row],[Requested]]=Proc[[#This Row],[CurrentParent]]</f>
        <v>1</v>
      </c>
      <c r="K6736" s="183" t="str">
        <f>IF(Proc[[#This Row],[Author]]="Marcela Urrego",VLOOKUP(LEFT(Proc[[#This Row],[Requested]],1),Table3[#All],2,0),VLOOKUP(Proc[[#This Row],[Author]],Table4[],2,0))</f>
        <v>LS</v>
      </c>
      <c r="L6736" s="186" t="s">
        <v>9921</v>
      </c>
      <c r="M6736" s="178">
        <v>46065</v>
      </c>
      <c r="N6736" s="178"/>
      <c r="O6736" s="178"/>
      <c r="P6736" s="178" t="str">
        <f ca="1">IF(Proc[[#This Row],[DaysAgeing]]&gt;5,"yep","on track")</f>
        <v>on track</v>
      </c>
      <c r="Q6736" s="3">
        <f ca="1">IF(Proc[[#This Row],[DateClosed]]="",ABS(NETWORKDAYS(Proc[[#This Row],[DateOpened]],TODAY()))-1,ABS(NETWORKDAYS(Proc[[#This Row],[DateOpened]],Proc[[#This Row],[DateClosed]]))-1)</f>
        <v>4</v>
      </c>
      <c r="R6736" s="178" t="s">
        <v>489</v>
      </c>
      <c r="S6736" s="183"/>
    </row>
    <row r="6737" spans="1:19" hidden="1">
      <c r="A6737" s="184" t="s">
        <v>9887</v>
      </c>
      <c r="B6737" s="183" t="str">
        <f>IFERROR(VLOOKUP(Proc[[#This Row],[App]],Table2[],3,0),"open")</f>
        <v>ok</v>
      </c>
      <c r="C6737" s="184" t="s">
        <v>369</v>
      </c>
      <c r="D6737" t="s">
        <v>9149</v>
      </c>
      <c r="E6737" t="s">
        <v>8861</v>
      </c>
      <c r="F6737" s="183" t="s">
        <v>8861</v>
      </c>
      <c r="G6737" s="184" t="s">
        <v>400</v>
      </c>
      <c r="H6737" s="183" t="str">
        <f>IF(Proc[[#This Row],[type]]="LFF (MDG-F)",MID(Proc[[#This Row],[Obj]],13,10),"")</f>
        <v/>
      </c>
      <c r="J6737" s="183" t="b">
        <f>Proc[[#This Row],[Requested]]=Proc[[#This Row],[CurrentParent]]</f>
        <v>1</v>
      </c>
      <c r="K6737" s="183" t="str">
        <f>IF(Proc[[#This Row],[Author]]="Marcela Urrego",VLOOKUP(LEFT(Proc[[#This Row],[Requested]],1),Table3[#All],2,0),VLOOKUP(Proc[[#This Row],[Author]],Table4[],2,0))</f>
        <v>LS</v>
      </c>
      <c r="L6737" s="186" t="s">
        <v>9921</v>
      </c>
      <c r="M6737" s="178">
        <v>46065</v>
      </c>
      <c r="N6737" s="178"/>
      <c r="O6737" s="178"/>
      <c r="P6737" s="178" t="str">
        <f ca="1">IF(Proc[[#This Row],[DaysAgeing]]&gt;5,"yep","on track")</f>
        <v>on track</v>
      </c>
      <c r="Q6737" s="3">
        <f ca="1">IF(Proc[[#This Row],[DateClosed]]="",ABS(NETWORKDAYS(Proc[[#This Row],[DateOpened]],TODAY()))-1,ABS(NETWORKDAYS(Proc[[#This Row],[DateOpened]],Proc[[#This Row],[DateClosed]]))-1)</f>
        <v>4</v>
      </c>
      <c r="R6737" s="178" t="s">
        <v>489</v>
      </c>
      <c r="S6737" s="183"/>
    </row>
    <row r="6738" spans="1:19" hidden="1">
      <c r="A6738" s="184" t="s">
        <v>9887</v>
      </c>
      <c r="B6738" s="183" t="str">
        <f>IFERROR(VLOOKUP(Proc[[#This Row],[App]],Table2[],3,0),"open")</f>
        <v>ok</v>
      </c>
      <c r="C6738" s="184" t="s">
        <v>369</v>
      </c>
      <c r="D6738" t="s">
        <v>9150</v>
      </c>
      <c r="E6738" t="s">
        <v>8861</v>
      </c>
      <c r="F6738" s="183" t="s">
        <v>8861</v>
      </c>
      <c r="G6738" s="184" t="s">
        <v>400</v>
      </c>
      <c r="H6738" s="183" t="str">
        <f>IF(Proc[[#This Row],[type]]="LFF (MDG-F)",MID(Proc[[#This Row],[Obj]],13,10),"")</f>
        <v/>
      </c>
      <c r="J6738" s="183" t="b">
        <f>Proc[[#This Row],[Requested]]=Proc[[#This Row],[CurrentParent]]</f>
        <v>1</v>
      </c>
      <c r="K6738" s="183" t="str">
        <f>IF(Proc[[#This Row],[Author]]="Marcela Urrego",VLOOKUP(LEFT(Proc[[#This Row],[Requested]],1),Table3[#All],2,0),VLOOKUP(Proc[[#This Row],[Author]],Table4[],2,0))</f>
        <v>LS</v>
      </c>
      <c r="L6738" s="186" t="s">
        <v>9921</v>
      </c>
      <c r="M6738" s="178">
        <v>46065</v>
      </c>
      <c r="N6738" s="178"/>
      <c r="O6738" s="178"/>
      <c r="P6738" s="178" t="str">
        <f ca="1">IF(Proc[[#This Row],[DaysAgeing]]&gt;5,"yep","on track")</f>
        <v>on track</v>
      </c>
      <c r="Q6738" s="3">
        <f ca="1">IF(Proc[[#This Row],[DateClosed]]="",ABS(NETWORKDAYS(Proc[[#This Row],[DateOpened]],TODAY()))-1,ABS(NETWORKDAYS(Proc[[#This Row],[DateOpened]],Proc[[#This Row],[DateClosed]]))-1)</f>
        <v>4</v>
      </c>
      <c r="R6738" s="178" t="s">
        <v>489</v>
      </c>
      <c r="S6738" s="183"/>
    </row>
    <row r="6739" spans="1:19" hidden="1">
      <c r="A6739" s="184" t="s">
        <v>9887</v>
      </c>
      <c r="B6739" s="183" t="str">
        <f>IFERROR(VLOOKUP(Proc[[#This Row],[App]],Table2[],3,0),"open")</f>
        <v>ok</v>
      </c>
      <c r="C6739" s="184" t="s">
        <v>369</v>
      </c>
      <c r="D6739" t="s">
        <v>9151</v>
      </c>
      <c r="E6739" t="s">
        <v>8861</v>
      </c>
      <c r="F6739" s="183" t="s">
        <v>8861</v>
      </c>
      <c r="G6739" s="184" t="s">
        <v>400</v>
      </c>
      <c r="H6739" s="183" t="str">
        <f>IF(Proc[[#This Row],[type]]="LFF (MDG-F)",MID(Proc[[#This Row],[Obj]],13,10),"")</f>
        <v/>
      </c>
      <c r="J6739" s="183" t="b">
        <f>Proc[[#This Row],[Requested]]=Proc[[#This Row],[CurrentParent]]</f>
        <v>1</v>
      </c>
      <c r="K6739" s="183" t="str">
        <f>IF(Proc[[#This Row],[Author]]="Marcela Urrego",VLOOKUP(LEFT(Proc[[#This Row],[Requested]],1),Table3[#All],2,0),VLOOKUP(Proc[[#This Row],[Author]],Table4[],2,0))</f>
        <v>LS</v>
      </c>
      <c r="L6739" s="186" t="s">
        <v>9921</v>
      </c>
      <c r="M6739" s="178">
        <v>46065</v>
      </c>
      <c r="N6739" s="178"/>
      <c r="O6739" s="178"/>
      <c r="P6739" s="178" t="str">
        <f ca="1">IF(Proc[[#This Row],[DaysAgeing]]&gt;5,"yep","on track")</f>
        <v>on track</v>
      </c>
      <c r="Q6739" s="3">
        <f ca="1">IF(Proc[[#This Row],[DateClosed]]="",ABS(NETWORKDAYS(Proc[[#This Row],[DateOpened]],TODAY()))-1,ABS(NETWORKDAYS(Proc[[#This Row],[DateOpened]],Proc[[#This Row],[DateClosed]]))-1)</f>
        <v>4</v>
      </c>
      <c r="R6739" s="178" t="s">
        <v>489</v>
      </c>
      <c r="S6739" s="183"/>
    </row>
    <row r="6740" spans="1:19" hidden="1">
      <c r="A6740" s="184" t="s">
        <v>9887</v>
      </c>
      <c r="B6740" s="183" t="str">
        <f>IFERROR(VLOOKUP(Proc[[#This Row],[App]],Table2[],3,0),"open")</f>
        <v>ok</v>
      </c>
      <c r="C6740" s="184" t="s">
        <v>369</v>
      </c>
      <c r="D6740" t="s">
        <v>9152</v>
      </c>
      <c r="E6740" t="s">
        <v>8861</v>
      </c>
      <c r="F6740" s="183" t="s">
        <v>8861</v>
      </c>
      <c r="G6740" s="184" t="s">
        <v>400</v>
      </c>
      <c r="H6740" s="183" t="str">
        <f>IF(Proc[[#This Row],[type]]="LFF (MDG-F)",MID(Proc[[#This Row],[Obj]],13,10),"")</f>
        <v/>
      </c>
      <c r="J6740" s="183" t="b">
        <f>Proc[[#This Row],[Requested]]=Proc[[#This Row],[CurrentParent]]</f>
        <v>1</v>
      </c>
      <c r="K6740" s="183" t="str">
        <f>IF(Proc[[#This Row],[Author]]="Marcela Urrego",VLOOKUP(LEFT(Proc[[#This Row],[Requested]],1),Table3[#All],2,0),VLOOKUP(Proc[[#This Row],[Author]],Table4[],2,0))</f>
        <v>LS</v>
      </c>
      <c r="L6740" s="186" t="s">
        <v>9921</v>
      </c>
      <c r="M6740" s="178">
        <v>46065</v>
      </c>
      <c r="N6740" s="178"/>
      <c r="O6740" s="178"/>
      <c r="P6740" s="178" t="str">
        <f ca="1">IF(Proc[[#This Row],[DaysAgeing]]&gt;5,"yep","on track")</f>
        <v>on track</v>
      </c>
      <c r="Q6740" s="3">
        <f ca="1">IF(Proc[[#This Row],[DateClosed]]="",ABS(NETWORKDAYS(Proc[[#This Row],[DateOpened]],TODAY()))-1,ABS(NETWORKDAYS(Proc[[#This Row],[DateOpened]],Proc[[#This Row],[DateClosed]]))-1)</f>
        <v>4</v>
      </c>
      <c r="R6740" s="178" t="s">
        <v>489</v>
      </c>
      <c r="S6740" s="183"/>
    </row>
    <row r="6741" spans="1:19" hidden="1">
      <c r="A6741" s="184" t="s">
        <v>9887</v>
      </c>
      <c r="B6741" s="183" t="str">
        <f>IFERROR(VLOOKUP(Proc[[#This Row],[App]],Table2[],3,0),"open")</f>
        <v>ok</v>
      </c>
      <c r="C6741" s="184" t="s">
        <v>369</v>
      </c>
      <c r="D6741" t="s">
        <v>9153</v>
      </c>
      <c r="E6741" t="s">
        <v>8861</v>
      </c>
      <c r="F6741" s="183" t="s">
        <v>8861</v>
      </c>
      <c r="G6741" s="184" t="s">
        <v>400</v>
      </c>
      <c r="H6741" s="183" t="str">
        <f>IF(Proc[[#This Row],[type]]="LFF (MDG-F)",MID(Proc[[#This Row],[Obj]],13,10),"")</f>
        <v/>
      </c>
      <c r="J6741" s="183" t="b">
        <f>Proc[[#This Row],[Requested]]=Proc[[#This Row],[CurrentParent]]</f>
        <v>1</v>
      </c>
      <c r="K6741" s="183" t="str">
        <f>IF(Proc[[#This Row],[Author]]="Marcela Urrego",VLOOKUP(LEFT(Proc[[#This Row],[Requested]],1),Table3[#All],2,0),VLOOKUP(Proc[[#This Row],[Author]],Table4[],2,0))</f>
        <v>LS</v>
      </c>
      <c r="L6741" s="186" t="s">
        <v>9921</v>
      </c>
      <c r="M6741" s="178">
        <v>46065</v>
      </c>
      <c r="N6741" s="178"/>
      <c r="O6741" s="178"/>
      <c r="P6741" s="178" t="str">
        <f ca="1">IF(Proc[[#This Row],[DaysAgeing]]&gt;5,"yep","on track")</f>
        <v>on track</v>
      </c>
      <c r="Q6741" s="3">
        <f ca="1">IF(Proc[[#This Row],[DateClosed]]="",ABS(NETWORKDAYS(Proc[[#This Row],[DateOpened]],TODAY()))-1,ABS(NETWORKDAYS(Proc[[#This Row],[DateOpened]],Proc[[#This Row],[DateClosed]]))-1)</f>
        <v>4</v>
      </c>
      <c r="R6741" s="178" t="s">
        <v>489</v>
      </c>
      <c r="S6741" s="183"/>
    </row>
    <row r="6742" spans="1:19" hidden="1">
      <c r="A6742" s="184" t="s">
        <v>9887</v>
      </c>
      <c r="B6742" s="183" t="str">
        <f>IFERROR(VLOOKUP(Proc[[#This Row],[App]],Table2[],3,0),"open")</f>
        <v>ok</v>
      </c>
      <c r="C6742" s="184" t="s">
        <v>369</v>
      </c>
      <c r="D6742" t="s">
        <v>9154</v>
      </c>
      <c r="E6742" t="s">
        <v>9832</v>
      </c>
      <c r="F6742" s="183" t="s">
        <v>9832</v>
      </c>
      <c r="G6742" s="184" t="s">
        <v>400</v>
      </c>
      <c r="H6742" s="183" t="str">
        <f>IF(Proc[[#This Row],[type]]="LFF (MDG-F)",MID(Proc[[#This Row],[Obj]],13,10),"")</f>
        <v/>
      </c>
      <c r="J6742" s="183" t="b">
        <f>Proc[[#This Row],[Requested]]=Proc[[#This Row],[CurrentParent]]</f>
        <v>1</v>
      </c>
      <c r="K6742" s="183" t="str">
        <f>IF(Proc[[#This Row],[Author]]="Marcela Urrego",VLOOKUP(LEFT(Proc[[#This Row],[Requested]],1),Table3[#All],2,0),VLOOKUP(Proc[[#This Row],[Author]],Table4[],2,0))</f>
        <v>LS</v>
      </c>
      <c r="L6742" s="186" t="s">
        <v>9921</v>
      </c>
      <c r="M6742" s="178">
        <v>46065</v>
      </c>
      <c r="N6742" s="178"/>
      <c r="O6742" s="178"/>
      <c r="P6742" s="178" t="str">
        <f ca="1">IF(Proc[[#This Row],[DaysAgeing]]&gt;5,"yep","on track")</f>
        <v>on track</v>
      </c>
      <c r="Q6742" s="3">
        <f ca="1">IF(Proc[[#This Row],[DateClosed]]="",ABS(NETWORKDAYS(Proc[[#This Row],[DateOpened]],TODAY()))-1,ABS(NETWORKDAYS(Proc[[#This Row],[DateOpened]],Proc[[#This Row],[DateClosed]]))-1)</f>
        <v>4</v>
      </c>
      <c r="R6742" s="178" t="s">
        <v>489</v>
      </c>
      <c r="S6742" s="183"/>
    </row>
    <row r="6743" spans="1:19" hidden="1">
      <c r="A6743" s="184" t="s">
        <v>9887</v>
      </c>
      <c r="B6743" s="183" t="str">
        <f>IFERROR(VLOOKUP(Proc[[#This Row],[App]],Table2[],3,0),"open")</f>
        <v>ok</v>
      </c>
      <c r="C6743" s="184" t="s">
        <v>369</v>
      </c>
      <c r="D6743" t="s">
        <v>9155</v>
      </c>
      <c r="E6743" t="s">
        <v>9836</v>
      </c>
      <c r="F6743" s="183" t="s">
        <v>9836</v>
      </c>
      <c r="G6743" s="184" t="s">
        <v>400</v>
      </c>
      <c r="H6743" s="183" t="str">
        <f>IF(Proc[[#This Row],[type]]="LFF (MDG-F)",MID(Proc[[#This Row],[Obj]],13,10),"")</f>
        <v/>
      </c>
      <c r="J6743" s="183" t="b">
        <f>Proc[[#This Row],[Requested]]=Proc[[#This Row],[CurrentParent]]</f>
        <v>1</v>
      </c>
      <c r="K6743" s="183" t="str">
        <f>IF(Proc[[#This Row],[Author]]="Marcela Urrego",VLOOKUP(LEFT(Proc[[#This Row],[Requested]],1),Table3[#All],2,0),VLOOKUP(Proc[[#This Row],[Author]],Table4[],2,0))</f>
        <v>LS</v>
      </c>
      <c r="L6743" s="186" t="s">
        <v>9921</v>
      </c>
      <c r="M6743" s="178">
        <v>46065</v>
      </c>
      <c r="N6743" s="178"/>
      <c r="O6743" s="178"/>
      <c r="P6743" s="178" t="str">
        <f ca="1">IF(Proc[[#This Row],[DaysAgeing]]&gt;5,"yep","on track")</f>
        <v>on track</v>
      </c>
      <c r="Q6743" s="3">
        <f ca="1">IF(Proc[[#This Row],[DateClosed]]="",ABS(NETWORKDAYS(Proc[[#This Row],[DateOpened]],TODAY()))-1,ABS(NETWORKDAYS(Proc[[#This Row],[DateOpened]],Proc[[#This Row],[DateClosed]]))-1)</f>
        <v>4</v>
      </c>
      <c r="R6743" s="178" t="s">
        <v>489</v>
      </c>
      <c r="S6743" s="183"/>
    </row>
    <row r="6744" spans="1:19" hidden="1">
      <c r="A6744" s="184" t="s">
        <v>9887</v>
      </c>
      <c r="B6744" s="183" t="str">
        <f>IFERROR(VLOOKUP(Proc[[#This Row],[App]],Table2[],3,0),"open")</f>
        <v>ok</v>
      </c>
      <c r="C6744" s="184" t="s">
        <v>369</v>
      </c>
      <c r="D6744" t="s">
        <v>9156</v>
      </c>
      <c r="E6744" t="s">
        <v>9836</v>
      </c>
      <c r="F6744" s="183" t="s">
        <v>9836</v>
      </c>
      <c r="G6744" s="184" t="s">
        <v>400</v>
      </c>
      <c r="H6744" s="183" t="str">
        <f>IF(Proc[[#This Row],[type]]="LFF (MDG-F)",MID(Proc[[#This Row],[Obj]],13,10),"")</f>
        <v/>
      </c>
      <c r="J6744" s="183" t="b">
        <f>Proc[[#This Row],[Requested]]=Proc[[#This Row],[CurrentParent]]</f>
        <v>1</v>
      </c>
      <c r="K6744" s="183" t="str">
        <f>IF(Proc[[#This Row],[Author]]="Marcela Urrego",VLOOKUP(LEFT(Proc[[#This Row],[Requested]],1),Table3[#All],2,0),VLOOKUP(Proc[[#This Row],[Author]],Table4[],2,0))</f>
        <v>LS</v>
      </c>
      <c r="L6744" s="186" t="s">
        <v>9921</v>
      </c>
      <c r="M6744" s="178">
        <v>46065</v>
      </c>
      <c r="N6744" s="178"/>
      <c r="O6744" s="178"/>
      <c r="P6744" s="178" t="str">
        <f ca="1">IF(Proc[[#This Row],[DaysAgeing]]&gt;5,"yep","on track")</f>
        <v>on track</v>
      </c>
      <c r="Q6744" s="3">
        <f ca="1">IF(Proc[[#This Row],[DateClosed]]="",ABS(NETWORKDAYS(Proc[[#This Row],[DateOpened]],TODAY()))-1,ABS(NETWORKDAYS(Proc[[#This Row],[DateOpened]],Proc[[#This Row],[DateClosed]]))-1)</f>
        <v>4</v>
      </c>
      <c r="R6744" s="178" t="s">
        <v>489</v>
      </c>
      <c r="S6744" s="183"/>
    </row>
    <row r="6745" spans="1:19" hidden="1">
      <c r="A6745" s="184" t="s">
        <v>9887</v>
      </c>
      <c r="B6745" s="183" t="str">
        <f>IFERROR(VLOOKUP(Proc[[#This Row],[App]],Table2[],3,0),"open")</f>
        <v>ok</v>
      </c>
      <c r="C6745" s="184" t="s">
        <v>369</v>
      </c>
      <c r="D6745" t="s">
        <v>9157</v>
      </c>
      <c r="E6745" t="s">
        <v>9837</v>
      </c>
      <c r="F6745" s="183" t="s">
        <v>9837</v>
      </c>
      <c r="G6745" s="184" t="s">
        <v>400</v>
      </c>
      <c r="H6745" s="183" t="str">
        <f>IF(Proc[[#This Row],[type]]="LFF (MDG-F)",MID(Proc[[#This Row],[Obj]],13,10),"")</f>
        <v/>
      </c>
      <c r="J6745" s="183" t="b">
        <f>Proc[[#This Row],[Requested]]=Proc[[#This Row],[CurrentParent]]</f>
        <v>1</v>
      </c>
      <c r="K6745" s="183" t="str">
        <f>IF(Proc[[#This Row],[Author]]="Marcela Urrego",VLOOKUP(LEFT(Proc[[#This Row],[Requested]],1),Table3[#All],2,0),VLOOKUP(Proc[[#This Row],[Author]],Table4[],2,0))</f>
        <v>LS</v>
      </c>
      <c r="L6745" s="186" t="s">
        <v>9921</v>
      </c>
      <c r="M6745" s="178">
        <v>46065</v>
      </c>
      <c r="N6745" s="178"/>
      <c r="O6745" s="178"/>
      <c r="P6745" s="178" t="str">
        <f ca="1">IF(Proc[[#This Row],[DaysAgeing]]&gt;5,"yep","on track")</f>
        <v>on track</v>
      </c>
      <c r="Q6745" s="3">
        <f ca="1">IF(Proc[[#This Row],[DateClosed]]="",ABS(NETWORKDAYS(Proc[[#This Row],[DateOpened]],TODAY()))-1,ABS(NETWORKDAYS(Proc[[#This Row],[DateOpened]],Proc[[#This Row],[DateClosed]]))-1)</f>
        <v>4</v>
      </c>
      <c r="R6745" s="178" t="s">
        <v>489</v>
      </c>
      <c r="S6745" s="183"/>
    </row>
    <row r="6746" spans="1:19" hidden="1">
      <c r="A6746" s="184" t="s">
        <v>9887</v>
      </c>
      <c r="B6746" s="183" t="str">
        <f>IFERROR(VLOOKUP(Proc[[#This Row],[App]],Table2[],3,0),"open")</f>
        <v>ok</v>
      </c>
      <c r="C6746" s="185" t="s">
        <v>369</v>
      </c>
      <c r="D6746" t="s">
        <v>9158</v>
      </c>
      <c r="E6746" t="s">
        <v>9826</v>
      </c>
      <c r="F6746" s="186" t="s">
        <v>9826</v>
      </c>
      <c r="G6746" s="184" t="s">
        <v>406</v>
      </c>
      <c r="H6746" s="183" t="str">
        <f>IF(Proc[[#This Row],[type]]="LFF (MDG-F)",MID(Proc[[#This Row],[Obj]],13,10),"")</f>
        <v>1756C07139</v>
      </c>
      <c r="J6746" s="183" t="b">
        <f>Proc[[#This Row],[Requested]]=Proc[[#This Row],[CurrentParent]]</f>
        <v>1</v>
      </c>
      <c r="K6746" s="183" t="str">
        <f>IF(Proc[[#This Row],[Author]]="Marcela Urrego",VLOOKUP(LEFT(Proc[[#This Row],[Requested]],1),Table3[#All],2,0),VLOOKUP(Proc[[#This Row],[Author]],Table4[],2,0))</f>
        <v>LS</v>
      </c>
      <c r="L6746" s="186" t="s">
        <v>9921</v>
      </c>
      <c r="M6746" s="178">
        <v>46065</v>
      </c>
      <c r="N6746" s="178"/>
      <c r="O6746" s="178"/>
      <c r="P6746" s="178" t="str">
        <f ca="1">IF(Proc[[#This Row],[DaysAgeing]]&gt;5,"yep","on track")</f>
        <v>on track</v>
      </c>
      <c r="Q6746" s="3">
        <f ca="1">IF(Proc[[#This Row],[DateClosed]]="",ABS(NETWORKDAYS(Proc[[#This Row],[DateOpened]],TODAY()))-1,ABS(NETWORKDAYS(Proc[[#This Row],[DateOpened]],Proc[[#This Row],[DateClosed]]))-1)</f>
        <v>4</v>
      </c>
      <c r="R6746" s="178" t="s">
        <v>489</v>
      </c>
      <c r="S6746" s="183"/>
    </row>
    <row r="6747" spans="1:19" hidden="1">
      <c r="A6747" s="184" t="s">
        <v>9887</v>
      </c>
      <c r="B6747" s="183" t="str">
        <f>IFERROR(VLOOKUP(Proc[[#This Row],[App]],Table2[],3,0),"open")</f>
        <v>ok</v>
      </c>
      <c r="C6747" s="185" t="s">
        <v>369</v>
      </c>
      <c r="D6747" t="s">
        <v>9159</v>
      </c>
      <c r="E6747" t="s">
        <v>9829</v>
      </c>
      <c r="F6747" s="186" t="s">
        <v>9829</v>
      </c>
      <c r="G6747" s="184" t="s">
        <v>406</v>
      </c>
      <c r="H6747" s="183" t="str">
        <f>IF(Proc[[#This Row],[type]]="LFF (MDG-F)",MID(Proc[[#This Row],[Obj]],13,10),"")</f>
        <v>1756CS7145</v>
      </c>
      <c r="J6747" s="183" t="b">
        <f>Proc[[#This Row],[Requested]]=Proc[[#This Row],[CurrentParent]]</f>
        <v>1</v>
      </c>
      <c r="K6747" s="183" t="str">
        <f>IF(Proc[[#This Row],[Author]]="Marcela Urrego",VLOOKUP(LEFT(Proc[[#This Row],[Requested]],1),Table3[#All],2,0),VLOOKUP(Proc[[#This Row],[Author]],Table4[],2,0))</f>
        <v>LS</v>
      </c>
      <c r="L6747" s="186" t="s">
        <v>9921</v>
      </c>
      <c r="M6747" s="178">
        <v>46065</v>
      </c>
      <c r="N6747" s="178"/>
      <c r="O6747" s="178"/>
      <c r="P6747" s="178" t="str">
        <f ca="1">IF(Proc[[#This Row],[DaysAgeing]]&gt;5,"yep","on track")</f>
        <v>on track</v>
      </c>
      <c r="Q6747" s="3">
        <f ca="1">IF(Proc[[#This Row],[DateClosed]]="",ABS(NETWORKDAYS(Proc[[#This Row],[DateOpened]],TODAY()))-1,ABS(NETWORKDAYS(Proc[[#This Row],[DateOpened]],Proc[[#This Row],[DateClosed]]))-1)</f>
        <v>4</v>
      </c>
      <c r="R6747" s="178" t="s">
        <v>489</v>
      </c>
      <c r="S6747" s="183"/>
    </row>
    <row r="6748" spans="1:19" hidden="1">
      <c r="A6748" s="184" t="s">
        <v>9887</v>
      </c>
      <c r="B6748" s="183" t="str">
        <f>IFERROR(VLOOKUP(Proc[[#This Row],[App]],Table2[],3,0),"open")</f>
        <v>ok</v>
      </c>
      <c r="C6748" s="184" t="s">
        <v>369</v>
      </c>
      <c r="D6748" t="s">
        <v>9160</v>
      </c>
      <c r="E6748" t="s">
        <v>9829</v>
      </c>
      <c r="F6748" s="183" t="s">
        <v>9829</v>
      </c>
      <c r="G6748" s="184" t="s">
        <v>400</v>
      </c>
      <c r="H6748" s="183" t="str">
        <f>IF(Proc[[#This Row],[type]]="LFF (MDG-F)",MID(Proc[[#This Row],[Obj]],13,10),"")</f>
        <v/>
      </c>
      <c r="J6748" s="183" t="b">
        <f>Proc[[#This Row],[Requested]]=Proc[[#This Row],[CurrentParent]]</f>
        <v>1</v>
      </c>
      <c r="K6748" s="183" t="str">
        <f>IF(Proc[[#This Row],[Author]]="Marcela Urrego",VLOOKUP(LEFT(Proc[[#This Row],[Requested]],1),Table3[#All],2,0),VLOOKUP(Proc[[#This Row],[Author]],Table4[],2,0))</f>
        <v>LS</v>
      </c>
      <c r="L6748" s="186" t="s">
        <v>9921</v>
      </c>
      <c r="M6748" s="178">
        <v>46065</v>
      </c>
      <c r="N6748" s="178"/>
      <c r="O6748" s="178"/>
      <c r="P6748" s="178" t="str">
        <f ca="1">IF(Proc[[#This Row],[DaysAgeing]]&gt;5,"yep","on track")</f>
        <v>on track</v>
      </c>
      <c r="Q6748" s="3">
        <f ca="1">IF(Proc[[#This Row],[DateClosed]]="",ABS(NETWORKDAYS(Proc[[#This Row],[DateOpened]],TODAY()))-1,ABS(NETWORKDAYS(Proc[[#This Row],[DateOpened]],Proc[[#This Row],[DateClosed]]))-1)</f>
        <v>4</v>
      </c>
      <c r="R6748" s="178" t="s">
        <v>489</v>
      </c>
      <c r="S6748" s="183"/>
    </row>
    <row r="6749" spans="1:19" hidden="1">
      <c r="A6749" s="184" t="s">
        <v>9887</v>
      </c>
      <c r="B6749" s="183" t="str">
        <f>IFERROR(VLOOKUP(Proc[[#This Row],[App]],Table2[],3,0),"open")</f>
        <v>ok</v>
      </c>
      <c r="C6749" s="185" t="s">
        <v>369</v>
      </c>
      <c r="D6749" t="s">
        <v>9161</v>
      </c>
      <c r="E6749" t="s">
        <v>9829</v>
      </c>
      <c r="F6749" s="186" t="s">
        <v>9829</v>
      </c>
      <c r="G6749" s="184" t="s">
        <v>406</v>
      </c>
      <c r="H6749" s="183" t="str">
        <f>IF(Proc[[#This Row],[type]]="LFF (MDG-F)",MID(Proc[[#This Row],[Obj]],13,10),"")</f>
        <v>2025C01309</v>
      </c>
      <c r="J6749" s="183" t="b">
        <f>Proc[[#This Row],[Requested]]=Proc[[#This Row],[CurrentParent]]</f>
        <v>1</v>
      </c>
      <c r="K6749" s="183" t="str">
        <f>IF(Proc[[#This Row],[Author]]="Marcela Urrego",VLOOKUP(LEFT(Proc[[#This Row],[Requested]],1),Table3[#All],2,0),VLOOKUP(Proc[[#This Row],[Author]],Table4[],2,0))</f>
        <v>LS</v>
      </c>
      <c r="L6749" s="186" t="s">
        <v>9921</v>
      </c>
      <c r="M6749" s="178">
        <v>46065</v>
      </c>
      <c r="N6749" s="178"/>
      <c r="O6749" s="178"/>
      <c r="P6749" s="178" t="str">
        <f ca="1">IF(Proc[[#This Row],[DaysAgeing]]&gt;5,"yep","on track")</f>
        <v>on track</v>
      </c>
      <c r="Q6749" s="3">
        <f ca="1">IF(Proc[[#This Row],[DateClosed]]="",ABS(NETWORKDAYS(Proc[[#This Row],[DateOpened]],TODAY()))-1,ABS(NETWORKDAYS(Proc[[#This Row],[DateOpened]],Proc[[#This Row],[DateClosed]]))-1)</f>
        <v>4</v>
      </c>
      <c r="R6749" s="178" t="s">
        <v>489</v>
      </c>
      <c r="S6749" s="183"/>
    </row>
    <row r="6750" spans="1:19" hidden="1">
      <c r="A6750" s="184" t="s">
        <v>9887</v>
      </c>
      <c r="B6750" s="183" t="str">
        <f>IFERROR(VLOOKUP(Proc[[#This Row],[App]],Table2[],3,0),"open")</f>
        <v>ok</v>
      </c>
      <c r="C6750" s="185" t="s">
        <v>369</v>
      </c>
      <c r="D6750" t="s">
        <v>9162</v>
      </c>
      <c r="E6750" t="s">
        <v>9826</v>
      </c>
      <c r="F6750" s="186" t="s">
        <v>9826</v>
      </c>
      <c r="G6750" s="184" t="s">
        <v>406</v>
      </c>
      <c r="H6750" s="183" t="str">
        <f>IF(Proc[[#This Row],[type]]="LFF (MDG-F)",MID(Proc[[#This Row],[Obj]],13,10),"")</f>
        <v>2029C01307</v>
      </c>
      <c r="J6750" s="183" t="b">
        <f>Proc[[#This Row],[Requested]]=Proc[[#This Row],[CurrentParent]]</f>
        <v>1</v>
      </c>
      <c r="K6750" s="183" t="str">
        <f>IF(Proc[[#This Row],[Author]]="Marcela Urrego",VLOOKUP(LEFT(Proc[[#This Row],[Requested]],1),Table3[#All],2,0),VLOOKUP(Proc[[#This Row],[Author]],Table4[],2,0))</f>
        <v>LS</v>
      </c>
      <c r="L6750" s="186" t="s">
        <v>9921</v>
      </c>
      <c r="M6750" s="178">
        <v>46065</v>
      </c>
      <c r="N6750" s="178"/>
      <c r="O6750" s="178"/>
      <c r="P6750" s="178" t="str">
        <f ca="1">IF(Proc[[#This Row],[DaysAgeing]]&gt;5,"yep","on track")</f>
        <v>on track</v>
      </c>
      <c r="Q6750" s="3">
        <f ca="1">IF(Proc[[#This Row],[DateClosed]]="",ABS(NETWORKDAYS(Proc[[#This Row],[DateOpened]],TODAY()))-1,ABS(NETWORKDAYS(Proc[[#This Row],[DateOpened]],Proc[[#This Row],[DateClosed]]))-1)</f>
        <v>4</v>
      </c>
      <c r="R6750" s="178" t="s">
        <v>489</v>
      </c>
      <c r="S6750" s="183"/>
    </row>
    <row r="6751" spans="1:19" hidden="1">
      <c r="A6751" s="184" t="s">
        <v>9887</v>
      </c>
      <c r="B6751" s="183" t="str">
        <f>IFERROR(VLOOKUP(Proc[[#This Row],[App]],Table2[],3,0),"open")</f>
        <v>ok</v>
      </c>
      <c r="C6751" s="185" t="s">
        <v>369</v>
      </c>
      <c r="D6751" t="s">
        <v>9163</v>
      </c>
      <c r="E6751" t="s">
        <v>9829</v>
      </c>
      <c r="F6751" s="186" t="s">
        <v>9829</v>
      </c>
      <c r="G6751" s="184" t="s">
        <v>406</v>
      </c>
      <c r="H6751" s="183" t="str">
        <f>IF(Proc[[#This Row],[type]]="LFF (MDG-F)",MID(Proc[[#This Row],[Obj]],13,10),"")</f>
        <v>2031C03091</v>
      </c>
      <c r="J6751" s="183" t="b">
        <f>Proc[[#This Row],[Requested]]=Proc[[#This Row],[CurrentParent]]</f>
        <v>1</v>
      </c>
      <c r="K6751" s="183" t="str">
        <f>IF(Proc[[#This Row],[Author]]="Marcela Urrego",VLOOKUP(LEFT(Proc[[#This Row],[Requested]],1),Table3[#All],2,0),VLOOKUP(Proc[[#This Row],[Author]],Table4[],2,0))</f>
        <v>LS</v>
      </c>
      <c r="L6751" s="186" t="s">
        <v>9921</v>
      </c>
      <c r="M6751" s="178">
        <v>46065</v>
      </c>
      <c r="N6751" s="178"/>
      <c r="O6751" s="178"/>
      <c r="P6751" s="178" t="str">
        <f ca="1">IF(Proc[[#This Row],[DaysAgeing]]&gt;5,"yep","on track")</f>
        <v>on track</v>
      </c>
      <c r="Q6751" s="3">
        <f ca="1">IF(Proc[[#This Row],[DateClosed]]="",ABS(NETWORKDAYS(Proc[[#This Row],[DateOpened]],TODAY()))-1,ABS(NETWORKDAYS(Proc[[#This Row],[DateOpened]],Proc[[#This Row],[DateClosed]]))-1)</f>
        <v>4</v>
      </c>
      <c r="R6751" s="178" t="s">
        <v>489</v>
      </c>
      <c r="S6751" s="183"/>
    </row>
    <row r="6752" spans="1:19" hidden="1">
      <c r="A6752" s="184" t="s">
        <v>9887</v>
      </c>
      <c r="B6752" s="183" t="str">
        <f>IFERROR(VLOOKUP(Proc[[#This Row],[App]],Table2[],3,0),"open")</f>
        <v>ok</v>
      </c>
      <c r="C6752" s="184" t="s">
        <v>369</v>
      </c>
      <c r="D6752" t="s">
        <v>9164</v>
      </c>
      <c r="E6752" t="s">
        <v>9826</v>
      </c>
      <c r="F6752" s="183" t="s">
        <v>9826</v>
      </c>
      <c r="G6752" s="184" t="s">
        <v>400</v>
      </c>
      <c r="H6752" s="183" t="str">
        <f>IF(Proc[[#This Row],[type]]="LFF (MDG-F)",MID(Proc[[#This Row],[Obj]],13,10),"")</f>
        <v/>
      </c>
      <c r="J6752" s="183" t="b">
        <f>Proc[[#This Row],[Requested]]=Proc[[#This Row],[CurrentParent]]</f>
        <v>1</v>
      </c>
      <c r="K6752" s="183" t="str">
        <f>IF(Proc[[#This Row],[Author]]="Marcela Urrego",VLOOKUP(LEFT(Proc[[#This Row],[Requested]],1),Table3[#All],2,0),VLOOKUP(Proc[[#This Row],[Author]],Table4[],2,0))</f>
        <v>LS</v>
      </c>
      <c r="L6752" s="186" t="s">
        <v>9921</v>
      </c>
      <c r="M6752" s="178">
        <v>46065</v>
      </c>
      <c r="N6752" s="178"/>
      <c r="O6752" s="178"/>
      <c r="P6752" s="178" t="str">
        <f ca="1">IF(Proc[[#This Row],[DaysAgeing]]&gt;5,"yep","on track")</f>
        <v>on track</v>
      </c>
      <c r="Q6752" s="3">
        <f ca="1">IF(Proc[[#This Row],[DateClosed]]="",ABS(NETWORKDAYS(Proc[[#This Row],[DateOpened]],TODAY()))-1,ABS(NETWORKDAYS(Proc[[#This Row],[DateOpened]],Proc[[#This Row],[DateClosed]]))-1)</f>
        <v>4</v>
      </c>
      <c r="R6752" s="178" t="s">
        <v>489</v>
      </c>
      <c r="S6752" s="183"/>
    </row>
    <row r="6753" spans="1:19" hidden="1">
      <c r="A6753" s="184" t="s">
        <v>9887</v>
      </c>
      <c r="B6753" s="183" t="str">
        <f>IFERROR(VLOOKUP(Proc[[#This Row],[App]],Table2[],3,0),"open")</f>
        <v>ok</v>
      </c>
      <c r="C6753" s="184" t="s">
        <v>369</v>
      </c>
      <c r="D6753" t="s">
        <v>9165</v>
      </c>
      <c r="E6753" t="s">
        <v>9829</v>
      </c>
      <c r="F6753" s="183" t="s">
        <v>9829</v>
      </c>
      <c r="G6753" s="184" t="s">
        <v>400</v>
      </c>
      <c r="H6753" s="183" t="str">
        <f>IF(Proc[[#This Row],[type]]="LFF (MDG-F)",MID(Proc[[#This Row],[Obj]],13,10),"")</f>
        <v/>
      </c>
      <c r="J6753" s="183" t="b">
        <f>Proc[[#This Row],[Requested]]=Proc[[#This Row],[CurrentParent]]</f>
        <v>1</v>
      </c>
      <c r="K6753" s="183" t="str">
        <f>IF(Proc[[#This Row],[Author]]="Marcela Urrego",VLOOKUP(LEFT(Proc[[#This Row],[Requested]],1),Table3[#All],2,0),VLOOKUP(Proc[[#This Row],[Author]],Table4[],2,0))</f>
        <v>LS</v>
      </c>
      <c r="L6753" s="186" t="s">
        <v>9921</v>
      </c>
      <c r="M6753" s="178">
        <v>46065</v>
      </c>
      <c r="N6753" s="178"/>
      <c r="O6753" s="178"/>
      <c r="P6753" s="178" t="str">
        <f ca="1">IF(Proc[[#This Row],[DaysAgeing]]&gt;5,"yep","on track")</f>
        <v>on track</v>
      </c>
      <c r="Q6753" s="3">
        <f ca="1">IF(Proc[[#This Row],[DateClosed]]="",ABS(NETWORKDAYS(Proc[[#This Row],[DateOpened]],TODAY()))-1,ABS(NETWORKDAYS(Proc[[#This Row],[DateOpened]],Proc[[#This Row],[DateClosed]]))-1)</f>
        <v>4</v>
      </c>
      <c r="R6753" s="178" t="s">
        <v>489</v>
      </c>
      <c r="S6753" s="183"/>
    </row>
    <row r="6754" spans="1:19" hidden="1">
      <c r="A6754" s="184" t="s">
        <v>9887</v>
      </c>
      <c r="B6754" s="183" t="str">
        <f>IFERROR(VLOOKUP(Proc[[#This Row],[App]],Table2[],3,0),"open")</f>
        <v>ok</v>
      </c>
      <c r="C6754" s="184" t="s">
        <v>369</v>
      </c>
      <c r="D6754" t="s">
        <v>9166</v>
      </c>
      <c r="E6754" t="s">
        <v>9829</v>
      </c>
      <c r="F6754" s="183" t="s">
        <v>9829</v>
      </c>
      <c r="G6754" s="184" t="s">
        <v>400</v>
      </c>
      <c r="H6754" s="183" t="str">
        <f>IF(Proc[[#This Row],[type]]="LFF (MDG-F)",MID(Proc[[#This Row],[Obj]],13,10),"")</f>
        <v/>
      </c>
      <c r="J6754" s="183" t="b">
        <f>Proc[[#This Row],[Requested]]=Proc[[#This Row],[CurrentParent]]</f>
        <v>1</v>
      </c>
      <c r="K6754" s="183" t="str">
        <f>IF(Proc[[#This Row],[Author]]="Marcela Urrego",VLOOKUP(LEFT(Proc[[#This Row],[Requested]],1),Table3[#All],2,0),VLOOKUP(Proc[[#This Row],[Author]],Table4[],2,0))</f>
        <v>LS</v>
      </c>
      <c r="L6754" s="186" t="s">
        <v>9921</v>
      </c>
      <c r="M6754" s="178">
        <v>46065</v>
      </c>
      <c r="N6754" s="178"/>
      <c r="O6754" s="178"/>
      <c r="P6754" s="178" t="str">
        <f ca="1">IF(Proc[[#This Row],[DaysAgeing]]&gt;5,"yep","on track")</f>
        <v>on track</v>
      </c>
      <c r="Q6754" s="3">
        <f ca="1">IF(Proc[[#This Row],[DateClosed]]="",ABS(NETWORKDAYS(Proc[[#This Row],[DateOpened]],TODAY()))-1,ABS(NETWORKDAYS(Proc[[#This Row],[DateOpened]],Proc[[#This Row],[DateClosed]]))-1)</f>
        <v>4</v>
      </c>
      <c r="R6754" s="178" t="s">
        <v>489</v>
      </c>
      <c r="S6754" s="183"/>
    </row>
    <row r="6755" spans="1:19" hidden="1">
      <c r="A6755" s="184" t="s">
        <v>9887</v>
      </c>
      <c r="B6755" s="183" t="str">
        <f>IFERROR(VLOOKUP(Proc[[#This Row],[App]],Table2[],3,0),"open")</f>
        <v>ok</v>
      </c>
      <c r="C6755" s="184" t="s">
        <v>369</v>
      </c>
      <c r="D6755" t="s">
        <v>9167</v>
      </c>
      <c r="E6755" t="s">
        <v>9829</v>
      </c>
      <c r="F6755" s="183" t="s">
        <v>9829</v>
      </c>
      <c r="G6755" s="184" t="s">
        <v>400</v>
      </c>
      <c r="H6755" s="183" t="str">
        <f>IF(Proc[[#This Row],[type]]="LFF (MDG-F)",MID(Proc[[#This Row],[Obj]],13,10),"")</f>
        <v/>
      </c>
      <c r="J6755" s="183" t="b">
        <f>Proc[[#This Row],[Requested]]=Proc[[#This Row],[CurrentParent]]</f>
        <v>1</v>
      </c>
      <c r="K6755" s="183" t="str">
        <f>IF(Proc[[#This Row],[Author]]="Marcela Urrego",VLOOKUP(LEFT(Proc[[#This Row],[Requested]],1),Table3[#All],2,0),VLOOKUP(Proc[[#This Row],[Author]],Table4[],2,0))</f>
        <v>LS</v>
      </c>
      <c r="L6755" s="186" t="s">
        <v>9921</v>
      </c>
      <c r="M6755" s="178">
        <v>46065</v>
      </c>
      <c r="N6755" s="178"/>
      <c r="O6755" s="178"/>
      <c r="P6755" s="178" t="str">
        <f ca="1">IF(Proc[[#This Row],[DaysAgeing]]&gt;5,"yep","on track")</f>
        <v>on track</v>
      </c>
      <c r="Q6755" s="3">
        <f ca="1">IF(Proc[[#This Row],[DateClosed]]="",ABS(NETWORKDAYS(Proc[[#This Row],[DateOpened]],TODAY()))-1,ABS(NETWORKDAYS(Proc[[#This Row],[DateOpened]],Proc[[#This Row],[DateClosed]]))-1)</f>
        <v>4</v>
      </c>
      <c r="R6755" s="178" t="s">
        <v>489</v>
      </c>
      <c r="S6755" s="183"/>
    </row>
    <row r="6756" spans="1:19" hidden="1">
      <c r="A6756" s="184" t="s">
        <v>9887</v>
      </c>
      <c r="B6756" s="183" t="str">
        <f>IFERROR(VLOOKUP(Proc[[#This Row],[App]],Table2[],3,0),"open")</f>
        <v>ok</v>
      </c>
      <c r="C6756" s="185" t="s">
        <v>369</v>
      </c>
      <c r="D6756" t="s">
        <v>9168</v>
      </c>
      <c r="E6756" t="s">
        <v>9826</v>
      </c>
      <c r="F6756" s="186" t="s">
        <v>9826</v>
      </c>
      <c r="G6756" s="184" t="s">
        <v>406</v>
      </c>
      <c r="H6756" s="183" t="str">
        <f>IF(Proc[[#This Row],[type]]="LFF (MDG-F)",MID(Proc[[#This Row],[Obj]],13,10),"")</f>
        <v>TN50CSCS50</v>
      </c>
      <c r="J6756" s="183" t="b">
        <f>Proc[[#This Row],[Requested]]=Proc[[#This Row],[CurrentParent]]</f>
        <v>1</v>
      </c>
      <c r="K6756" s="183" t="str">
        <f>IF(Proc[[#This Row],[Author]]="Marcela Urrego",VLOOKUP(LEFT(Proc[[#This Row],[Requested]],1),Table3[#All],2,0),VLOOKUP(Proc[[#This Row],[Author]],Table4[],2,0))</f>
        <v>LS</v>
      </c>
      <c r="L6756" s="186" t="s">
        <v>9921</v>
      </c>
      <c r="M6756" s="178">
        <v>46065</v>
      </c>
      <c r="N6756" s="178"/>
      <c r="O6756" s="178"/>
      <c r="P6756" s="178" t="str">
        <f ca="1">IF(Proc[[#This Row],[DaysAgeing]]&gt;5,"yep","on track")</f>
        <v>on track</v>
      </c>
      <c r="Q6756" s="3">
        <f ca="1">IF(Proc[[#This Row],[DateClosed]]="",ABS(NETWORKDAYS(Proc[[#This Row],[DateOpened]],TODAY()))-1,ABS(NETWORKDAYS(Proc[[#This Row],[DateOpened]],Proc[[#This Row],[DateClosed]]))-1)</f>
        <v>4</v>
      </c>
      <c r="R6756" s="178" t="s">
        <v>489</v>
      </c>
      <c r="S6756" s="183"/>
    </row>
    <row r="6757" spans="1:19" hidden="1">
      <c r="A6757" s="184" t="s">
        <v>9887</v>
      </c>
      <c r="B6757" s="183" t="str">
        <f>IFERROR(VLOOKUP(Proc[[#This Row],[App]],Table2[],3,0),"open")</f>
        <v>ok</v>
      </c>
      <c r="C6757" s="185" t="s">
        <v>369</v>
      </c>
      <c r="D6757" t="s">
        <v>9169</v>
      </c>
      <c r="E6757" t="s">
        <v>9826</v>
      </c>
      <c r="F6757" s="186" t="s">
        <v>9826</v>
      </c>
      <c r="G6757" s="184" t="s">
        <v>406</v>
      </c>
      <c r="H6757" s="183" t="str">
        <f>IF(Proc[[#This Row],[type]]="LFF (MDG-F)",MID(Proc[[#This Row],[Obj]],13,10),"")</f>
        <v>TN50CSCS70</v>
      </c>
      <c r="J6757" s="183" t="b">
        <f>Proc[[#This Row],[Requested]]=Proc[[#This Row],[CurrentParent]]</f>
        <v>1</v>
      </c>
      <c r="K6757" s="183" t="str">
        <f>IF(Proc[[#This Row],[Author]]="Marcela Urrego",VLOOKUP(LEFT(Proc[[#This Row],[Requested]],1),Table3[#All],2,0),VLOOKUP(Proc[[#This Row],[Author]],Table4[],2,0))</f>
        <v>LS</v>
      </c>
      <c r="L6757" s="186" t="s">
        <v>9921</v>
      </c>
      <c r="M6757" s="178">
        <v>46065</v>
      </c>
      <c r="N6757" s="178"/>
      <c r="O6757" s="178"/>
      <c r="P6757" s="178" t="str">
        <f ca="1">IF(Proc[[#This Row],[DaysAgeing]]&gt;5,"yep","on track")</f>
        <v>on track</v>
      </c>
      <c r="Q6757" s="3">
        <f ca="1">IF(Proc[[#This Row],[DateClosed]]="",ABS(NETWORKDAYS(Proc[[#This Row],[DateOpened]],TODAY()))-1,ABS(NETWORKDAYS(Proc[[#This Row],[DateOpened]],Proc[[#This Row],[DateClosed]]))-1)</f>
        <v>4</v>
      </c>
      <c r="R6757" s="178" t="s">
        <v>489</v>
      </c>
      <c r="S6757" s="183"/>
    </row>
    <row r="6758" spans="1:19" hidden="1">
      <c r="A6758" s="184" t="s">
        <v>9887</v>
      </c>
      <c r="B6758" s="183" t="str">
        <f>IFERROR(VLOOKUP(Proc[[#This Row],[App]],Table2[],3,0),"open")</f>
        <v>ok</v>
      </c>
      <c r="C6758" s="184" t="s">
        <v>369</v>
      </c>
      <c r="D6758" t="s">
        <v>9170</v>
      </c>
      <c r="E6758" t="s">
        <v>9826</v>
      </c>
      <c r="F6758" s="183" t="s">
        <v>9826</v>
      </c>
      <c r="G6758" s="184" t="s">
        <v>400</v>
      </c>
      <c r="H6758" s="183" t="str">
        <f>IF(Proc[[#This Row],[type]]="LFF (MDG-F)",MID(Proc[[#This Row],[Obj]],13,10),"")</f>
        <v/>
      </c>
      <c r="J6758" s="183" t="b">
        <f>Proc[[#This Row],[Requested]]=Proc[[#This Row],[CurrentParent]]</f>
        <v>1</v>
      </c>
      <c r="K6758" s="183" t="str">
        <f>IF(Proc[[#This Row],[Author]]="Marcela Urrego",VLOOKUP(LEFT(Proc[[#This Row],[Requested]],1),Table3[#All],2,0),VLOOKUP(Proc[[#This Row],[Author]],Table4[],2,0))</f>
        <v>LS</v>
      </c>
      <c r="L6758" s="186" t="s">
        <v>9921</v>
      </c>
      <c r="M6758" s="178">
        <v>46065</v>
      </c>
      <c r="N6758" s="178"/>
      <c r="O6758" s="178"/>
      <c r="P6758" s="178" t="str">
        <f ca="1">IF(Proc[[#This Row],[DaysAgeing]]&gt;5,"yep","on track")</f>
        <v>on track</v>
      </c>
      <c r="Q6758" s="3">
        <f ca="1">IF(Proc[[#This Row],[DateClosed]]="",ABS(NETWORKDAYS(Proc[[#This Row],[DateOpened]],TODAY()))-1,ABS(NETWORKDAYS(Proc[[#This Row],[DateOpened]],Proc[[#This Row],[DateClosed]]))-1)</f>
        <v>4</v>
      </c>
      <c r="R6758" s="178" t="s">
        <v>489</v>
      </c>
      <c r="S6758" s="183"/>
    </row>
    <row r="6759" spans="1:19" hidden="1">
      <c r="A6759" s="184" t="s">
        <v>9887</v>
      </c>
      <c r="B6759" s="183" t="str">
        <f>IFERROR(VLOOKUP(Proc[[#This Row],[App]],Table2[],3,0),"open")</f>
        <v>ok</v>
      </c>
      <c r="C6759" s="184" t="s">
        <v>369</v>
      </c>
      <c r="D6759" t="s">
        <v>9171</v>
      </c>
      <c r="E6759" t="s">
        <v>9826</v>
      </c>
      <c r="F6759" s="183" t="s">
        <v>9826</v>
      </c>
      <c r="G6759" s="184" t="s">
        <v>400</v>
      </c>
      <c r="H6759" s="183" t="str">
        <f>IF(Proc[[#This Row],[type]]="LFF (MDG-F)",MID(Proc[[#This Row],[Obj]],13,10),"")</f>
        <v/>
      </c>
      <c r="J6759" s="183" t="b">
        <f>Proc[[#This Row],[Requested]]=Proc[[#This Row],[CurrentParent]]</f>
        <v>1</v>
      </c>
      <c r="K6759" s="183" t="str">
        <f>IF(Proc[[#This Row],[Author]]="Marcela Urrego",VLOOKUP(LEFT(Proc[[#This Row],[Requested]],1),Table3[#All],2,0),VLOOKUP(Proc[[#This Row],[Author]],Table4[],2,0))</f>
        <v>LS</v>
      </c>
      <c r="L6759" s="186" t="s">
        <v>9921</v>
      </c>
      <c r="M6759" s="178">
        <v>46065</v>
      </c>
      <c r="N6759" s="178"/>
      <c r="O6759" s="178"/>
      <c r="P6759" s="178" t="str">
        <f ca="1">IF(Proc[[#This Row],[DaysAgeing]]&gt;5,"yep","on track")</f>
        <v>on track</v>
      </c>
      <c r="Q6759" s="3">
        <f ca="1">IF(Proc[[#This Row],[DateClosed]]="",ABS(NETWORKDAYS(Proc[[#This Row],[DateOpened]],TODAY()))-1,ABS(NETWORKDAYS(Proc[[#This Row],[DateOpened]],Proc[[#This Row],[DateClosed]]))-1)</f>
        <v>4</v>
      </c>
      <c r="R6759" s="178" t="s">
        <v>489</v>
      </c>
      <c r="S6759" s="183"/>
    </row>
    <row r="6760" spans="1:19" hidden="1">
      <c r="A6760" s="184" t="s">
        <v>9887</v>
      </c>
      <c r="B6760" s="183" t="str">
        <f>IFERROR(VLOOKUP(Proc[[#This Row],[App]],Table2[],3,0),"open")</f>
        <v>ok</v>
      </c>
      <c r="C6760" s="184" t="s">
        <v>369</v>
      </c>
      <c r="D6760" t="s">
        <v>9172</v>
      </c>
      <c r="E6760" t="s">
        <v>9826</v>
      </c>
      <c r="F6760" s="183" t="s">
        <v>9826</v>
      </c>
      <c r="G6760" s="184" t="s">
        <v>400</v>
      </c>
      <c r="H6760" s="183" t="str">
        <f>IF(Proc[[#This Row],[type]]="LFF (MDG-F)",MID(Proc[[#This Row],[Obj]],13,10),"")</f>
        <v/>
      </c>
      <c r="J6760" s="183" t="b">
        <f>Proc[[#This Row],[Requested]]=Proc[[#This Row],[CurrentParent]]</f>
        <v>1</v>
      </c>
      <c r="K6760" s="183" t="str">
        <f>IF(Proc[[#This Row],[Author]]="Marcela Urrego",VLOOKUP(LEFT(Proc[[#This Row],[Requested]],1),Table3[#All],2,0),VLOOKUP(Proc[[#This Row],[Author]],Table4[],2,0))</f>
        <v>LS</v>
      </c>
      <c r="L6760" s="186" t="s">
        <v>9921</v>
      </c>
      <c r="M6760" s="178">
        <v>46065</v>
      </c>
      <c r="N6760" s="178"/>
      <c r="O6760" s="178"/>
      <c r="P6760" s="178" t="str">
        <f ca="1">IF(Proc[[#This Row],[DaysAgeing]]&gt;5,"yep","on track")</f>
        <v>on track</v>
      </c>
      <c r="Q6760" s="3">
        <f ca="1">IF(Proc[[#This Row],[DateClosed]]="",ABS(NETWORKDAYS(Proc[[#This Row],[DateOpened]],TODAY()))-1,ABS(NETWORKDAYS(Proc[[#This Row],[DateOpened]],Proc[[#This Row],[DateClosed]]))-1)</f>
        <v>4</v>
      </c>
      <c r="R6760" s="178" t="s">
        <v>489</v>
      </c>
      <c r="S6760" s="183"/>
    </row>
    <row r="6761" spans="1:19" hidden="1">
      <c r="A6761" s="184" t="s">
        <v>9887</v>
      </c>
      <c r="B6761" s="183" t="str">
        <f>IFERROR(VLOOKUP(Proc[[#This Row],[App]],Table2[],3,0),"open")</f>
        <v>ok</v>
      </c>
      <c r="C6761" s="184" t="s">
        <v>369</v>
      </c>
      <c r="D6761" t="s">
        <v>9173</v>
      </c>
      <c r="E6761" t="s">
        <v>9826</v>
      </c>
      <c r="F6761" s="183" t="s">
        <v>9826</v>
      </c>
      <c r="G6761" s="184" t="s">
        <v>400</v>
      </c>
      <c r="H6761" s="183" t="str">
        <f>IF(Proc[[#This Row],[type]]="LFF (MDG-F)",MID(Proc[[#This Row],[Obj]],13,10),"")</f>
        <v/>
      </c>
      <c r="J6761" s="183" t="b">
        <f>Proc[[#This Row],[Requested]]=Proc[[#This Row],[CurrentParent]]</f>
        <v>1</v>
      </c>
      <c r="K6761" s="183" t="str">
        <f>IF(Proc[[#This Row],[Author]]="Marcela Urrego",VLOOKUP(LEFT(Proc[[#This Row],[Requested]],1),Table3[#All],2,0),VLOOKUP(Proc[[#This Row],[Author]],Table4[],2,0))</f>
        <v>LS</v>
      </c>
      <c r="L6761" s="186" t="s">
        <v>9921</v>
      </c>
      <c r="M6761" s="178">
        <v>46065</v>
      </c>
      <c r="N6761" s="178"/>
      <c r="O6761" s="178"/>
      <c r="P6761" s="178" t="str">
        <f ca="1">IF(Proc[[#This Row],[DaysAgeing]]&gt;5,"yep","on track")</f>
        <v>on track</v>
      </c>
      <c r="Q6761" s="3">
        <f ca="1">IF(Proc[[#This Row],[DateClosed]]="",ABS(NETWORKDAYS(Proc[[#This Row],[DateOpened]],TODAY()))-1,ABS(NETWORKDAYS(Proc[[#This Row],[DateOpened]],Proc[[#This Row],[DateClosed]]))-1)</f>
        <v>4</v>
      </c>
      <c r="R6761" s="178" t="s">
        <v>489</v>
      </c>
      <c r="S6761" s="183"/>
    </row>
    <row r="6762" spans="1:19" hidden="1">
      <c r="A6762" s="184" t="s">
        <v>9887</v>
      </c>
      <c r="B6762" s="183" t="str">
        <f>IFERROR(VLOOKUP(Proc[[#This Row],[App]],Table2[],3,0),"open")</f>
        <v>ok</v>
      </c>
      <c r="C6762" s="185" t="s">
        <v>369</v>
      </c>
      <c r="D6762" t="s">
        <v>9174</v>
      </c>
      <c r="E6762" t="s">
        <v>9825</v>
      </c>
      <c r="F6762" s="186" t="s">
        <v>9825</v>
      </c>
      <c r="G6762" s="184" t="s">
        <v>406</v>
      </c>
      <c r="H6762" s="183" t="str">
        <f>IF(Proc[[#This Row],[type]]="LFF (MDG-F)",MID(Proc[[#This Row],[Obj]],13,10),"")</f>
        <v>1756C07057</v>
      </c>
      <c r="J6762" s="183" t="b">
        <f>Proc[[#This Row],[Requested]]=Proc[[#This Row],[CurrentParent]]</f>
        <v>1</v>
      </c>
      <c r="K6762" s="183" t="str">
        <f>IF(Proc[[#This Row],[Author]]="Marcela Urrego",VLOOKUP(LEFT(Proc[[#This Row],[Requested]],1),Table3[#All],2,0),VLOOKUP(Proc[[#This Row],[Author]],Table4[],2,0))</f>
        <v>LS</v>
      </c>
      <c r="L6762" s="186" t="s">
        <v>9921</v>
      </c>
      <c r="M6762" s="178">
        <v>46065</v>
      </c>
      <c r="N6762" s="178"/>
      <c r="O6762" s="178"/>
      <c r="P6762" s="178" t="str">
        <f ca="1">IF(Proc[[#This Row],[DaysAgeing]]&gt;5,"yep","on track")</f>
        <v>on track</v>
      </c>
      <c r="Q6762" s="3">
        <f ca="1">IF(Proc[[#This Row],[DateClosed]]="",ABS(NETWORKDAYS(Proc[[#This Row],[DateOpened]],TODAY()))-1,ABS(NETWORKDAYS(Proc[[#This Row],[DateOpened]],Proc[[#This Row],[DateClosed]]))-1)</f>
        <v>4</v>
      </c>
      <c r="R6762" s="178" t="s">
        <v>489</v>
      </c>
      <c r="S6762" s="183"/>
    </row>
    <row r="6763" spans="1:19" hidden="1">
      <c r="A6763" s="184" t="s">
        <v>9887</v>
      </c>
      <c r="B6763" s="183" t="str">
        <f>IFERROR(VLOOKUP(Proc[[#This Row],[App]],Table2[],3,0),"open")</f>
        <v>ok</v>
      </c>
      <c r="C6763" s="185" t="s">
        <v>369</v>
      </c>
      <c r="D6763" t="s">
        <v>9175</v>
      </c>
      <c r="E6763" t="s">
        <v>9825</v>
      </c>
      <c r="F6763" s="186" t="s">
        <v>9825</v>
      </c>
      <c r="G6763" s="184" t="s">
        <v>406</v>
      </c>
      <c r="H6763" s="183" t="str">
        <f>IF(Proc[[#This Row],[type]]="LFF (MDG-F)",MID(Proc[[#This Row],[Obj]],13,10),"")</f>
        <v>1756C07143</v>
      </c>
      <c r="J6763" s="183" t="b">
        <f>Proc[[#This Row],[Requested]]=Proc[[#This Row],[CurrentParent]]</f>
        <v>1</v>
      </c>
      <c r="K6763" s="183" t="str">
        <f>IF(Proc[[#This Row],[Author]]="Marcela Urrego",VLOOKUP(LEFT(Proc[[#This Row],[Requested]],1),Table3[#All],2,0),VLOOKUP(Proc[[#This Row],[Author]],Table4[],2,0))</f>
        <v>LS</v>
      </c>
      <c r="L6763" s="186" t="s">
        <v>9921</v>
      </c>
      <c r="M6763" s="178">
        <v>46065</v>
      </c>
      <c r="N6763" s="178"/>
      <c r="O6763" s="178"/>
      <c r="P6763" s="178" t="str">
        <f ca="1">IF(Proc[[#This Row],[DaysAgeing]]&gt;5,"yep","on track")</f>
        <v>on track</v>
      </c>
      <c r="Q6763" s="3">
        <f ca="1">IF(Proc[[#This Row],[DateClosed]]="",ABS(NETWORKDAYS(Proc[[#This Row],[DateOpened]],TODAY()))-1,ABS(NETWORKDAYS(Proc[[#This Row],[DateOpened]],Proc[[#This Row],[DateClosed]]))-1)</f>
        <v>4</v>
      </c>
      <c r="R6763" s="178" t="s">
        <v>489</v>
      </c>
      <c r="S6763" s="183"/>
    </row>
    <row r="6764" spans="1:19" hidden="1">
      <c r="A6764" s="184" t="s">
        <v>9887</v>
      </c>
      <c r="B6764" s="183" t="str">
        <f>IFERROR(VLOOKUP(Proc[[#This Row],[App]],Table2[],3,0),"open")</f>
        <v>ok</v>
      </c>
      <c r="C6764" s="185" t="s">
        <v>369</v>
      </c>
      <c r="D6764" t="s">
        <v>9176</v>
      </c>
      <c r="E6764" t="s">
        <v>9825</v>
      </c>
      <c r="F6764" s="186" t="s">
        <v>9825</v>
      </c>
      <c r="G6764" s="184" t="s">
        <v>406</v>
      </c>
      <c r="H6764" s="183" t="str">
        <f>IF(Proc[[#This Row],[type]]="LFF (MDG-F)",MID(Proc[[#This Row],[Obj]],13,10),"")</f>
        <v>1756C07359</v>
      </c>
      <c r="J6764" s="183" t="b">
        <f>Proc[[#This Row],[Requested]]=Proc[[#This Row],[CurrentParent]]</f>
        <v>1</v>
      </c>
      <c r="K6764" s="183" t="str">
        <f>IF(Proc[[#This Row],[Author]]="Marcela Urrego",VLOOKUP(LEFT(Proc[[#This Row],[Requested]],1),Table3[#All],2,0),VLOOKUP(Proc[[#This Row],[Author]],Table4[],2,0))</f>
        <v>LS</v>
      </c>
      <c r="L6764" s="186" t="s">
        <v>9921</v>
      </c>
      <c r="M6764" s="178">
        <v>46065</v>
      </c>
      <c r="N6764" s="178"/>
      <c r="O6764" s="178"/>
      <c r="P6764" s="178" t="str">
        <f ca="1">IF(Proc[[#This Row],[DaysAgeing]]&gt;5,"yep","on track")</f>
        <v>on track</v>
      </c>
      <c r="Q6764" s="3">
        <f ca="1">IF(Proc[[#This Row],[DateClosed]]="",ABS(NETWORKDAYS(Proc[[#This Row],[DateOpened]],TODAY()))-1,ABS(NETWORKDAYS(Proc[[#This Row],[DateOpened]],Proc[[#This Row],[DateClosed]]))-1)</f>
        <v>4</v>
      </c>
      <c r="R6764" s="178" t="s">
        <v>489</v>
      </c>
      <c r="S6764" s="183"/>
    </row>
    <row r="6765" spans="1:19" hidden="1">
      <c r="A6765" s="184" t="s">
        <v>9887</v>
      </c>
      <c r="B6765" s="183" t="str">
        <f>IFERROR(VLOOKUP(Proc[[#This Row],[App]],Table2[],3,0),"open")</f>
        <v>ok</v>
      </c>
      <c r="C6765" s="185" t="s">
        <v>369</v>
      </c>
      <c r="D6765" t="s">
        <v>9177</v>
      </c>
      <c r="E6765" t="s">
        <v>9825</v>
      </c>
      <c r="F6765" s="186" t="s">
        <v>9825</v>
      </c>
      <c r="G6765" s="184" t="s">
        <v>406</v>
      </c>
      <c r="H6765" s="183" t="str">
        <f>IF(Proc[[#This Row],[type]]="LFF (MDG-F)",MID(Proc[[#This Row],[Obj]],13,10),"")</f>
        <v>1756C07575</v>
      </c>
      <c r="J6765" s="183" t="b">
        <f>Proc[[#This Row],[Requested]]=Proc[[#This Row],[CurrentParent]]</f>
        <v>1</v>
      </c>
      <c r="K6765" s="183" t="str">
        <f>IF(Proc[[#This Row],[Author]]="Marcela Urrego",VLOOKUP(LEFT(Proc[[#This Row],[Requested]],1),Table3[#All],2,0),VLOOKUP(Proc[[#This Row],[Author]],Table4[],2,0))</f>
        <v>LS</v>
      </c>
      <c r="L6765" s="186" t="s">
        <v>9921</v>
      </c>
      <c r="M6765" s="178">
        <v>46065</v>
      </c>
      <c r="N6765" s="178"/>
      <c r="O6765" s="178"/>
      <c r="P6765" s="178" t="str">
        <f ca="1">IF(Proc[[#This Row],[DaysAgeing]]&gt;5,"yep","on track")</f>
        <v>on track</v>
      </c>
      <c r="Q6765" s="3">
        <f ca="1">IF(Proc[[#This Row],[DateClosed]]="",ABS(NETWORKDAYS(Proc[[#This Row],[DateOpened]],TODAY()))-1,ABS(NETWORKDAYS(Proc[[#This Row],[DateOpened]],Proc[[#This Row],[DateClosed]]))-1)</f>
        <v>4</v>
      </c>
      <c r="R6765" s="178" t="s">
        <v>489</v>
      </c>
      <c r="S6765" s="183"/>
    </row>
    <row r="6766" spans="1:19" hidden="1">
      <c r="A6766" s="184" t="s">
        <v>9887</v>
      </c>
      <c r="B6766" s="183" t="str">
        <f>IFERROR(VLOOKUP(Proc[[#This Row],[App]],Table2[],3,0),"open")</f>
        <v>ok</v>
      </c>
      <c r="C6766" s="185" t="s">
        <v>369</v>
      </c>
      <c r="D6766" t="s">
        <v>9178</v>
      </c>
      <c r="E6766" t="s">
        <v>9829</v>
      </c>
      <c r="F6766" s="186" t="s">
        <v>9829</v>
      </c>
      <c r="G6766" s="184" t="s">
        <v>406</v>
      </c>
      <c r="H6766" s="183" t="str">
        <f>IF(Proc[[#This Row],[type]]="LFF (MDG-F)",MID(Proc[[#This Row],[Obj]],13,10),"")</f>
        <v>1756CS7117</v>
      </c>
      <c r="J6766" s="183" t="b">
        <f>Proc[[#This Row],[Requested]]=Proc[[#This Row],[CurrentParent]]</f>
        <v>1</v>
      </c>
      <c r="K6766" s="183" t="str">
        <f>IF(Proc[[#This Row],[Author]]="Marcela Urrego",VLOOKUP(LEFT(Proc[[#This Row],[Requested]],1),Table3[#All],2,0),VLOOKUP(Proc[[#This Row],[Author]],Table4[],2,0))</f>
        <v>LS</v>
      </c>
      <c r="L6766" s="186" t="s">
        <v>9921</v>
      </c>
      <c r="M6766" s="178">
        <v>46065</v>
      </c>
      <c r="N6766" s="178"/>
      <c r="O6766" s="178"/>
      <c r="P6766" s="178" t="str">
        <f ca="1">IF(Proc[[#This Row],[DaysAgeing]]&gt;5,"yep","on track")</f>
        <v>on track</v>
      </c>
      <c r="Q6766" s="3">
        <f ca="1">IF(Proc[[#This Row],[DateClosed]]="",ABS(NETWORKDAYS(Proc[[#This Row],[DateOpened]],TODAY()))-1,ABS(NETWORKDAYS(Proc[[#This Row],[DateOpened]],Proc[[#This Row],[DateClosed]]))-1)</f>
        <v>4</v>
      </c>
      <c r="R6766" s="178" t="s">
        <v>489</v>
      </c>
      <c r="S6766" s="183"/>
    </row>
    <row r="6767" spans="1:19" hidden="1">
      <c r="A6767" s="184" t="s">
        <v>9887</v>
      </c>
      <c r="B6767" s="183" t="str">
        <f>IFERROR(VLOOKUP(Proc[[#This Row],[App]],Table2[],3,0),"open")</f>
        <v>ok</v>
      </c>
      <c r="C6767" s="185" t="s">
        <v>369</v>
      </c>
      <c r="D6767" t="s">
        <v>9179</v>
      </c>
      <c r="E6767" t="s">
        <v>9826</v>
      </c>
      <c r="F6767" s="186" t="s">
        <v>9826</v>
      </c>
      <c r="G6767" s="184" t="s">
        <v>406</v>
      </c>
      <c r="H6767" s="183" t="str">
        <f>IF(Proc[[#This Row],[type]]="LFF (MDG-F)",MID(Proc[[#This Row],[Obj]],13,10),"")</f>
        <v>1756CS7149</v>
      </c>
      <c r="J6767" s="183" t="b">
        <f>Proc[[#This Row],[Requested]]=Proc[[#This Row],[CurrentParent]]</f>
        <v>1</v>
      </c>
      <c r="K6767" s="183" t="str">
        <f>IF(Proc[[#This Row],[Author]]="Marcela Urrego",VLOOKUP(LEFT(Proc[[#This Row],[Requested]],1),Table3[#All],2,0),VLOOKUP(Proc[[#This Row],[Author]],Table4[],2,0))</f>
        <v>LS</v>
      </c>
      <c r="L6767" s="186" t="s">
        <v>9921</v>
      </c>
      <c r="M6767" s="178">
        <v>46065</v>
      </c>
      <c r="N6767" s="178"/>
      <c r="O6767" s="178"/>
      <c r="P6767" s="178" t="str">
        <f ca="1">IF(Proc[[#This Row],[DaysAgeing]]&gt;5,"yep","on track")</f>
        <v>on track</v>
      </c>
      <c r="Q6767" s="3">
        <f ca="1">IF(Proc[[#This Row],[DateClosed]]="",ABS(NETWORKDAYS(Proc[[#This Row],[DateOpened]],TODAY()))-1,ABS(NETWORKDAYS(Proc[[#This Row],[DateOpened]],Proc[[#This Row],[DateClosed]]))-1)</f>
        <v>4</v>
      </c>
      <c r="R6767" s="178" t="s">
        <v>489</v>
      </c>
      <c r="S6767" s="183"/>
    </row>
    <row r="6768" spans="1:19" hidden="1">
      <c r="A6768" s="184" t="s">
        <v>9887</v>
      </c>
      <c r="B6768" s="183" t="str">
        <f>IFERROR(VLOOKUP(Proc[[#This Row],[App]],Table2[],3,0),"open")</f>
        <v>ok</v>
      </c>
      <c r="C6768" s="185" t="s">
        <v>369</v>
      </c>
      <c r="D6768" t="s">
        <v>9180</v>
      </c>
      <c r="E6768" t="s">
        <v>9825</v>
      </c>
      <c r="F6768" s="186" t="s">
        <v>9825</v>
      </c>
      <c r="G6768" s="184" t="s">
        <v>406</v>
      </c>
      <c r="H6768" s="183" t="str">
        <f>IF(Proc[[#This Row],[type]]="LFF (MDG-F)",MID(Proc[[#This Row],[Obj]],13,10),"")</f>
        <v>2023C02917</v>
      </c>
      <c r="J6768" s="183" t="b">
        <f>Proc[[#This Row],[Requested]]=Proc[[#This Row],[CurrentParent]]</f>
        <v>1</v>
      </c>
      <c r="K6768" s="183" t="str">
        <f>IF(Proc[[#This Row],[Author]]="Marcela Urrego",VLOOKUP(LEFT(Proc[[#This Row],[Requested]],1),Table3[#All],2,0),VLOOKUP(Proc[[#This Row],[Author]],Table4[],2,0))</f>
        <v>LS</v>
      </c>
      <c r="L6768" s="186" t="s">
        <v>9921</v>
      </c>
      <c r="M6768" s="178">
        <v>46065</v>
      </c>
      <c r="N6768" s="178"/>
      <c r="O6768" s="178"/>
      <c r="P6768" s="178" t="str">
        <f ca="1">IF(Proc[[#This Row],[DaysAgeing]]&gt;5,"yep","on track")</f>
        <v>on track</v>
      </c>
      <c r="Q6768" s="3">
        <f ca="1">IF(Proc[[#This Row],[DateClosed]]="",ABS(NETWORKDAYS(Proc[[#This Row],[DateOpened]],TODAY()))-1,ABS(NETWORKDAYS(Proc[[#This Row],[DateOpened]],Proc[[#This Row],[DateClosed]]))-1)</f>
        <v>4</v>
      </c>
      <c r="R6768" s="178" t="s">
        <v>489</v>
      </c>
      <c r="S6768" s="183"/>
    </row>
    <row r="6769" spans="1:19" hidden="1">
      <c r="A6769" s="184" t="s">
        <v>9887</v>
      </c>
      <c r="B6769" s="183" t="str">
        <f>IFERROR(VLOOKUP(Proc[[#This Row],[App]],Table2[],3,0),"open")</f>
        <v>ok</v>
      </c>
      <c r="C6769" s="185" t="s">
        <v>369</v>
      </c>
      <c r="D6769" t="s">
        <v>9181</v>
      </c>
      <c r="E6769" t="s">
        <v>9825</v>
      </c>
      <c r="F6769" s="186" t="s">
        <v>9825</v>
      </c>
      <c r="G6769" s="184" t="s">
        <v>406</v>
      </c>
      <c r="H6769" s="183" t="str">
        <f>IF(Proc[[#This Row],[type]]="LFF (MDG-F)",MID(Proc[[#This Row],[Obj]],13,10),"")</f>
        <v>2025C03566</v>
      </c>
      <c r="J6769" s="183" t="b">
        <f>Proc[[#This Row],[Requested]]=Proc[[#This Row],[CurrentParent]]</f>
        <v>1</v>
      </c>
      <c r="K6769" s="183" t="str">
        <f>IF(Proc[[#This Row],[Author]]="Marcela Urrego",VLOOKUP(LEFT(Proc[[#This Row],[Requested]],1),Table3[#All],2,0),VLOOKUP(Proc[[#This Row],[Author]],Table4[],2,0))</f>
        <v>LS</v>
      </c>
      <c r="L6769" s="186" t="s">
        <v>9921</v>
      </c>
      <c r="M6769" s="178">
        <v>46065</v>
      </c>
      <c r="N6769" s="178"/>
      <c r="O6769" s="178"/>
      <c r="P6769" s="178" t="str">
        <f ca="1">IF(Proc[[#This Row],[DaysAgeing]]&gt;5,"yep","on track")</f>
        <v>on track</v>
      </c>
      <c r="Q6769" s="3">
        <f ca="1">IF(Proc[[#This Row],[DateClosed]]="",ABS(NETWORKDAYS(Proc[[#This Row],[DateOpened]],TODAY()))-1,ABS(NETWORKDAYS(Proc[[#This Row],[DateOpened]],Proc[[#This Row],[DateClosed]]))-1)</f>
        <v>4</v>
      </c>
      <c r="R6769" s="178" t="s">
        <v>489</v>
      </c>
      <c r="S6769" s="183"/>
    </row>
    <row r="6770" spans="1:19" hidden="1">
      <c r="A6770" s="184" t="s">
        <v>9887</v>
      </c>
      <c r="B6770" s="183" t="str">
        <f>IFERROR(VLOOKUP(Proc[[#This Row],[App]],Table2[],3,0),"open")</f>
        <v>ok</v>
      </c>
      <c r="C6770" s="185" t="s">
        <v>369</v>
      </c>
      <c r="D6770" t="s">
        <v>9182</v>
      </c>
      <c r="E6770" t="s">
        <v>9829</v>
      </c>
      <c r="F6770" s="186" t="s">
        <v>9829</v>
      </c>
      <c r="G6770" s="184" t="s">
        <v>406</v>
      </c>
      <c r="H6770" s="183" t="str">
        <f>IF(Proc[[#This Row],[type]]="LFF (MDG-F)",MID(Proc[[#This Row],[Obj]],13,10),"")</f>
        <v>2025C03568</v>
      </c>
      <c r="J6770" s="183" t="b">
        <f>Proc[[#This Row],[Requested]]=Proc[[#This Row],[CurrentParent]]</f>
        <v>1</v>
      </c>
      <c r="K6770" s="183" t="str">
        <f>IF(Proc[[#This Row],[Author]]="Marcela Urrego",VLOOKUP(LEFT(Proc[[#This Row],[Requested]],1),Table3[#All],2,0),VLOOKUP(Proc[[#This Row],[Author]],Table4[],2,0))</f>
        <v>LS</v>
      </c>
      <c r="L6770" s="186" t="s">
        <v>9921</v>
      </c>
      <c r="M6770" s="178">
        <v>46065</v>
      </c>
      <c r="N6770" s="178"/>
      <c r="O6770" s="178"/>
      <c r="P6770" s="178" t="str">
        <f ca="1">IF(Proc[[#This Row],[DaysAgeing]]&gt;5,"yep","on track")</f>
        <v>on track</v>
      </c>
      <c r="Q6770" s="3">
        <f ca="1">IF(Proc[[#This Row],[DateClosed]]="",ABS(NETWORKDAYS(Proc[[#This Row],[DateOpened]],TODAY()))-1,ABS(NETWORKDAYS(Proc[[#This Row],[DateOpened]],Proc[[#This Row],[DateClosed]]))-1)</f>
        <v>4</v>
      </c>
      <c r="R6770" s="178" t="s">
        <v>489</v>
      </c>
      <c r="S6770" s="183"/>
    </row>
    <row r="6771" spans="1:19" hidden="1">
      <c r="A6771" s="184" t="s">
        <v>9887</v>
      </c>
      <c r="B6771" s="183" t="str">
        <f>IFERROR(VLOOKUP(Proc[[#This Row],[App]],Table2[],3,0),"open")</f>
        <v>ok</v>
      </c>
      <c r="C6771" s="185" t="s">
        <v>369</v>
      </c>
      <c r="D6771" t="s">
        <v>9183</v>
      </c>
      <c r="E6771" t="s">
        <v>9825</v>
      </c>
      <c r="F6771" s="186" t="s">
        <v>9825</v>
      </c>
      <c r="G6771" s="184" t="s">
        <v>406</v>
      </c>
      <c r="H6771" s="183" t="str">
        <f>IF(Proc[[#This Row],[type]]="LFF (MDG-F)",MID(Proc[[#This Row],[Obj]],13,10),"")</f>
        <v>2031C04441</v>
      </c>
      <c r="J6771" s="183" t="b">
        <f>Proc[[#This Row],[Requested]]=Proc[[#This Row],[CurrentParent]]</f>
        <v>1</v>
      </c>
      <c r="K6771" s="183" t="str">
        <f>IF(Proc[[#This Row],[Author]]="Marcela Urrego",VLOOKUP(LEFT(Proc[[#This Row],[Requested]],1),Table3[#All],2,0),VLOOKUP(Proc[[#This Row],[Author]],Table4[],2,0))</f>
        <v>LS</v>
      </c>
      <c r="L6771" s="186" t="s">
        <v>9921</v>
      </c>
      <c r="M6771" s="178">
        <v>46065</v>
      </c>
      <c r="N6771" s="178"/>
      <c r="O6771" s="178"/>
      <c r="P6771" s="178" t="str">
        <f ca="1">IF(Proc[[#This Row],[DaysAgeing]]&gt;5,"yep","on track")</f>
        <v>on track</v>
      </c>
      <c r="Q6771" s="3">
        <f ca="1">IF(Proc[[#This Row],[DateClosed]]="",ABS(NETWORKDAYS(Proc[[#This Row],[DateOpened]],TODAY()))-1,ABS(NETWORKDAYS(Proc[[#This Row],[DateOpened]],Proc[[#This Row],[DateClosed]]))-1)</f>
        <v>4</v>
      </c>
      <c r="R6771" s="178" t="s">
        <v>489</v>
      </c>
      <c r="S6771" s="183"/>
    </row>
    <row r="6772" spans="1:19" hidden="1">
      <c r="A6772" s="184" t="s">
        <v>9887</v>
      </c>
      <c r="B6772" s="183" t="str">
        <f>IFERROR(VLOOKUP(Proc[[#This Row],[App]],Table2[],3,0),"open")</f>
        <v>ok</v>
      </c>
      <c r="C6772" s="185" t="s">
        <v>369</v>
      </c>
      <c r="D6772" t="s">
        <v>9184</v>
      </c>
      <c r="E6772" t="s">
        <v>9829</v>
      </c>
      <c r="F6772" s="186" t="s">
        <v>9829</v>
      </c>
      <c r="G6772" s="184" t="s">
        <v>406</v>
      </c>
      <c r="H6772" s="183" t="str">
        <f>IF(Proc[[#This Row],[type]]="LFF (MDG-F)",MID(Proc[[#This Row],[Obj]],13,10),"")</f>
        <v>2053C01307</v>
      </c>
      <c r="J6772" s="183" t="b">
        <f>Proc[[#This Row],[Requested]]=Proc[[#This Row],[CurrentParent]]</f>
        <v>1</v>
      </c>
      <c r="K6772" s="183" t="str">
        <f>IF(Proc[[#This Row],[Author]]="Marcela Urrego",VLOOKUP(LEFT(Proc[[#This Row],[Requested]],1),Table3[#All],2,0),VLOOKUP(Proc[[#This Row],[Author]],Table4[],2,0))</f>
        <v>LS</v>
      </c>
      <c r="L6772" s="186" t="s">
        <v>9921</v>
      </c>
      <c r="M6772" s="178">
        <v>46065</v>
      </c>
      <c r="N6772" s="178"/>
      <c r="O6772" s="178"/>
      <c r="P6772" s="178" t="str">
        <f ca="1">IF(Proc[[#This Row],[DaysAgeing]]&gt;5,"yep","on track")</f>
        <v>on track</v>
      </c>
      <c r="Q6772" s="3">
        <f ca="1">IF(Proc[[#This Row],[DateClosed]]="",ABS(NETWORKDAYS(Proc[[#This Row],[DateOpened]],TODAY()))-1,ABS(NETWORKDAYS(Proc[[#This Row],[DateOpened]],Proc[[#This Row],[DateClosed]]))-1)</f>
        <v>4</v>
      </c>
      <c r="R6772" s="178" t="s">
        <v>489</v>
      </c>
      <c r="S6772" s="183"/>
    </row>
    <row r="6773" spans="1:19" hidden="1">
      <c r="A6773" s="184" t="s">
        <v>9887</v>
      </c>
      <c r="B6773" s="183" t="str">
        <f>IFERROR(VLOOKUP(Proc[[#This Row],[App]],Table2[],3,0),"open")</f>
        <v>ok</v>
      </c>
      <c r="C6773" s="184" t="s">
        <v>369</v>
      </c>
      <c r="D6773" t="s">
        <v>9185</v>
      </c>
      <c r="E6773" t="s">
        <v>9829</v>
      </c>
      <c r="F6773" s="183" t="s">
        <v>9829</v>
      </c>
      <c r="G6773" s="184" t="s">
        <v>400</v>
      </c>
      <c r="H6773" s="183" t="str">
        <f>IF(Proc[[#This Row],[type]]="LFF (MDG-F)",MID(Proc[[#This Row],[Obj]],13,10),"")</f>
        <v/>
      </c>
      <c r="J6773" s="183" t="b">
        <f>Proc[[#This Row],[Requested]]=Proc[[#This Row],[CurrentParent]]</f>
        <v>1</v>
      </c>
      <c r="K6773" s="183" t="str">
        <f>IF(Proc[[#This Row],[Author]]="Marcela Urrego",VLOOKUP(LEFT(Proc[[#This Row],[Requested]],1),Table3[#All],2,0),VLOOKUP(Proc[[#This Row],[Author]],Table4[],2,0))</f>
        <v>LS</v>
      </c>
      <c r="L6773" s="186" t="s">
        <v>9921</v>
      </c>
      <c r="M6773" s="178">
        <v>46065</v>
      </c>
      <c r="N6773" s="178"/>
      <c r="O6773" s="178"/>
      <c r="P6773" s="178" t="str">
        <f ca="1">IF(Proc[[#This Row],[DaysAgeing]]&gt;5,"yep","on track")</f>
        <v>on track</v>
      </c>
      <c r="Q6773" s="3">
        <f ca="1">IF(Proc[[#This Row],[DateClosed]]="",ABS(NETWORKDAYS(Proc[[#This Row],[DateOpened]],TODAY()))-1,ABS(NETWORKDAYS(Proc[[#This Row],[DateOpened]],Proc[[#This Row],[DateClosed]]))-1)</f>
        <v>4</v>
      </c>
      <c r="R6773" s="178" t="s">
        <v>489</v>
      </c>
      <c r="S6773" s="183"/>
    </row>
    <row r="6774" spans="1:19" hidden="1">
      <c r="A6774" s="184" t="s">
        <v>9887</v>
      </c>
      <c r="B6774" s="183" t="str">
        <f>IFERROR(VLOOKUP(Proc[[#This Row],[App]],Table2[],3,0),"open")</f>
        <v>ok</v>
      </c>
      <c r="C6774" s="184" t="s">
        <v>369</v>
      </c>
      <c r="D6774" t="s">
        <v>9186</v>
      </c>
      <c r="E6774" t="s">
        <v>9825</v>
      </c>
      <c r="F6774" s="183" t="s">
        <v>9825</v>
      </c>
      <c r="G6774" s="184" t="s">
        <v>400</v>
      </c>
      <c r="H6774" s="183" t="str">
        <f>IF(Proc[[#This Row],[type]]="LFF (MDG-F)",MID(Proc[[#This Row],[Obj]],13,10),"")</f>
        <v/>
      </c>
      <c r="J6774" s="183" t="b">
        <f>Proc[[#This Row],[Requested]]=Proc[[#This Row],[CurrentParent]]</f>
        <v>1</v>
      </c>
      <c r="K6774" s="183" t="str">
        <f>IF(Proc[[#This Row],[Author]]="Marcela Urrego",VLOOKUP(LEFT(Proc[[#This Row],[Requested]],1),Table3[#All],2,0),VLOOKUP(Proc[[#This Row],[Author]],Table4[],2,0))</f>
        <v>LS</v>
      </c>
      <c r="L6774" s="186" t="s">
        <v>9921</v>
      </c>
      <c r="M6774" s="178">
        <v>46065</v>
      </c>
      <c r="N6774" s="178"/>
      <c r="O6774" s="178"/>
      <c r="P6774" s="178" t="str">
        <f ca="1">IF(Proc[[#This Row],[DaysAgeing]]&gt;5,"yep","on track")</f>
        <v>on track</v>
      </c>
      <c r="Q6774" s="3">
        <f ca="1">IF(Proc[[#This Row],[DateClosed]]="",ABS(NETWORKDAYS(Proc[[#This Row],[DateOpened]],TODAY()))-1,ABS(NETWORKDAYS(Proc[[#This Row],[DateOpened]],Proc[[#This Row],[DateClosed]]))-1)</f>
        <v>4</v>
      </c>
      <c r="R6774" s="178" t="s">
        <v>489</v>
      </c>
      <c r="S6774" s="183"/>
    </row>
    <row r="6775" spans="1:19" hidden="1">
      <c r="A6775" s="184" t="s">
        <v>9887</v>
      </c>
      <c r="B6775" s="183" t="str">
        <f>IFERROR(VLOOKUP(Proc[[#This Row],[App]],Table2[],3,0),"open")</f>
        <v>ok</v>
      </c>
      <c r="C6775" s="184" t="s">
        <v>369</v>
      </c>
      <c r="D6775" t="s">
        <v>9187</v>
      </c>
      <c r="E6775" t="s">
        <v>9825</v>
      </c>
      <c r="F6775" s="183" t="s">
        <v>9825</v>
      </c>
      <c r="G6775" s="184" t="s">
        <v>400</v>
      </c>
      <c r="H6775" s="183" t="str">
        <f>IF(Proc[[#This Row],[type]]="LFF (MDG-F)",MID(Proc[[#This Row],[Obj]],13,10),"")</f>
        <v/>
      </c>
      <c r="J6775" s="183" t="b">
        <f>Proc[[#This Row],[Requested]]=Proc[[#This Row],[CurrentParent]]</f>
        <v>1</v>
      </c>
      <c r="K6775" s="183" t="str">
        <f>IF(Proc[[#This Row],[Author]]="Marcela Urrego",VLOOKUP(LEFT(Proc[[#This Row],[Requested]],1),Table3[#All],2,0),VLOOKUP(Proc[[#This Row],[Author]],Table4[],2,0))</f>
        <v>LS</v>
      </c>
      <c r="L6775" s="186" t="s">
        <v>9921</v>
      </c>
      <c r="M6775" s="178">
        <v>46065</v>
      </c>
      <c r="N6775" s="178"/>
      <c r="O6775" s="178"/>
      <c r="P6775" s="178" t="str">
        <f ca="1">IF(Proc[[#This Row],[DaysAgeing]]&gt;5,"yep","on track")</f>
        <v>on track</v>
      </c>
      <c r="Q6775" s="3">
        <f ca="1">IF(Proc[[#This Row],[DateClosed]]="",ABS(NETWORKDAYS(Proc[[#This Row],[DateOpened]],TODAY()))-1,ABS(NETWORKDAYS(Proc[[#This Row],[DateOpened]],Proc[[#This Row],[DateClosed]]))-1)</f>
        <v>4</v>
      </c>
      <c r="R6775" s="178" t="s">
        <v>489</v>
      </c>
      <c r="S6775" s="183"/>
    </row>
    <row r="6776" spans="1:19" hidden="1">
      <c r="A6776" s="184" t="s">
        <v>9887</v>
      </c>
      <c r="B6776" s="183" t="str">
        <f>IFERROR(VLOOKUP(Proc[[#This Row],[App]],Table2[],3,0),"open")</f>
        <v>ok</v>
      </c>
      <c r="C6776" s="184" t="s">
        <v>369</v>
      </c>
      <c r="D6776" t="s">
        <v>9188</v>
      </c>
      <c r="E6776" t="s">
        <v>9825</v>
      </c>
      <c r="F6776" s="183" t="s">
        <v>9825</v>
      </c>
      <c r="G6776" s="184" t="s">
        <v>400</v>
      </c>
      <c r="H6776" s="183" t="str">
        <f>IF(Proc[[#This Row],[type]]="LFF (MDG-F)",MID(Proc[[#This Row],[Obj]],13,10),"")</f>
        <v/>
      </c>
      <c r="J6776" s="183" t="b">
        <f>Proc[[#This Row],[Requested]]=Proc[[#This Row],[CurrentParent]]</f>
        <v>1</v>
      </c>
      <c r="K6776" s="183" t="str">
        <f>IF(Proc[[#This Row],[Author]]="Marcela Urrego",VLOOKUP(LEFT(Proc[[#This Row],[Requested]],1),Table3[#All],2,0),VLOOKUP(Proc[[#This Row],[Author]],Table4[],2,0))</f>
        <v>LS</v>
      </c>
      <c r="L6776" s="186" t="s">
        <v>9921</v>
      </c>
      <c r="M6776" s="178">
        <v>46065</v>
      </c>
      <c r="N6776" s="178"/>
      <c r="O6776" s="178"/>
      <c r="P6776" s="178" t="str">
        <f ca="1">IF(Proc[[#This Row],[DaysAgeing]]&gt;5,"yep","on track")</f>
        <v>on track</v>
      </c>
      <c r="Q6776" s="3">
        <f ca="1">IF(Proc[[#This Row],[DateClosed]]="",ABS(NETWORKDAYS(Proc[[#This Row],[DateOpened]],TODAY()))-1,ABS(NETWORKDAYS(Proc[[#This Row],[DateOpened]],Proc[[#This Row],[DateClosed]]))-1)</f>
        <v>4</v>
      </c>
      <c r="R6776" s="178" t="s">
        <v>489</v>
      </c>
      <c r="S6776" s="183"/>
    </row>
    <row r="6777" spans="1:19" hidden="1">
      <c r="A6777" s="184" t="s">
        <v>9887</v>
      </c>
      <c r="B6777" s="183" t="str">
        <f>IFERROR(VLOOKUP(Proc[[#This Row],[App]],Table2[],3,0),"open")</f>
        <v>ok</v>
      </c>
      <c r="C6777" s="184" t="s">
        <v>369</v>
      </c>
      <c r="D6777" t="s">
        <v>9189</v>
      </c>
      <c r="E6777" t="s">
        <v>9825</v>
      </c>
      <c r="F6777" s="183" t="s">
        <v>9825</v>
      </c>
      <c r="G6777" s="184" t="s">
        <v>400</v>
      </c>
      <c r="H6777" s="183" t="str">
        <f>IF(Proc[[#This Row],[type]]="LFF (MDG-F)",MID(Proc[[#This Row],[Obj]],13,10),"")</f>
        <v/>
      </c>
      <c r="J6777" s="183" t="b">
        <f>Proc[[#This Row],[Requested]]=Proc[[#This Row],[CurrentParent]]</f>
        <v>1</v>
      </c>
      <c r="K6777" s="183" t="str">
        <f>IF(Proc[[#This Row],[Author]]="Marcela Urrego",VLOOKUP(LEFT(Proc[[#This Row],[Requested]],1),Table3[#All],2,0),VLOOKUP(Proc[[#This Row],[Author]],Table4[],2,0))</f>
        <v>LS</v>
      </c>
      <c r="L6777" s="186" t="s">
        <v>9921</v>
      </c>
      <c r="M6777" s="178">
        <v>46065</v>
      </c>
      <c r="N6777" s="178"/>
      <c r="O6777" s="178"/>
      <c r="P6777" s="178" t="str">
        <f ca="1">IF(Proc[[#This Row],[DaysAgeing]]&gt;5,"yep","on track")</f>
        <v>on track</v>
      </c>
      <c r="Q6777" s="3">
        <f ca="1">IF(Proc[[#This Row],[DateClosed]]="",ABS(NETWORKDAYS(Proc[[#This Row],[DateOpened]],TODAY()))-1,ABS(NETWORKDAYS(Proc[[#This Row],[DateOpened]],Proc[[#This Row],[DateClosed]]))-1)</f>
        <v>4</v>
      </c>
      <c r="R6777" s="178" t="s">
        <v>489</v>
      </c>
      <c r="S6777" s="183"/>
    </row>
    <row r="6778" spans="1:19" hidden="1">
      <c r="A6778" s="184" t="s">
        <v>9887</v>
      </c>
      <c r="B6778" s="183" t="str">
        <f>IFERROR(VLOOKUP(Proc[[#This Row],[App]],Table2[],3,0),"open")</f>
        <v>ok</v>
      </c>
      <c r="C6778" s="184" t="s">
        <v>369</v>
      </c>
      <c r="D6778" t="s">
        <v>9190</v>
      </c>
      <c r="E6778" t="s">
        <v>9825</v>
      </c>
      <c r="F6778" s="183" t="s">
        <v>9825</v>
      </c>
      <c r="G6778" s="184" t="s">
        <v>400</v>
      </c>
      <c r="H6778" s="183" t="str">
        <f>IF(Proc[[#This Row],[type]]="LFF (MDG-F)",MID(Proc[[#This Row],[Obj]],13,10),"")</f>
        <v/>
      </c>
      <c r="J6778" s="183" t="b">
        <f>Proc[[#This Row],[Requested]]=Proc[[#This Row],[CurrentParent]]</f>
        <v>1</v>
      </c>
      <c r="K6778" s="183" t="str">
        <f>IF(Proc[[#This Row],[Author]]="Marcela Urrego",VLOOKUP(LEFT(Proc[[#This Row],[Requested]],1),Table3[#All],2,0),VLOOKUP(Proc[[#This Row],[Author]],Table4[],2,0))</f>
        <v>LS</v>
      </c>
      <c r="L6778" s="186" t="s">
        <v>9921</v>
      </c>
      <c r="M6778" s="178">
        <v>46065</v>
      </c>
      <c r="N6778" s="178"/>
      <c r="O6778" s="178"/>
      <c r="P6778" s="178" t="str">
        <f ca="1">IF(Proc[[#This Row],[DaysAgeing]]&gt;5,"yep","on track")</f>
        <v>on track</v>
      </c>
      <c r="Q6778" s="3">
        <f ca="1">IF(Proc[[#This Row],[DateClosed]]="",ABS(NETWORKDAYS(Proc[[#This Row],[DateOpened]],TODAY()))-1,ABS(NETWORKDAYS(Proc[[#This Row],[DateOpened]],Proc[[#This Row],[DateClosed]]))-1)</f>
        <v>4</v>
      </c>
      <c r="R6778" s="178" t="s">
        <v>489</v>
      </c>
      <c r="S6778" s="183"/>
    </row>
    <row r="6779" spans="1:19" hidden="1">
      <c r="A6779" s="184" t="s">
        <v>9887</v>
      </c>
      <c r="B6779" s="183" t="str">
        <f>IFERROR(VLOOKUP(Proc[[#This Row],[App]],Table2[],3,0),"open")</f>
        <v>ok</v>
      </c>
      <c r="C6779" s="184" t="s">
        <v>369</v>
      </c>
      <c r="D6779" t="s">
        <v>9191</v>
      </c>
      <c r="E6779" t="s">
        <v>9825</v>
      </c>
      <c r="F6779" s="183" t="s">
        <v>9825</v>
      </c>
      <c r="G6779" s="184" t="s">
        <v>400</v>
      </c>
      <c r="H6779" s="183" t="str">
        <f>IF(Proc[[#This Row],[type]]="LFF (MDG-F)",MID(Proc[[#This Row],[Obj]],13,10),"")</f>
        <v/>
      </c>
      <c r="J6779" s="183" t="b">
        <f>Proc[[#This Row],[Requested]]=Proc[[#This Row],[CurrentParent]]</f>
        <v>1</v>
      </c>
      <c r="K6779" s="183" t="str">
        <f>IF(Proc[[#This Row],[Author]]="Marcela Urrego",VLOOKUP(LEFT(Proc[[#This Row],[Requested]],1),Table3[#All],2,0),VLOOKUP(Proc[[#This Row],[Author]],Table4[],2,0))</f>
        <v>LS</v>
      </c>
      <c r="L6779" s="186" t="s">
        <v>9921</v>
      </c>
      <c r="M6779" s="178">
        <v>46065</v>
      </c>
      <c r="N6779" s="178"/>
      <c r="O6779" s="178"/>
      <c r="P6779" s="178" t="str">
        <f ca="1">IF(Proc[[#This Row],[DaysAgeing]]&gt;5,"yep","on track")</f>
        <v>on track</v>
      </c>
      <c r="Q6779" s="3">
        <f ca="1">IF(Proc[[#This Row],[DateClosed]]="",ABS(NETWORKDAYS(Proc[[#This Row],[DateOpened]],TODAY()))-1,ABS(NETWORKDAYS(Proc[[#This Row],[DateOpened]],Proc[[#This Row],[DateClosed]]))-1)</f>
        <v>4</v>
      </c>
      <c r="R6779" s="178" t="s">
        <v>489</v>
      </c>
      <c r="S6779" s="183"/>
    </row>
    <row r="6780" spans="1:19" hidden="1">
      <c r="A6780" s="184" t="s">
        <v>9887</v>
      </c>
      <c r="B6780" s="183" t="str">
        <f>IFERROR(VLOOKUP(Proc[[#This Row],[App]],Table2[],3,0),"open")</f>
        <v>ok</v>
      </c>
      <c r="C6780" s="184" t="s">
        <v>369</v>
      </c>
      <c r="D6780" t="s">
        <v>9192</v>
      </c>
      <c r="E6780" t="s">
        <v>9826</v>
      </c>
      <c r="F6780" s="183" t="s">
        <v>9826</v>
      </c>
      <c r="G6780" s="184" t="s">
        <v>400</v>
      </c>
      <c r="H6780" s="183" t="str">
        <f>IF(Proc[[#This Row],[type]]="LFF (MDG-F)",MID(Proc[[#This Row],[Obj]],13,10),"")</f>
        <v/>
      </c>
      <c r="J6780" s="183" t="b">
        <f>Proc[[#This Row],[Requested]]=Proc[[#This Row],[CurrentParent]]</f>
        <v>1</v>
      </c>
      <c r="K6780" s="183" t="str">
        <f>IF(Proc[[#This Row],[Author]]="Marcela Urrego",VLOOKUP(LEFT(Proc[[#This Row],[Requested]],1),Table3[#All],2,0),VLOOKUP(Proc[[#This Row],[Author]],Table4[],2,0))</f>
        <v>LS</v>
      </c>
      <c r="L6780" s="186" t="s">
        <v>9921</v>
      </c>
      <c r="M6780" s="178">
        <v>46065</v>
      </c>
      <c r="N6780" s="178"/>
      <c r="O6780" s="178"/>
      <c r="P6780" s="178" t="str">
        <f ca="1">IF(Proc[[#This Row],[DaysAgeing]]&gt;5,"yep","on track")</f>
        <v>on track</v>
      </c>
      <c r="Q6780" s="3">
        <f ca="1">IF(Proc[[#This Row],[DateClosed]]="",ABS(NETWORKDAYS(Proc[[#This Row],[DateOpened]],TODAY()))-1,ABS(NETWORKDAYS(Proc[[#This Row],[DateOpened]],Proc[[#This Row],[DateClosed]]))-1)</f>
        <v>4</v>
      </c>
      <c r="R6780" s="178" t="s">
        <v>489</v>
      </c>
      <c r="S6780" s="183"/>
    </row>
    <row r="6781" spans="1:19" hidden="1">
      <c r="A6781" s="184" t="s">
        <v>9887</v>
      </c>
      <c r="B6781" s="183" t="str">
        <f>IFERROR(VLOOKUP(Proc[[#This Row],[App]],Table2[],3,0),"open")</f>
        <v>ok</v>
      </c>
      <c r="C6781" s="184" t="s">
        <v>369</v>
      </c>
      <c r="D6781" t="s">
        <v>9193</v>
      </c>
      <c r="E6781" t="s">
        <v>9825</v>
      </c>
      <c r="F6781" s="183" t="s">
        <v>9825</v>
      </c>
      <c r="G6781" s="184" t="s">
        <v>400</v>
      </c>
      <c r="H6781" s="183" t="str">
        <f>IF(Proc[[#This Row],[type]]="LFF (MDG-F)",MID(Proc[[#This Row],[Obj]],13,10),"")</f>
        <v/>
      </c>
      <c r="J6781" s="183" t="b">
        <f>Proc[[#This Row],[Requested]]=Proc[[#This Row],[CurrentParent]]</f>
        <v>1</v>
      </c>
      <c r="K6781" s="183" t="str">
        <f>IF(Proc[[#This Row],[Author]]="Marcela Urrego",VLOOKUP(LEFT(Proc[[#This Row],[Requested]],1),Table3[#All],2,0),VLOOKUP(Proc[[#This Row],[Author]],Table4[],2,0))</f>
        <v>LS</v>
      </c>
      <c r="L6781" s="186" t="s">
        <v>9921</v>
      </c>
      <c r="M6781" s="178">
        <v>46065</v>
      </c>
      <c r="N6781" s="178"/>
      <c r="O6781" s="178"/>
      <c r="P6781" s="178" t="str">
        <f ca="1">IF(Proc[[#This Row],[DaysAgeing]]&gt;5,"yep","on track")</f>
        <v>on track</v>
      </c>
      <c r="Q6781" s="3">
        <f ca="1">IF(Proc[[#This Row],[DateClosed]]="",ABS(NETWORKDAYS(Proc[[#This Row],[DateOpened]],TODAY()))-1,ABS(NETWORKDAYS(Proc[[#This Row],[DateOpened]],Proc[[#This Row],[DateClosed]]))-1)</f>
        <v>4</v>
      </c>
      <c r="R6781" s="178" t="s">
        <v>489</v>
      </c>
      <c r="S6781" s="183"/>
    </row>
    <row r="6782" spans="1:19" hidden="1">
      <c r="A6782" s="184" t="s">
        <v>9887</v>
      </c>
      <c r="B6782" s="183" t="str">
        <f>IFERROR(VLOOKUP(Proc[[#This Row],[App]],Table2[],3,0),"open")</f>
        <v>ok</v>
      </c>
      <c r="C6782" s="184" t="s">
        <v>369</v>
      </c>
      <c r="D6782" t="s">
        <v>9194</v>
      </c>
      <c r="E6782" t="s">
        <v>9825</v>
      </c>
      <c r="F6782" s="183" t="s">
        <v>9825</v>
      </c>
      <c r="G6782" s="184" t="s">
        <v>400</v>
      </c>
      <c r="H6782" s="183" t="str">
        <f>IF(Proc[[#This Row],[type]]="LFF (MDG-F)",MID(Proc[[#This Row],[Obj]],13,10),"")</f>
        <v/>
      </c>
      <c r="J6782" s="183" t="b">
        <f>Proc[[#This Row],[Requested]]=Proc[[#This Row],[CurrentParent]]</f>
        <v>1</v>
      </c>
      <c r="K6782" s="183" t="str">
        <f>IF(Proc[[#This Row],[Author]]="Marcela Urrego",VLOOKUP(LEFT(Proc[[#This Row],[Requested]],1),Table3[#All],2,0),VLOOKUP(Proc[[#This Row],[Author]],Table4[],2,0))</f>
        <v>LS</v>
      </c>
      <c r="L6782" s="186" t="s">
        <v>9921</v>
      </c>
      <c r="M6782" s="178">
        <v>46065</v>
      </c>
      <c r="N6782" s="178"/>
      <c r="O6782" s="178"/>
      <c r="P6782" s="178" t="str">
        <f ca="1">IF(Proc[[#This Row],[DaysAgeing]]&gt;5,"yep","on track")</f>
        <v>on track</v>
      </c>
      <c r="Q6782" s="3">
        <f ca="1">IF(Proc[[#This Row],[DateClosed]]="",ABS(NETWORKDAYS(Proc[[#This Row],[DateOpened]],TODAY()))-1,ABS(NETWORKDAYS(Proc[[#This Row],[DateOpened]],Proc[[#This Row],[DateClosed]]))-1)</f>
        <v>4</v>
      </c>
      <c r="R6782" s="178" t="s">
        <v>489</v>
      </c>
      <c r="S6782" s="183"/>
    </row>
    <row r="6783" spans="1:19" hidden="1">
      <c r="A6783" s="184" t="s">
        <v>9887</v>
      </c>
      <c r="B6783" s="183" t="str">
        <f>IFERROR(VLOOKUP(Proc[[#This Row],[App]],Table2[],3,0),"open")</f>
        <v>ok</v>
      </c>
      <c r="C6783" s="184" t="s">
        <v>369</v>
      </c>
      <c r="D6783" t="s">
        <v>9195</v>
      </c>
      <c r="E6783" t="s">
        <v>9825</v>
      </c>
      <c r="F6783" s="183" t="s">
        <v>9825</v>
      </c>
      <c r="G6783" s="184" t="s">
        <v>400</v>
      </c>
      <c r="H6783" s="183" t="str">
        <f>IF(Proc[[#This Row],[type]]="LFF (MDG-F)",MID(Proc[[#This Row],[Obj]],13,10),"")</f>
        <v/>
      </c>
      <c r="J6783" s="183" t="b">
        <f>Proc[[#This Row],[Requested]]=Proc[[#This Row],[CurrentParent]]</f>
        <v>1</v>
      </c>
      <c r="K6783" s="183" t="str">
        <f>IF(Proc[[#This Row],[Author]]="Marcela Urrego",VLOOKUP(LEFT(Proc[[#This Row],[Requested]],1),Table3[#All],2,0),VLOOKUP(Proc[[#This Row],[Author]],Table4[],2,0))</f>
        <v>LS</v>
      </c>
      <c r="L6783" s="186" t="s">
        <v>9921</v>
      </c>
      <c r="M6783" s="178">
        <v>46065</v>
      </c>
      <c r="N6783" s="178"/>
      <c r="O6783" s="178"/>
      <c r="P6783" s="178" t="str">
        <f ca="1">IF(Proc[[#This Row],[DaysAgeing]]&gt;5,"yep","on track")</f>
        <v>on track</v>
      </c>
      <c r="Q6783" s="3">
        <f ca="1">IF(Proc[[#This Row],[DateClosed]]="",ABS(NETWORKDAYS(Proc[[#This Row],[DateOpened]],TODAY()))-1,ABS(NETWORKDAYS(Proc[[#This Row],[DateOpened]],Proc[[#This Row],[DateClosed]]))-1)</f>
        <v>4</v>
      </c>
      <c r="R6783" s="178" t="s">
        <v>489</v>
      </c>
      <c r="S6783" s="183"/>
    </row>
    <row r="6784" spans="1:19" hidden="1">
      <c r="A6784" s="184" t="s">
        <v>9887</v>
      </c>
      <c r="B6784" s="183" t="str">
        <f>IFERROR(VLOOKUP(Proc[[#This Row],[App]],Table2[],3,0),"open")</f>
        <v>ok</v>
      </c>
      <c r="C6784" s="184" t="s">
        <v>369</v>
      </c>
      <c r="D6784" t="s">
        <v>9196</v>
      </c>
      <c r="E6784" t="s">
        <v>9825</v>
      </c>
      <c r="F6784" s="183" t="s">
        <v>9825</v>
      </c>
      <c r="G6784" s="184" t="s">
        <v>400</v>
      </c>
      <c r="H6784" s="183" t="str">
        <f>IF(Proc[[#This Row],[type]]="LFF (MDG-F)",MID(Proc[[#This Row],[Obj]],13,10),"")</f>
        <v/>
      </c>
      <c r="J6784" s="183" t="b">
        <f>Proc[[#This Row],[Requested]]=Proc[[#This Row],[CurrentParent]]</f>
        <v>1</v>
      </c>
      <c r="K6784" s="183" t="str">
        <f>IF(Proc[[#This Row],[Author]]="Marcela Urrego",VLOOKUP(LEFT(Proc[[#This Row],[Requested]],1),Table3[#All],2,0),VLOOKUP(Proc[[#This Row],[Author]],Table4[],2,0))</f>
        <v>LS</v>
      </c>
      <c r="L6784" s="186" t="s">
        <v>9921</v>
      </c>
      <c r="M6784" s="178">
        <v>46065</v>
      </c>
      <c r="N6784" s="178"/>
      <c r="O6784" s="178"/>
      <c r="P6784" s="178" t="str">
        <f ca="1">IF(Proc[[#This Row],[DaysAgeing]]&gt;5,"yep","on track")</f>
        <v>on track</v>
      </c>
      <c r="Q6784" s="3">
        <f ca="1">IF(Proc[[#This Row],[DateClosed]]="",ABS(NETWORKDAYS(Proc[[#This Row],[DateOpened]],TODAY()))-1,ABS(NETWORKDAYS(Proc[[#This Row],[DateOpened]],Proc[[#This Row],[DateClosed]]))-1)</f>
        <v>4</v>
      </c>
      <c r="R6784" s="178" t="s">
        <v>489</v>
      </c>
      <c r="S6784" s="183"/>
    </row>
    <row r="6785" spans="1:19" hidden="1">
      <c r="A6785" s="184" t="s">
        <v>9887</v>
      </c>
      <c r="B6785" s="183" t="str">
        <f>IFERROR(VLOOKUP(Proc[[#This Row],[App]],Table2[],3,0),"open")</f>
        <v>ok</v>
      </c>
      <c r="C6785" s="184" t="s">
        <v>369</v>
      </c>
      <c r="D6785" t="s">
        <v>9197</v>
      </c>
      <c r="E6785" t="s">
        <v>9825</v>
      </c>
      <c r="F6785" s="183" t="s">
        <v>9825</v>
      </c>
      <c r="G6785" s="184" t="s">
        <v>400</v>
      </c>
      <c r="H6785" s="183" t="str">
        <f>IF(Proc[[#This Row],[type]]="LFF (MDG-F)",MID(Proc[[#This Row],[Obj]],13,10),"")</f>
        <v/>
      </c>
      <c r="J6785" s="183" t="b">
        <f>Proc[[#This Row],[Requested]]=Proc[[#This Row],[CurrentParent]]</f>
        <v>1</v>
      </c>
      <c r="K6785" s="183" t="str">
        <f>IF(Proc[[#This Row],[Author]]="Marcela Urrego",VLOOKUP(LEFT(Proc[[#This Row],[Requested]],1),Table3[#All],2,0),VLOOKUP(Proc[[#This Row],[Author]],Table4[],2,0))</f>
        <v>LS</v>
      </c>
      <c r="L6785" s="186" t="s">
        <v>9921</v>
      </c>
      <c r="M6785" s="178">
        <v>46065</v>
      </c>
      <c r="N6785" s="178"/>
      <c r="O6785" s="178"/>
      <c r="P6785" s="178" t="str">
        <f ca="1">IF(Proc[[#This Row],[DaysAgeing]]&gt;5,"yep","on track")</f>
        <v>on track</v>
      </c>
      <c r="Q6785" s="3">
        <f ca="1">IF(Proc[[#This Row],[DateClosed]]="",ABS(NETWORKDAYS(Proc[[#This Row],[DateOpened]],TODAY()))-1,ABS(NETWORKDAYS(Proc[[#This Row],[DateOpened]],Proc[[#This Row],[DateClosed]]))-1)</f>
        <v>4</v>
      </c>
      <c r="R6785" s="178" t="s">
        <v>489</v>
      </c>
      <c r="S6785" s="183"/>
    </row>
    <row r="6786" spans="1:19" hidden="1">
      <c r="A6786" s="184" t="s">
        <v>9887</v>
      </c>
      <c r="B6786" s="183" t="str">
        <f>IFERROR(VLOOKUP(Proc[[#This Row],[App]],Table2[],3,0),"open")</f>
        <v>ok</v>
      </c>
      <c r="C6786" s="184" t="s">
        <v>369</v>
      </c>
      <c r="D6786" t="s">
        <v>9198</v>
      </c>
      <c r="E6786" t="s">
        <v>9825</v>
      </c>
      <c r="F6786" s="183" t="s">
        <v>9825</v>
      </c>
      <c r="G6786" s="184" t="s">
        <v>400</v>
      </c>
      <c r="H6786" s="183" t="str">
        <f>IF(Proc[[#This Row],[type]]="LFF (MDG-F)",MID(Proc[[#This Row],[Obj]],13,10),"")</f>
        <v/>
      </c>
      <c r="J6786" s="183" t="b">
        <f>Proc[[#This Row],[Requested]]=Proc[[#This Row],[CurrentParent]]</f>
        <v>1</v>
      </c>
      <c r="K6786" s="183" t="str">
        <f>IF(Proc[[#This Row],[Author]]="Marcela Urrego",VLOOKUP(LEFT(Proc[[#This Row],[Requested]],1),Table3[#All],2,0),VLOOKUP(Proc[[#This Row],[Author]],Table4[],2,0))</f>
        <v>LS</v>
      </c>
      <c r="L6786" s="186" t="s">
        <v>9921</v>
      </c>
      <c r="M6786" s="178">
        <v>46065</v>
      </c>
      <c r="N6786" s="178"/>
      <c r="O6786" s="178"/>
      <c r="P6786" s="178" t="str">
        <f ca="1">IF(Proc[[#This Row],[DaysAgeing]]&gt;5,"yep","on track")</f>
        <v>on track</v>
      </c>
      <c r="Q6786" s="3">
        <f ca="1">IF(Proc[[#This Row],[DateClosed]]="",ABS(NETWORKDAYS(Proc[[#This Row],[DateOpened]],TODAY()))-1,ABS(NETWORKDAYS(Proc[[#This Row],[DateOpened]],Proc[[#This Row],[DateClosed]]))-1)</f>
        <v>4</v>
      </c>
      <c r="R6786" s="178" t="s">
        <v>489</v>
      </c>
      <c r="S6786" s="183"/>
    </row>
    <row r="6787" spans="1:19" hidden="1">
      <c r="A6787" s="184" t="s">
        <v>9887</v>
      </c>
      <c r="B6787" s="183" t="str">
        <f>IFERROR(VLOOKUP(Proc[[#This Row],[App]],Table2[],3,0),"open")</f>
        <v>ok</v>
      </c>
      <c r="C6787" s="184" t="s">
        <v>369</v>
      </c>
      <c r="D6787" t="s">
        <v>9199</v>
      </c>
      <c r="E6787" t="s">
        <v>9825</v>
      </c>
      <c r="F6787" s="183" t="s">
        <v>9825</v>
      </c>
      <c r="G6787" s="184" t="s">
        <v>400</v>
      </c>
      <c r="H6787" s="183" t="str">
        <f>IF(Proc[[#This Row],[type]]="LFF (MDG-F)",MID(Proc[[#This Row],[Obj]],13,10),"")</f>
        <v/>
      </c>
      <c r="J6787" s="183" t="b">
        <f>Proc[[#This Row],[Requested]]=Proc[[#This Row],[CurrentParent]]</f>
        <v>1</v>
      </c>
      <c r="K6787" s="183" t="str">
        <f>IF(Proc[[#This Row],[Author]]="Marcela Urrego",VLOOKUP(LEFT(Proc[[#This Row],[Requested]],1),Table3[#All],2,0),VLOOKUP(Proc[[#This Row],[Author]],Table4[],2,0))</f>
        <v>LS</v>
      </c>
      <c r="L6787" s="186" t="s">
        <v>9921</v>
      </c>
      <c r="M6787" s="178">
        <v>46065</v>
      </c>
      <c r="N6787" s="178"/>
      <c r="O6787" s="178"/>
      <c r="P6787" s="178" t="str">
        <f ca="1">IF(Proc[[#This Row],[DaysAgeing]]&gt;5,"yep","on track")</f>
        <v>on track</v>
      </c>
      <c r="Q6787" s="3">
        <f ca="1">IF(Proc[[#This Row],[DateClosed]]="",ABS(NETWORKDAYS(Proc[[#This Row],[DateOpened]],TODAY()))-1,ABS(NETWORKDAYS(Proc[[#This Row],[DateOpened]],Proc[[#This Row],[DateClosed]]))-1)</f>
        <v>4</v>
      </c>
      <c r="R6787" s="178" t="s">
        <v>489</v>
      </c>
      <c r="S6787" s="183"/>
    </row>
    <row r="6788" spans="1:19" hidden="1">
      <c r="A6788" s="184" t="s">
        <v>9887</v>
      </c>
      <c r="B6788" s="183" t="str">
        <f>IFERROR(VLOOKUP(Proc[[#This Row],[App]],Table2[],3,0),"open")</f>
        <v>ok</v>
      </c>
      <c r="C6788" s="184" t="s">
        <v>369</v>
      </c>
      <c r="D6788" t="s">
        <v>9200</v>
      </c>
      <c r="E6788" t="s">
        <v>9825</v>
      </c>
      <c r="F6788" s="183" t="s">
        <v>9825</v>
      </c>
      <c r="G6788" s="184" t="s">
        <v>400</v>
      </c>
      <c r="H6788" s="183" t="str">
        <f>IF(Proc[[#This Row],[type]]="LFF (MDG-F)",MID(Proc[[#This Row],[Obj]],13,10),"")</f>
        <v/>
      </c>
      <c r="J6788" s="183" t="b">
        <f>Proc[[#This Row],[Requested]]=Proc[[#This Row],[CurrentParent]]</f>
        <v>1</v>
      </c>
      <c r="K6788" s="183" t="str">
        <f>IF(Proc[[#This Row],[Author]]="Marcela Urrego",VLOOKUP(LEFT(Proc[[#This Row],[Requested]],1),Table3[#All],2,0),VLOOKUP(Proc[[#This Row],[Author]],Table4[],2,0))</f>
        <v>LS</v>
      </c>
      <c r="L6788" s="186" t="s">
        <v>9921</v>
      </c>
      <c r="M6788" s="178">
        <v>46065</v>
      </c>
      <c r="N6788" s="178"/>
      <c r="O6788" s="178"/>
      <c r="P6788" s="178" t="str">
        <f ca="1">IF(Proc[[#This Row],[DaysAgeing]]&gt;5,"yep","on track")</f>
        <v>on track</v>
      </c>
      <c r="Q6788" s="3">
        <f ca="1">IF(Proc[[#This Row],[DateClosed]]="",ABS(NETWORKDAYS(Proc[[#This Row],[DateOpened]],TODAY()))-1,ABS(NETWORKDAYS(Proc[[#This Row],[DateOpened]],Proc[[#This Row],[DateClosed]]))-1)</f>
        <v>4</v>
      </c>
      <c r="R6788" s="178" t="s">
        <v>489</v>
      </c>
      <c r="S6788" s="183"/>
    </row>
    <row r="6789" spans="1:19" hidden="1">
      <c r="A6789" s="184" t="s">
        <v>9887</v>
      </c>
      <c r="B6789" s="183" t="str">
        <f>IFERROR(VLOOKUP(Proc[[#This Row],[App]],Table2[],3,0),"open")</f>
        <v>ok</v>
      </c>
      <c r="C6789" s="184" t="s">
        <v>369</v>
      </c>
      <c r="D6789" t="s">
        <v>9201</v>
      </c>
      <c r="E6789" t="s">
        <v>9825</v>
      </c>
      <c r="F6789" s="183" t="s">
        <v>9825</v>
      </c>
      <c r="G6789" s="184" t="s">
        <v>400</v>
      </c>
      <c r="H6789" s="183" t="str">
        <f>IF(Proc[[#This Row],[type]]="LFF (MDG-F)",MID(Proc[[#This Row],[Obj]],13,10),"")</f>
        <v/>
      </c>
      <c r="J6789" s="183" t="b">
        <f>Proc[[#This Row],[Requested]]=Proc[[#This Row],[CurrentParent]]</f>
        <v>1</v>
      </c>
      <c r="K6789" s="183" t="str">
        <f>IF(Proc[[#This Row],[Author]]="Marcela Urrego",VLOOKUP(LEFT(Proc[[#This Row],[Requested]],1),Table3[#All],2,0),VLOOKUP(Proc[[#This Row],[Author]],Table4[],2,0))</f>
        <v>LS</v>
      </c>
      <c r="L6789" s="186" t="s">
        <v>9921</v>
      </c>
      <c r="M6789" s="178">
        <v>46065</v>
      </c>
      <c r="N6789" s="178"/>
      <c r="O6789" s="178"/>
      <c r="P6789" s="178" t="str">
        <f ca="1">IF(Proc[[#This Row],[DaysAgeing]]&gt;5,"yep","on track")</f>
        <v>on track</v>
      </c>
      <c r="Q6789" s="3">
        <f ca="1">IF(Proc[[#This Row],[DateClosed]]="",ABS(NETWORKDAYS(Proc[[#This Row],[DateOpened]],TODAY()))-1,ABS(NETWORKDAYS(Proc[[#This Row],[DateOpened]],Proc[[#This Row],[DateClosed]]))-1)</f>
        <v>4</v>
      </c>
      <c r="R6789" s="178" t="s">
        <v>489</v>
      </c>
      <c r="S6789" s="183"/>
    </row>
    <row r="6790" spans="1:19" hidden="1">
      <c r="A6790" s="184" t="s">
        <v>9887</v>
      </c>
      <c r="B6790" s="183" t="str">
        <f>IFERROR(VLOOKUP(Proc[[#This Row],[App]],Table2[],3,0),"open")</f>
        <v>ok</v>
      </c>
      <c r="C6790" s="184" t="s">
        <v>369</v>
      </c>
      <c r="D6790" t="s">
        <v>9202</v>
      </c>
      <c r="E6790" t="s">
        <v>9826</v>
      </c>
      <c r="F6790" s="183" t="s">
        <v>9826</v>
      </c>
      <c r="G6790" s="184" t="s">
        <v>400</v>
      </c>
      <c r="H6790" s="183" t="str">
        <f>IF(Proc[[#This Row],[type]]="LFF (MDG-F)",MID(Proc[[#This Row],[Obj]],13,10),"")</f>
        <v/>
      </c>
      <c r="J6790" s="183" t="b">
        <f>Proc[[#This Row],[Requested]]=Proc[[#This Row],[CurrentParent]]</f>
        <v>1</v>
      </c>
      <c r="K6790" s="183" t="str">
        <f>IF(Proc[[#This Row],[Author]]="Marcela Urrego",VLOOKUP(LEFT(Proc[[#This Row],[Requested]],1),Table3[#All],2,0),VLOOKUP(Proc[[#This Row],[Author]],Table4[],2,0))</f>
        <v>LS</v>
      </c>
      <c r="L6790" s="186" t="s">
        <v>9921</v>
      </c>
      <c r="M6790" s="178">
        <v>46065</v>
      </c>
      <c r="N6790" s="178"/>
      <c r="O6790" s="178"/>
      <c r="P6790" s="178" t="str">
        <f ca="1">IF(Proc[[#This Row],[DaysAgeing]]&gt;5,"yep","on track")</f>
        <v>on track</v>
      </c>
      <c r="Q6790" s="3">
        <f ca="1">IF(Proc[[#This Row],[DateClosed]]="",ABS(NETWORKDAYS(Proc[[#This Row],[DateOpened]],TODAY()))-1,ABS(NETWORKDAYS(Proc[[#This Row],[DateOpened]],Proc[[#This Row],[DateClosed]]))-1)</f>
        <v>4</v>
      </c>
      <c r="R6790" s="178" t="s">
        <v>489</v>
      </c>
      <c r="S6790" s="183"/>
    </row>
    <row r="6791" spans="1:19" hidden="1">
      <c r="A6791" s="184" t="s">
        <v>9887</v>
      </c>
      <c r="B6791" s="183" t="str">
        <f>IFERROR(VLOOKUP(Proc[[#This Row],[App]],Table2[],3,0),"open")</f>
        <v>ok</v>
      </c>
      <c r="C6791" s="184" t="s">
        <v>369</v>
      </c>
      <c r="D6791" t="s">
        <v>9203</v>
      </c>
      <c r="E6791" t="s">
        <v>9825</v>
      </c>
      <c r="F6791" s="183" t="s">
        <v>9825</v>
      </c>
      <c r="G6791" s="184" t="s">
        <v>400</v>
      </c>
      <c r="H6791" s="183" t="str">
        <f>IF(Proc[[#This Row],[type]]="LFF (MDG-F)",MID(Proc[[#This Row],[Obj]],13,10),"")</f>
        <v/>
      </c>
      <c r="J6791" s="183" t="b">
        <f>Proc[[#This Row],[Requested]]=Proc[[#This Row],[CurrentParent]]</f>
        <v>1</v>
      </c>
      <c r="K6791" s="183" t="str">
        <f>IF(Proc[[#This Row],[Author]]="Marcela Urrego",VLOOKUP(LEFT(Proc[[#This Row],[Requested]],1),Table3[#All],2,0),VLOOKUP(Proc[[#This Row],[Author]],Table4[],2,0))</f>
        <v>LS</v>
      </c>
      <c r="L6791" s="186" t="s">
        <v>9921</v>
      </c>
      <c r="M6791" s="178">
        <v>46065</v>
      </c>
      <c r="N6791" s="178"/>
      <c r="O6791" s="178"/>
      <c r="P6791" s="178" t="str">
        <f ca="1">IF(Proc[[#This Row],[DaysAgeing]]&gt;5,"yep","on track")</f>
        <v>on track</v>
      </c>
      <c r="Q6791" s="3">
        <f ca="1">IF(Proc[[#This Row],[DateClosed]]="",ABS(NETWORKDAYS(Proc[[#This Row],[DateOpened]],TODAY()))-1,ABS(NETWORKDAYS(Proc[[#This Row],[DateOpened]],Proc[[#This Row],[DateClosed]]))-1)</f>
        <v>4</v>
      </c>
      <c r="R6791" s="178" t="s">
        <v>489</v>
      </c>
      <c r="S6791" s="183"/>
    </row>
    <row r="6792" spans="1:19" hidden="1">
      <c r="A6792" s="184" t="s">
        <v>9887</v>
      </c>
      <c r="B6792" s="183" t="str">
        <f>IFERROR(VLOOKUP(Proc[[#This Row],[App]],Table2[],3,0),"open")</f>
        <v>ok</v>
      </c>
      <c r="C6792" s="184" t="s">
        <v>369</v>
      </c>
      <c r="D6792" t="s">
        <v>9204</v>
      </c>
      <c r="E6792" t="s">
        <v>9825</v>
      </c>
      <c r="F6792" s="183" t="s">
        <v>9825</v>
      </c>
      <c r="G6792" s="184" t="s">
        <v>400</v>
      </c>
      <c r="H6792" s="183" t="str">
        <f>IF(Proc[[#This Row],[type]]="LFF (MDG-F)",MID(Proc[[#This Row],[Obj]],13,10),"")</f>
        <v/>
      </c>
      <c r="J6792" s="183" t="b">
        <f>Proc[[#This Row],[Requested]]=Proc[[#This Row],[CurrentParent]]</f>
        <v>1</v>
      </c>
      <c r="K6792" s="183" t="str">
        <f>IF(Proc[[#This Row],[Author]]="Marcela Urrego",VLOOKUP(LEFT(Proc[[#This Row],[Requested]],1),Table3[#All],2,0),VLOOKUP(Proc[[#This Row],[Author]],Table4[],2,0))</f>
        <v>LS</v>
      </c>
      <c r="L6792" s="186" t="s">
        <v>9921</v>
      </c>
      <c r="M6792" s="178">
        <v>46065</v>
      </c>
      <c r="N6792" s="178"/>
      <c r="O6792" s="178"/>
      <c r="P6792" s="178" t="str">
        <f ca="1">IF(Proc[[#This Row],[DaysAgeing]]&gt;5,"yep","on track")</f>
        <v>on track</v>
      </c>
      <c r="Q6792" s="3">
        <f ca="1">IF(Proc[[#This Row],[DateClosed]]="",ABS(NETWORKDAYS(Proc[[#This Row],[DateOpened]],TODAY()))-1,ABS(NETWORKDAYS(Proc[[#This Row],[DateOpened]],Proc[[#This Row],[DateClosed]]))-1)</f>
        <v>4</v>
      </c>
      <c r="R6792" s="178" t="s">
        <v>489</v>
      </c>
      <c r="S6792" s="183"/>
    </row>
    <row r="6793" spans="1:19" hidden="1">
      <c r="A6793" s="184" t="s">
        <v>9887</v>
      </c>
      <c r="B6793" s="183" t="str">
        <f>IFERROR(VLOOKUP(Proc[[#This Row],[App]],Table2[],3,0),"open")</f>
        <v>ok</v>
      </c>
      <c r="C6793" s="184" t="s">
        <v>369</v>
      </c>
      <c r="D6793" t="s">
        <v>9205</v>
      </c>
      <c r="E6793" t="s">
        <v>9826</v>
      </c>
      <c r="F6793" s="183" t="s">
        <v>9826</v>
      </c>
      <c r="G6793" s="184" t="s">
        <v>400</v>
      </c>
      <c r="H6793" s="183" t="str">
        <f>IF(Proc[[#This Row],[type]]="LFF (MDG-F)",MID(Proc[[#This Row],[Obj]],13,10),"")</f>
        <v/>
      </c>
      <c r="J6793" s="183" t="b">
        <f>Proc[[#This Row],[Requested]]=Proc[[#This Row],[CurrentParent]]</f>
        <v>1</v>
      </c>
      <c r="K6793" s="183" t="str">
        <f>IF(Proc[[#This Row],[Author]]="Marcela Urrego",VLOOKUP(LEFT(Proc[[#This Row],[Requested]],1),Table3[#All],2,0),VLOOKUP(Proc[[#This Row],[Author]],Table4[],2,0))</f>
        <v>LS</v>
      </c>
      <c r="L6793" s="186" t="s">
        <v>9921</v>
      </c>
      <c r="M6793" s="178">
        <v>46065</v>
      </c>
      <c r="N6793" s="178"/>
      <c r="O6793" s="178"/>
      <c r="P6793" s="178" t="str">
        <f ca="1">IF(Proc[[#This Row],[DaysAgeing]]&gt;5,"yep","on track")</f>
        <v>on track</v>
      </c>
      <c r="Q6793" s="3">
        <f ca="1">IF(Proc[[#This Row],[DateClosed]]="",ABS(NETWORKDAYS(Proc[[#This Row],[DateOpened]],TODAY()))-1,ABS(NETWORKDAYS(Proc[[#This Row],[DateOpened]],Proc[[#This Row],[DateClosed]]))-1)</f>
        <v>4</v>
      </c>
      <c r="R6793" s="178" t="s">
        <v>489</v>
      </c>
      <c r="S6793" s="183"/>
    </row>
    <row r="6794" spans="1:19" hidden="1">
      <c r="A6794" s="184" t="s">
        <v>9887</v>
      </c>
      <c r="B6794" s="183" t="str">
        <f>IFERROR(VLOOKUP(Proc[[#This Row],[App]],Table2[],3,0),"open")</f>
        <v>ok</v>
      </c>
      <c r="C6794" s="185" t="s">
        <v>369</v>
      </c>
      <c r="D6794" t="s">
        <v>9206</v>
      </c>
      <c r="E6794" t="s">
        <v>9830</v>
      </c>
      <c r="F6794" s="186" t="s">
        <v>9830</v>
      </c>
      <c r="G6794" s="184" t="s">
        <v>406</v>
      </c>
      <c r="H6794" s="183" t="str">
        <f>IF(Proc[[#This Row],[type]]="LFF (MDG-F)",MID(Proc[[#This Row],[Obj]],13,10),"")</f>
        <v>DE10686813</v>
      </c>
      <c r="J6794" s="183" t="b">
        <f>Proc[[#This Row],[Requested]]=Proc[[#This Row],[CurrentParent]]</f>
        <v>1</v>
      </c>
      <c r="K6794" s="183" t="str">
        <f>IF(Proc[[#This Row],[Author]]="Marcela Urrego",VLOOKUP(LEFT(Proc[[#This Row],[Requested]],1),Table3[#All],2,0),VLOOKUP(Proc[[#This Row],[Author]],Table4[],2,0))</f>
        <v>LS</v>
      </c>
      <c r="L6794" s="186" t="s">
        <v>9921</v>
      </c>
      <c r="M6794" s="178">
        <v>46065</v>
      </c>
      <c r="N6794" s="178"/>
      <c r="O6794" s="178"/>
      <c r="P6794" s="178" t="str">
        <f ca="1">IF(Proc[[#This Row],[DaysAgeing]]&gt;5,"yep","on track")</f>
        <v>on track</v>
      </c>
      <c r="Q6794" s="3">
        <f ca="1">IF(Proc[[#This Row],[DateClosed]]="",ABS(NETWORKDAYS(Proc[[#This Row],[DateOpened]],TODAY()))-1,ABS(NETWORKDAYS(Proc[[#This Row],[DateOpened]],Proc[[#This Row],[DateClosed]]))-1)</f>
        <v>4</v>
      </c>
      <c r="R6794" s="178" t="s">
        <v>489</v>
      </c>
      <c r="S6794" s="183"/>
    </row>
    <row r="6795" spans="1:19" hidden="1">
      <c r="A6795" s="184" t="s">
        <v>9887</v>
      </c>
      <c r="B6795" s="183" t="str">
        <f>IFERROR(VLOOKUP(Proc[[#This Row],[App]],Table2[],3,0),"open")</f>
        <v>ok</v>
      </c>
      <c r="C6795" s="185" t="s">
        <v>369</v>
      </c>
      <c r="D6795" t="s">
        <v>9207</v>
      </c>
      <c r="E6795" t="s">
        <v>9830</v>
      </c>
      <c r="F6795" s="186" t="s">
        <v>9830</v>
      </c>
      <c r="G6795" s="184" t="s">
        <v>406</v>
      </c>
      <c r="H6795" s="183" t="str">
        <f>IF(Proc[[#This Row],[type]]="LFF (MDG-F)",MID(Proc[[#This Row],[Obj]],13,10),"")</f>
        <v>2029C03841</v>
      </c>
      <c r="J6795" s="183" t="b">
        <f>Proc[[#This Row],[Requested]]=Proc[[#This Row],[CurrentParent]]</f>
        <v>1</v>
      </c>
      <c r="K6795" s="183" t="str">
        <f>IF(Proc[[#This Row],[Author]]="Marcela Urrego",VLOOKUP(LEFT(Proc[[#This Row],[Requested]],1),Table3[#All],2,0),VLOOKUP(Proc[[#This Row],[Author]],Table4[],2,0))</f>
        <v>LS</v>
      </c>
      <c r="L6795" s="186" t="s">
        <v>9921</v>
      </c>
      <c r="M6795" s="178">
        <v>46065</v>
      </c>
      <c r="N6795" s="178"/>
      <c r="O6795" s="178"/>
      <c r="P6795" s="178" t="str">
        <f ca="1">IF(Proc[[#This Row],[DaysAgeing]]&gt;5,"yep","on track")</f>
        <v>on track</v>
      </c>
      <c r="Q6795" s="3">
        <f ca="1">IF(Proc[[#This Row],[DateClosed]]="",ABS(NETWORKDAYS(Proc[[#This Row],[DateOpened]],TODAY()))-1,ABS(NETWORKDAYS(Proc[[#This Row],[DateOpened]],Proc[[#This Row],[DateClosed]]))-1)</f>
        <v>4</v>
      </c>
      <c r="R6795" s="178" t="s">
        <v>489</v>
      </c>
      <c r="S6795" s="183"/>
    </row>
    <row r="6796" spans="1:19" hidden="1">
      <c r="A6796" s="184" t="s">
        <v>9887</v>
      </c>
      <c r="B6796" s="183" t="str">
        <f>IFERROR(VLOOKUP(Proc[[#This Row],[App]],Table2[],3,0),"open")</f>
        <v>ok</v>
      </c>
      <c r="C6796" s="185" t="s">
        <v>369</v>
      </c>
      <c r="D6796" t="s">
        <v>9208</v>
      </c>
      <c r="E6796" t="s">
        <v>9830</v>
      </c>
      <c r="F6796" s="186" t="s">
        <v>9830</v>
      </c>
      <c r="G6796" s="184" t="s">
        <v>406</v>
      </c>
      <c r="H6796" s="183" t="str">
        <f>IF(Proc[[#This Row],[type]]="LFF (MDG-F)",MID(Proc[[#This Row],[Obj]],13,10),"")</f>
        <v>2034C00010</v>
      </c>
      <c r="J6796" s="183" t="b">
        <f>Proc[[#This Row],[Requested]]=Proc[[#This Row],[CurrentParent]]</f>
        <v>1</v>
      </c>
      <c r="K6796" s="183" t="str">
        <f>IF(Proc[[#This Row],[Author]]="Marcela Urrego",VLOOKUP(LEFT(Proc[[#This Row],[Requested]],1),Table3[#All],2,0),VLOOKUP(Proc[[#This Row],[Author]],Table4[],2,0))</f>
        <v>LS</v>
      </c>
      <c r="L6796" s="186" t="s">
        <v>9921</v>
      </c>
      <c r="M6796" s="178">
        <v>46065</v>
      </c>
      <c r="N6796" s="178"/>
      <c r="O6796" s="178"/>
      <c r="P6796" s="178" t="str">
        <f ca="1">IF(Proc[[#This Row],[DaysAgeing]]&gt;5,"yep","on track")</f>
        <v>on track</v>
      </c>
      <c r="Q6796" s="3">
        <f ca="1">IF(Proc[[#This Row],[DateClosed]]="",ABS(NETWORKDAYS(Proc[[#This Row],[DateOpened]],TODAY()))-1,ABS(NETWORKDAYS(Proc[[#This Row],[DateOpened]],Proc[[#This Row],[DateClosed]]))-1)</f>
        <v>4</v>
      </c>
      <c r="R6796" s="178" t="s">
        <v>489</v>
      </c>
      <c r="S6796" s="183"/>
    </row>
    <row r="6797" spans="1:19" hidden="1">
      <c r="A6797" s="184" t="s">
        <v>9887</v>
      </c>
      <c r="B6797" s="183" t="str">
        <f>IFERROR(VLOOKUP(Proc[[#This Row],[App]],Table2[],3,0),"open")</f>
        <v>ok</v>
      </c>
      <c r="C6797" s="184" t="s">
        <v>369</v>
      </c>
      <c r="D6797" t="s">
        <v>9209</v>
      </c>
      <c r="E6797" t="s">
        <v>9830</v>
      </c>
      <c r="F6797" s="183" t="s">
        <v>9830</v>
      </c>
      <c r="G6797" s="184" t="s">
        <v>400</v>
      </c>
      <c r="H6797" s="183" t="str">
        <f>IF(Proc[[#This Row],[type]]="LFF (MDG-F)",MID(Proc[[#This Row],[Obj]],13,10),"")</f>
        <v/>
      </c>
      <c r="J6797" s="183" t="b">
        <f>Proc[[#This Row],[Requested]]=Proc[[#This Row],[CurrentParent]]</f>
        <v>1</v>
      </c>
      <c r="K6797" s="183" t="str">
        <f>IF(Proc[[#This Row],[Author]]="Marcela Urrego",VLOOKUP(LEFT(Proc[[#This Row],[Requested]],1),Table3[#All],2,0),VLOOKUP(Proc[[#This Row],[Author]],Table4[],2,0))</f>
        <v>LS</v>
      </c>
      <c r="L6797" s="186" t="s">
        <v>9921</v>
      </c>
      <c r="M6797" s="178">
        <v>46065</v>
      </c>
      <c r="N6797" s="178"/>
      <c r="O6797" s="178"/>
      <c r="P6797" s="178" t="str">
        <f ca="1">IF(Proc[[#This Row],[DaysAgeing]]&gt;5,"yep","on track")</f>
        <v>on track</v>
      </c>
      <c r="Q6797" s="3">
        <f ca="1">IF(Proc[[#This Row],[DateClosed]]="",ABS(NETWORKDAYS(Proc[[#This Row],[DateOpened]],TODAY()))-1,ABS(NETWORKDAYS(Proc[[#This Row],[DateOpened]],Proc[[#This Row],[DateClosed]]))-1)</f>
        <v>4</v>
      </c>
      <c r="R6797" s="178" t="s">
        <v>489</v>
      </c>
      <c r="S6797" s="183"/>
    </row>
    <row r="6798" spans="1:19" hidden="1">
      <c r="A6798" s="184" t="s">
        <v>9887</v>
      </c>
      <c r="B6798" s="183" t="str">
        <f>IFERROR(VLOOKUP(Proc[[#This Row],[App]],Table2[],3,0),"open")</f>
        <v>ok</v>
      </c>
      <c r="C6798" s="185" t="s">
        <v>369</v>
      </c>
      <c r="D6798" t="s">
        <v>9210</v>
      </c>
      <c r="E6798" t="s">
        <v>9830</v>
      </c>
      <c r="F6798" s="186" t="s">
        <v>9830</v>
      </c>
      <c r="G6798" s="184" t="s">
        <v>406</v>
      </c>
      <c r="H6798" s="183" t="str">
        <f>IF(Proc[[#This Row],[type]]="LFF (MDG-F)",MID(Proc[[#This Row],[Obj]],13,10),"")</f>
        <v>2025C03558</v>
      </c>
      <c r="J6798" s="183" t="b">
        <f>Proc[[#This Row],[Requested]]=Proc[[#This Row],[CurrentParent]]</f>
        <v>1</v>
      </c>
      <c r="K6798" s="183" t="str">
        <f>IF(Proc[[#This Row],[Author]]="Marcela Urrego",VLOOKUP(LEFT(Proc[[#This Row],[Requested]],1),Table3[#All],2,0),VLOOKUP(Proc[[#This Row],[Author]],Table4[],2,0))</f>
        <v>LS</v>
      </c>
      <c r="L6798" s="186" t="s">
        <v>9921</v>
      </c>
      <c r="M6798" s="178">
        <v>46065</v>
      </c>
      <c r="N6798" s="178"/>
      <c r="O6798" s="178"/>
      <c r="P6798" s="178" t="str">
        <f ca="1">IF(Proc[[#This Row],[DaysAgeing]]&gt;5,"yep","on track")</f>
        <v>on track</v>
      </c>
      <c r="Q6798" s="3">
        <f ca="1">IF(Proc[[#This Row],[DateClosed]]="",ABS(NETWORKDAYS(Proc[[#This Row],[DateOpened]],TODAY()))-1,ABS(NETWORKDAYS(Proc[[#This Row],[DateOpened]],Proc[[#This Row],[DateClosed]]))-1)</f>
        <v>4</v>
      </c>
      <c r="R6798" s="178" t="s">
        <v>489</v>
      </c>
      <c r="S6798" s="183"/>
    </row>
    <row r="6799" spans="1:19" hidden="1">
      <c r="A6799" s="184" t="s">
        <v>9887</v>
      </c>
      <c r="B6799" s="183" t="str">
        <f>IFERROR(VLOOKUP(Proc[[#This Row],[App]],Table2[],3,0),"open")</f>
        <v>ok</v>
      </c>
      <c r="C6799" s="184" t="s">
        <v>369</v>
      </c>
      <c r="D6799" t="s">
        <v>9211</v>
      </c>
      <c r="E6799" t="s">
        <v>9830</v>
      </c>
      <c r="F6799" s="183" t="s">
        <v>9830</v>
      </c>
      <c r="G6799" s="184" t="s">
        <v>400</v>
      </c>
      <c r="H6799" s="183" t="str">
        <f>IF(Proc[[#This Row],[type]]="LFF (MDG-F)",MID(Proc[[#This Row],[Obj]],13,10),"")</f>
        <v/>
      </c>
      <c r="J6799" s="183" t="b">
        <f>Proc[[#This Row],[Requested]]=Proc[[#This Row],[CurrentParent]]</f>
        <v>1</v>
      </c>
      <c r="K6799" s="183" t="str">
        <f>IF(Proc[[#This Row],[Author]]="Marcela Urrego",VLOOKUP(LEFT(Proc[[#This Row],[Requested]],1),Table3[#All],2,0),VLOOKUP(Proc[[#This Row],[Author]],Table4[],2,0))</f>
        <v>LS</v>
      </c>
      <c r="L6799" s="186" t="s">
        <v>9921</v>
      </c>
      <c r="M6799" s="178">
        <v>46065</v>
      </c>
      <c r="N6799" s="178"/>
      <c r="O6799" s="178"/>
      <c r="P6799" s="178" t="str">
        <f ca="1">IF(Proc[[#This Row],[DaysAgeing]]&gt;5,"yep","on track")</f>
        <v>on track</v>
      </c>
      <c r="Q6799" s="3">
        <f ca="1">IF(Proc[[#This Row],[DateClosed]]="",ABS(NETWORKDAYS(Proc[[#This Row],[DateOpened]],TODAY()))-1,ABS(NETWORKDAYS(Proc[[#This Row],[DateOpened]],Proc[[#This Row],[DateClosed]]))-1)</f>
        <v>4</v>
      </c>
      <c r="R6799" s="178" t="s">
        <v>489</v>
      </c>
      <c r="S6799" s="183"/>
    </row>
    <row r="6800" spans="1:19" hidden="1">
      <c r="A6800" s="184" t="s">
        <v>9887</v>
      </c>
      <c r="B6800" s="183" t="str">
        <f>IFERROR(VLOOKUP(Proc[[#This Row],[App]],Table2[],3,0),"open")</f>
        <v>ok</v>
      </c>
      <c r="C6800" s="184" t="s">
        <v>369</v>
      </c>
      <c r="D6800" t="s">
        <v>9212</v>
      </c>
      <c r="E6800" t="s">
        <v>9830</v>
      </c>
      <c r="F6800" s="183" t="s">
        <v>9830</v>
      </c>
      <c r="G6800" s="184" t="s">
        <v>400</v>
      </c>
      <c r="H6800" s="183" t="str">
        <f>IF(Proc[[#This Row],[type]]="LFF (MDG-F)",MID(Proc[[#This Row],[Obj]],13,10),"")</f>
        <v/>
      </c>
      <c r="J6800" s="183" t="b">
        <f>Proc[[#This Row],[Requested]]=Proc[[#This Row],[CurrentParent]]</f>
        <v>1</v>
      </c>
      <c r="K6800" s="183" t="str">
        <f>IF(Proc[[#This Row],[Author]]="Marcela Urrego",VLOOKUP(LEFT(Proc[[#This Row],[Requested]],1),Table3[#All],2,0),VLOOKUP(Proc[[#This Row],[Author]],Table4[],2,0))</f>
        <v>LS</v>
      </c>
      <c r="L6800" s="186" t="s">
        <v>9921</v>
      </c>
      <c r="M6800" s="178">
        <v>46065</v>
      </c>
      <c r="N6800" s="178"/>
      <c r="O6800" s="178"/>
      <c r="P6800" s="178" t="str">
        <f ca="1">IF(Proc[[#This Row],[DaysAgeing]]&gt;5,"yep","on track")</f>
        <v>on track</v>
      </c>
      <c r="Q6800" s="3">
        <f ca="1">IF(Proc[[#This Row],[DateClosed]]="",ABS(NETWORKDAYS(Proc[[#This Row],[DateOpened]],TODAY()))-1,ABS(NETWORKDAYS(Proc[[#This Row],[DateOpened]],Proc[[#This Row],[DateClosed]]))-1)</f>
        <v>4</v>
      </c>
      <c r="R6800" s="178" t="s">
        <v>489</v>
      </c>
      <c r="S6800" s="183"/>
    </row>
    <row r="6801" spans="1:19" hidden="1">
      <c r="A6801" s="184" t="s">
        <v>9887</v>
      </c>
      <c r="B6801" s="183" t="str">
        <f>IFERROR(VLOOKUP(Proc[[#This Row],[App]],Table2[],3,0),"open")</f>
        <v>ok</v>
      </c>
      <c r="C6801" s="184" t="s">
        <v>369</v>
      </c>
      <c r="D6801" t="s">
        <v>9213</v>
      </c>
      <c r="E6801" t="s">
        <v>9830</v>
      </c>
      <c r="F6801" s="183" t="s">
        <v>9830</v>
      </c>
      <c r="G6801" s="184" t="s">
        <v>400</v>
      </c>
      <c r="H6801" s="183" t="str">
        <f>IF(Proc[[#This Row],[type]]="LFF (MDG-F)",MID(Proc[[#This Row],[Obj]],13,10),"")</f>
        <v/>
      </c>
      <c r="J6801" s="183" t="b">
        <f>Proc[[#This Row],[Requested]]=Proc[[#This Row],[CurrentParent]]</f>
        <v>1</v>
      </c>
      <c r="K6801" s="183" t="str">
        <f>IF(Proc[[#This Row],[Author]]="Marcela Urrego",VLOOKUP(LEFT(Proc[[#This Row],[Requested]],1),Table3[#All],2,0),VLOOKUP(Proc[[#This Row],[Author]],Table4[],2,0))</f>
        <v>LS</v>
      </c>
      <c r="L6801" s="186" t="s">
        <v>9921</v>
      </c>
      <c r="M6801" s="178">
        <v>46065</v>
      </c>
      <c r="N6801" s="178"/>
      <c r="O6801" s="178"/>
      <c r="P6801" s="178" t="str">
        <f ca="1">IF(Proc[[#This Row],[DaysAgeing]]&gt;5,"yep","on track")</f>
        <v>on track</v>
      </c>
      <c r="Q6801" s="3">
        <f ca="1">IF(Proc[[#This Row],[DateClosed]]="",ABS(NETWORKDAYS(Proc[[#This Row],[DateOpened]],TODAY()))-1,ABS(NETWORKDAYS(Proc[[#This Row],[DateOpened]],Proc[[#This Row],[DateClosed]]))-1)</f>
        <v>4</v>
      </c>
      <c r="R6801" s="178" t="s">
        <v>489</v>
      </c>
      <c r="S6801" s="183"/>
    </row>
    <row r="6802" spans="1:19" hidden="1">
      <c r="A6802" s="184" t="s">
        <v>9887</v>
      </c>
      <c r="B6802" s="183" t="str">
        <f>IFERROR(VLOOKUP(Proc[[#This Row],[App]],Table2[],3,0),"open")</f>
        <v>ok</v>
      </c>
      <c r="C6802" s="184" t="s">
        <v>369</v>
      </c>
      <c r="D6802" t="s">
        <v>9214</v>
      </c>
      <c r="E6802" t="s">
        <v>9830</v>
      </c>
      <c r="F6802" s="183" t="s">
        <v>9830</v>
      </c>
      <c r="G6802" s="184" t="s">
        <v>400</v>
      </c>
      <c r="H6802" s="183" t="str">
        <f>IF(Proc[[#This Row],[type]]="LFF (MDG-F)",MID(Proc[[#This Row],[Obj]],13,10),"")</f>
        <v/>
      </c>
      <c r="J6802" s="183" t="b">
        <f>Proc[[#This Row],[Requested]]=Proc[[#This Row],[CurrentParent]]</f>
        <v>1</v>
      </c>
      <c r="K6802" s="183" t="str">
        <f>IF(Proc[[#This Row],[Author]]="Marcela Urrego",VLOOKUP(LEFT(Proc[[#This Row],[Requested]],1),Table3[#All],2,0),VLOOKUP(Proc[[#This Row],[Author]],Table4[],2,0))</f>
        <v>LS</v>
      </c>
      <c r="L6802" s="186" t="s">
        <v>9921</v>
      </c>
      <c r="M6802" s="178">
        <v>46065</v>
      </c>
      <c r="N6802" s="178"/>
      <c r="O6802" s="178"/>
      <c r="P6802" s="178" t="str">
        <f ca="1">IF(Proc[[#This Row],[DaysAgeing]]&gt;5,"yep","on track")</f>
        <v>on track</v>
      </c>
      <c r="Q6802" s="3">
        <f ca="1">IF(Proc[[#This Row],[DateClosed]]="",ABS(NETWORKDAYS(Proc[[#This Row],[DateOpened]],TODAY()))-1,ABS(NETWORKDAYS(Proc[[#This Row],[DateOpened]],Proc[[#This Row],[DateClosed]]))-1)</f>
        <v>4</v>
      </c>
      <c r="R6802" s="178" t="s">
        <v>489</v>
      </c>
      <c r="S6802" s="183"/>
    </row>
    <row r="6803" spans="1:19" hidden="1">
      <c r="A6803" s="184" t="s">
        <v>9887</v>
      </c>
      <c r="B6803" s="183" t="str">
        <f>IFERROR(VLOOKUP(Proc[[#This Row],[App]],Table2[],3,0),"open")</f>
        <v>ok</v>
      </c>
      <c r="C6803" s="184" t="s">
        <v>369</v>
      </c>
      <c r="D6803" t="s">
        <v>9215</v>
      </c>
      <c r="E6803" t="s">
        <v>9830</v>
      </c>
      <c r="F6803" s="183" t="s">
        <v>9830</v>
      </c>
      <c r="G6803" s="184" t="s">
        <v>400</v>
      </c>
      <c r="H6803" s="183" t="str">
        <f>IF(Proc[[#This Row],[type]]="LFF (MDG-F)",MID(Proc[[#This Row],[Obj]],13,10),"")</f>
        <v/>
      </c>
      <c r="J6803" s="183" t="b">
        <f>Proc[[#This Row],[Requested]]=Proc[[#This Row],[CurrentParent]]</f>
        <v>1</v>
      </c>
      <c r="K6803" s="183" t="str">
        <f>IF(Proc[[#This Row],[Author]]="Marcela Urrego",VLOOKUP(LEFT(Proc[[#This Row],[Requested]],1),Table3[#All],2,0),VLOOKUP(Proc[[#This Row],[Author]],Table4[],2,0))</f>
        <v>LS</v>
      </c>
      <c r="L6803" s="186" t="s">
        <v>9921</v>
      </c>
      <c r="M6803" s="178">
        <v>46065</v>
      </c>
      <c r="N6803" s="178"/>
      <c r="O6803" s="178"/>
      <c r="P6803" s="178" t="str">
        <f ca="1">IF(Proc[[#This Row],[DaysAgeing]]&gt;5,"yep","on track")</f>
        <v>on track</v>
      </c>
      <c r="Q6803" s="3">
        <f ca="1">IF(Proc[[#This Row],[DateClosed]]="",ABS(NETWORKDAYS(Proc[[#This Row],[DateOpened]],TODAY()))-1,ABS(NETWORKDAYS(Proc[[#This Row],[DateOpened]],Proc[[#This Row],[DateClosed]]))-1)</f>
        <v>4</v>
      </c>
      <c r="R6803" s="178" t="s">
        <v>489</v>
      </c>
      <c r="S6803" s="183"/>
    </row>
    <row r="6804" spans="1:19" hidden="1">
      <c r="A6804" s="184" t="s">
        <v>9887</v>
      </c>
      <c r="B6804" s="183" t="str">
        <f>IFERROR(VLOOKUP(Proc[[#This Row],[App]],Table2[],3,0),"open")</f>
        <v>ok</v>
      </c>
      <c r="C6804" s="184" t="s">
        <v>369</v>
      </c>
      <c r="D6804" t="s">
        <v>9216</v>
      </c>
      <c r="E6804" t="s">
        <v>9830</v>
      </c>
      <c r="F6804" s="183" t="s">
        <v>9830</v>
      </c>
      <c r="G6804" s="184" t="s">
        <v>400</v>
      </c>
      <c r="H6804" s="183" t="str">
        <f>IF(Proc[[#This Row],[type]]="LFF (MDG-F)",MID(Proc[[#This Row],[Obj]],13,10),"")</f>
        <v/>
      </c>
      <c r="J6804" s="183" t="b">
        <f>Proc[[#This Row],[Requested]]=Proc[[#This Row],[CurrentParent]]</f>
        <v>1</v>
      </c>
      <c r="K6804" s="183" t="str">
        <f>IF(Proc[[#This Row],[Author]]="Marcela Urrego",VLOOKUP(LEFT(Proc[[#This Row],[Requested]],1),Table3[#All],2,0),VLOOKUP(Proc[[#This Row],[Author]],Table4[],2,0))</f>
        <v>LS</v>
      </c>
      <c r="L6804" s="186" t="s">
        <v>9921</v>
      </c>
      <c r="M6804" s="178">
        <v>46065</v>
      </c>
      <c r="N6804" s="178"/>
      <c r="O6804" s="178"/>
      <c r="P6804" s="178" t="str">
        <f ca="1">IF(Proc[[#This Row],[DaysAgeing]]&gt;5,"yep","on track")</f>
        <v>on track</v>
      </c>
      <c r="Q6804" s="3">
        <f ca="1">IF(Proc[[#This Row],[DateClosed]]="",ABS(NETWORKDAYS(Proc[[#This Row],[DateOpened]],TODAY()))-1,ABS(NETWORKDAYS(Proc[[#This Row],[DateOpened]],Proc[[#This Row],[DateClosed]]))-1)</f>
        <v>4</v>
      </c>
      <c r="R6804" s="178" t="s">
        <v>489</v>
      </c>
      <c r="S6804" s="183"/>
    </row>
    <row r="6805" spans="1:19" hidden="1">
      <c r="A6805" s="184" t="s">
        <v>9887</v>
      </c>
      <c r="B6805" s="183" t="str">
        <f>IFERROR(VLOOKUP(Proc[[#This Row],[App]],Table2[],3,0),"open")</f>
        <v>ok</v>
      </c>
      <c r="C6805" s="185" t="s">
        <v>369</v>
      </c>
      <c r="D6805" t="s">
        <v>9217</v>
      </c>
      <c r="E6805" t="s">
        <v>9830</v>
      </c>
      <c r="F6805" s="186" t="s">
        <v>9830</v>
      </c>
      <c r="G6805" s="184" t="s">
        <v>406</v>
      </c>
      <c r="H6805" s="183" t="str">
        <f>IF(Proc[[#This Row],[type]]="LFF (MDG-F)",MID(Proc[[#This Row],[Obj]],13,10),"")</f>
        <v>1756C00004</v>
      </c>
      <c r="J6805" s="183" t="b">
        <f>Proc[[#This Row],[Requested]]=Proc[[#This Row],[CurrentParent]]</f>
        <v>1</v>
      </c>
      <c r="K6805" s="183" t="str">
        <f>IF(Proc[[#This Row],[Author]]="Marcela Urrego",VLOOKUP(LEFT(Proc[[#This Row],[Requested]],1),Table3[#All],2,0),VLOOKUP(Proc[[#This Row],[Author]],Table4[],2,0))</f>
        <v>LS</v>
      </c>
      <c r="L6805" s="186" t="s">
        <v>9921</v>
      </c>
      <c r="M6805" s="178">
        <v>46065</v>
      </c>
      <c r="N6805" s="178"/>
      <c r="O6805" s="178"/>
      <c r="P6805" s="178" t="str">
        <f ca="1">IF(Proc[[#This Row],[DaysAgeing]]&gt;5,"yep","on track")</f>
        <v>on track</v>
      </c>
      <c r="Q6805" s="3">
        <f ca="1">IF(Proc[[#This Row],[DateClosed]]="",ABS(NETWORKDAYS(Proc[[#This Row],[DateOpened]],TODAY()))-1,ABS(NETWORKDAYS(Proc[[#This Row],[DateOpened]],Proc[[#This Row],[DateClosed]]))-1)</f>
        <v>4</v>
      </c>
      <c r="R6805" s="178" t="s">
        <v>489</v>
      </c>
      <c r="S6805" s="183"/>
    </row>
    <row r="6806" spans="1:19" hidden="1">
      <c r="A6806" s="184" t="s">
        <v>9887</v>
      </c>
      <c r="B6806" s="183" t="str">
        <f>IFERROR(VLOOKUP(Proc[[#This Row],[App]],Table2[],3,0),"open")</f>
        <v>ok</v>
      </c>
      <c r="C6806" s="185" t="s">
        <v>369</v>
      </c>
      <c r="D6806" t="s">
        <v>9218</v>
      </c>
      <c r="E6806" t="s">
        <v>9838</v>
      </c>
      <c r="F6806" s="186" t="s">
        <v>9838</v>
      </c>
      <c r="G6806" s="184" t="s">
        <v>406</v>
      </c>
      <c r="H6806" s="183" t="str">
        <f>IF(Proc[[#This Row],[type]]="LFF (MDG-F)",MID(Proc[[#This Row],[Obj]],13,10),"")</f>
        <v>AE50C0LS01</v>
      </c>
      <c r="J6806" s="183" t="b">
        <f>Proc[[#This Row],[Requested]]=Proc[[#This Row],[CurrentParent]]</f>
        <v>1</v>
      </c>
      <c r="K6806" s="183" t="str">
        <f>IF(Proc[[#This Row],[Author]]="Marcela Urrego",VLOOKUP(LEFT(Proc[[#This Row],[Requested]],1),Table3[#All],2,0),VLOOKUP(Proc[[#This Row],[Author]],Table4[],2,0))</f>
        <v>LS</v>
      </c>
      <c r="L6806" s="186" t="s">
        <v>9921</v>
      </c>
      <c r="M6806" s="178">
        <v>46065</v>
      </c>
      <c r="N6806" s="178"/>
      <c r="O6806" s="178"/>
      <c r="P6806" s="178" t="str">
        <f ca="1">IF(Proc[[#This Row],[DaysAgeing]]&gt;5,"yep","on track")</f>
        <v>on track</v>
      </c>
      <c r="Q6806" s="3">
        <f ca="1">IF(Proc[[#This Row],[DateClosed]]="",ABS(NETWORKDAYS(Proc[[#This Row],[DateOpened]],TODAY()))-1,ABS(NETWORKDAYS(Proc[[#This Row],[DateOpened]],Proc[[#This Row],[DateClosed]]))-1)</f>
        <v>4</v>
      </c>
      <c r="R6806" s="178" t="s">
        <v>489</v>
      </c>
      <c r="S6806" s="183"/>
    </row>
    <row r="6807" spans="1:19" hidden="1">
      <c r="A6807" s="184" t="s">
        <v>9887</v>
      </c>
      <c r="B6807" s="183" t="str">
        <f>IFERROR(VLOOKUP(Proc[[#This Row],[App]],Table2[],3,0),"open")</f>
        <v>ok</v>
      </c>
      <c r="C6807" s="185" t="s">
        <v>369</v>
      </c>
      <c r="D6807" t="s">
        <v>9219</v>
      </c>
      <c r="E6807" t="s">
        <v>9838</v>
      </c>
      <c r="F6807" s="186" t="s">
        <v>9838</v>
      </c>
      <c r="G6807" s="184" t="s">
        <v>406</v>
      </c>
      <c r="H6807" s="183" t="str">
        <f>IF(Proc[[#This Row],[type]]="LFF (MDG-F)",MID(Proc[[#This Row],[Obj]],13,10),"")</f>
        <v>AE50C0LS02</v>
      </c>
      <c r="J6807" s="183" t="b">
        <f>Proc[[#This Row],[Requested]]=Proc[[#This Row],[CurrentParent]]</f>
        <v>1</v>
      </c>
      <c r="K6807" s="183" t="str">
        <f>IF(Proc[[#This Row],[Author]]="Marcela Urrego",VLOOKUP(LEFT(Proc[[#This Row],[Requested]],1),Table3[#All],2,0),VLOOKUP(Proc[[#This Row],[Author]],Table4[],2,0))</f>
        <v>LS</v>
      </c>
      <c r="L6807" s="186" t="s">
        <v>9921</v>
      </c>
      <c r="M6807" s="178">
        <v>46065</v>
      </c>
      <c r="N6807" s="178"/>
      <c r="O6807" s="178"/>
      <c r="P6807" s="178" t="str">
        <f ca="1">IF(Proc[[#This Row],[DaysAgeing]]&gt;5,"yep","on track")</f>
        <v>on track</v>
      </c>
      <c r="Q6807" s="3">
        <f ca="1">IF(Proc[[#This Row],[DateClosed]]="",ABS(NETWORKDAYS(Proc[[#This Row],[DateOpened]],TODAY()))-1,ABS(NETWORKDAYS(Proc[[#This Row],[DateOpened]],Proc[[#This Row],[DateClosed]]))-1)</f>
        <v>4</v>
      </c>
      <c r="R6807" s="178" t="s">
        <v>489</v>
      </c>
      <c r="S6807" s="183"/>
    </row>
    <row r="6808" spans="1:19" hidden="1">
      <c r="A6808" s="184" t="s">
        <v>9887</v>
      </c>
      <c r="B6808" s="183" t="str">
        <f>IFERROR(VLOOKUP(Proc[[#This Row],[App]],Table2[],3,0),"open")</f>
        <v>ok</v>
      </c>
      <c r="C6808" s="184" t="s">
        <v>369</v>
      </c>
      <c r="D6808" t="s">
        <v>9220</v>
      </c>
      <c r="E6808" t="s">
        <v>9838</v>
      </c>
      <c r="F6808" s="183" t="s">
        <v>9838</v>
      </c>
      <c r="G6808" s="184" t="s">
        <v>400</v>
      </c>
      <c r="H6808" s="183" t="str">
        <f>IF(Proc[[#This Row],[type]]="LFF (MDG-F)",MID(Proc[[#This Row],[Obj]],13,10),"")</f>
        <v/>
      </c>
      <c r="J6808" s="183" t="b">
        <f>Proc[[#This Row],[Requested]]=Proc[[#This Row],[CurrentParent]]</f>
        <v>1</v>
      </c>
      <c r="K6808" s="183" t="str">
        <f>IF(Proc[[#This Row],[Author]]="Marcela Urrego",VLOOKUP(LEFT(Proc[[#This Row],[Requested]],1),Table3[#All],2,0),VLOOKUP(Proc[[#This Row],[Author]],Table4[],2,0))</f>
        <v>LS</v>
      </c>
      <c r="L6808" s="186" t="s">
        <v>9921</v>
      </c>
      <c r="M6808" s="178">
        <v>46065</v>
      </c>
      <c r="N6808" s="178"/>
      <c r="O6808" s="178"/>
      <c r="P6808" s="178" t="str">
        <f ca="1">IF(Proc[[#This Row],[DaysAgeing]]&gt;5,"yep","on track")</f>
        <v>on track</v>
      </c>
      <c r="Q6808" s="3">
        <f ca="1">IF(Proc[[#This Row],[DateClosed]]="",ABS(NETWORKDAYS(Proc[[#This Row],[DateOpened]],TODAY()))-1,ABS(NETWORKDAYS(Proc[[#This Row],[DateOpened]],Proc[[#This Row],[DateClosed]]))-1)</f>
        <v>4</v>
      </c>
      <c r="R6808" s="178" t="s">
        <v>489</v>
      </c>
      <c r="S6808" s="183"/>
    </row>
    <row r="6809" spans="1:19" hidden="1">
      <c r="A6809" s="184" t="s">
        <v>9887</v>
      </c>
      <c r="B6809" s="183" t="str">
        <f>IFERROR(VLOOKUP(Proc[[#This Row],[App]],Table2[],3,0),"open")</f>
        <v>ok</v>
      </c>
      <c r="C6809" s="185" t="s">
        <v>369</v>
      </c>
      <c r="D6809" t="s">
        <v>9221</v>
      </c>
      <c r="E6809" t="s">
        <v>9838</v>
      </c>
      <c r="F6809" s="186" t="s">
        <v>9838</v>
      </c>
      <c r="G6809" s="184" t="s">
        <v>406</v>
      </c>
      <c r="H6809" s="183" t="str">
        <f>IF(Proc[[#This Row],[type]]="LFF (MDG-F)",MID(Proc[[#This Row],[Obj]],13,10),"")</f>
        <v>SA50C0IS19</v>
      </c>
      <c r="J6809" s="183" t="b">
        <f>Proc[[#This Row],[Requested]]=Proc[[#This Row],[CurrentParent]]</f>
        <v>1</v>
      </c>
      <c r="K6809" s="183" t="str">
        <f>IF(Proc[[#This Row],[Author]]="Marcela Urrego",VLOOKUP(LEFT(Proc[[#This Row],[Requested]],1),Table3[#All],2,0),VLOOKUP(Proc[[#This Row],[Author]],Table4[],2,0))</f>
        <v>LS</v>
      </c>
      <c r="L6809" s="186" t="s">
        <v>9921</v>
      </c>
      <c r="M6809" s="178">
        <v>46065</v>
      </c>
      <c r="N6809" s="178"/>
      <c r="O6809" s="178"/>
      <c r="P6809" s="178" t="str">
        <f ca="1">IF(Proc[[#This Row],[DaysAgeing]]&gt;5,"yep","on track")</f>
        <v>on track</v>
      </c>
      <c r="Q6809" s="3">
        <f ca="1">IF(Proc[[#This Row],[DateClosed]]="",ABS(NETWORKDAYS(Proc[[#This Row],[DateOpened]],TODAY()))-1,ABS(NETWORKDAYS(Proc[[#This Row],[DateOpened]],Proc[[#This Row],[DateClosed]]))-1)</f>
        <v>4</v>
      </c>
      <c r="R6809" s="178" t="s">
        <v>489</v>
      </c>
      <c r="S6809" s="183"/>
    </row>
    <row r="6810" spans="1:19" hidden="1">
      <c r="A6810" s="184" t="s">
        <v>9887</v>
      </c>
      <c r="B6810" s="183" t="str">
        <f>IFERROR(VLOOKUP(Proc[[#This Row],[App]],Table2[],3,0),"open")</f>
        <v>ok</v>
      </c>
      <c r="C6810" s="185" t="s">
        <v>369</v>
      </c>
      <c r="D6810" t="s">
        <v>9222</v>
      </c>
      <c r="E6810" t="s">
        <v>9838</v>
      </c>
      <c r="F6810" s="186" t="s">
        <v>9838</v>
      </c>
      <c r="G6810" s="184" t="s">
        <v>406</v>
      </c>
      <c r="H6810" s="183" t="str">
        <f>IF(Proc[[#This Row],[type]]="LFF (MDG-F)",MID(Proc[[#This Row],[Obj]],13,10),"")</f>
        <v>SA50C0IS20</v>
      </c>
      <c r="J6810" s="183" t="b">
        <f>Proc[[#This Row],[Requested]]=Proc[[#This Row],[CurrentParent]]</f>
        <v>1</v>
      </c>
      <c r="K6810" s="183" t="str">
        <f>IF(Proc[[#This Row],[Author]]="Marcela Urrego",VLOOKUP(LEFT(Proc[[#This Row],[Requested]],1),Table3[#All],2,0),VLOOKUP(Proc[[#This Row],[Author]],Table4[],2,0))</f>
        <v>LS</v>
      </c>
      <c r="L6810" s="186" t="s">
        <v>9921</v>
      </c>
      <c r="M6810" s="178">
        <v>46065</v>
      </c>
      <c r="N6810" s="178"/>
      <c r="O6810" s="178"/>
      <c r="P6810" s="178" t="str">
        <f ca="1">IF(Proc[[#This Row],[DaysAgeing]]&gt;5,"yep","on track")</f>
        <v>on track</v>
      </c>
      <c r="Q6810" s="3">
        <f ca="1">IF(Proc[[#This Row],[DateClosed]]="",ABS(NETWORKDAYS(Proc[[#This Row],[DateOpened]],TODAY()))-1,ABS(NETWORKDAYS(Proc[[#This Row],[DateOpened]],Proc[[#This Row],[DateClosed]]))-1)</f>
        <v>4</v>
      </c>
      <c r="R6810" s="178" t="s">
        <v>489</v>
      </c>
      <c r="S6810" s="183"/>
    </row>
    <row r="6811" spans="1:19" hidden="1">
      <c r="A6811" s="184" t="s">
        <v>9887</v>
      </c>
      <c r="B6811" s="183" t="str">
        <f>IFERROR(VLOOKUP(Proc[[#This Row],[App]],Table2[],3,0),"open")</f>
        <v>ok</v>
      </c>
      <c r="C6811" s="185" t="s">
        <v>369</v>
      </c>
      <c r="D6811" t="s">
        <v>9223</v>
      </c>
      <c r="E6811" t="s">
        <v>9838</v>
      </c>
      <c r="F6811" s="186" t="s">
        <v>9838</v>
      </c>
      <c r="G6811" s="184" t="s">
        <v>406</v>
      </c>
      <c r="H6811" s="183" t="str">
        <f>IF(Proc[[#This Row],[type]]="LFF (MDG-F)",MID(Proc[[#This Row],[Obj]],13,10),"")</f>
        <v>SA80C0IS19</v>
      </c>
      <c r="J6811" s="183" t="b">
        <f>Proc[[#This Row],[Requested]]=Proc[[#This Row],[CurrentParent]]</f>
        <v>1</v>
      </c>
      <c r="K6811" s="183" t="str">
        <f>IF(Proc[[#This Row],[Author]]="Marcela Urrego",VLOOKUP(LEFT(Proc[[#This Row],[Requested]],1),Table3[#All],2,0),VLOOKUP(Proc[[#This Row],[Author]],Table4[],2,0))</f>
        <v>LS</v>
      </c>
      <c r="L6811" s="186" t="s">
        <v>9921</v>
      </c>
      <c r="M6811" s="178">
        <v>46065</v>
      </c>
      <c r="N6811" s="178"/>
      <c r="O6811" s="178"/>
      <c r="P6811" s="178" t="str">
        <f ca="1">IF(Proc[[#This Row],[DaysAgeing]]&gt;5,"yep","on track")</f>
        <v>on track</v>
      </c>
      <c r="Q6811" s="3">
        <f ca="1">IF(Proc[[#This Row],[DateClosed]]="",ABS(NETWORKDAYS(Proc[[#This Row],[DateOpened]],TODAY()))-1,ABS(NETWORKDAYS(Proc[[#This Row],[DateOpened]],Proc[[#This Row],[DateClosed]]))-1)</f>
        <v>4</v>
      </c>
      <c r="R6811" s="178" t="s">
        <v>489</v>
      </c>
      <c r="S6811" s="183"/>
    </row>
    <row r="6812" spans="1:19" hidden="1">
      <c r="A6812" s="184" t="s">
        <v>9887</v>
      </c>
      <c r="B6812" s="183" t="str">
        <f>IFERROR(VLOOKUP(Proc[[#This Row],[App]],Table2[],3,0),"open")</f>
        <v>ok</v>
      </c>
      <c r="C6812" s="185" t="s">
        <v>369</v>
      </c>
      <c r="D6812" t="s">
        <v>9224</v>
      </c>
      <c r="E6812" t="s">
        <v>9838</v>
      </c>
      <c r="F6812" s="186" t="s">
        <v>9838</v>
      </c>
      <c r="G6812" s="184" t="s">
        <v>406</v>
      </c>
      <c r="H6812" s="183" t="str">
        <f>IF(Proc[[#This Row],[type]]="LFF (MDG-F)",MID(Proc[[#This Row],[Obj]],13,10),"")</f>
        <v>SA80C0IS20</v>
      </c>
      <c r="J6812" s="183" t="b">
        <f>Proc[[#This Row],[Requested]]=Proc[[#This Row],[CurrentParent]]</f>
        <v>1</v>
      </c>
      <c r="K6812" s="183" t="str">
        <f>IF(Proc[[#This Row],[Author]]="Marcela Urrego",VLOOKUP(LEFT(Proc[[#This Row],[Requested]],1),Table3[#All],2,0),VLOOKUP(Proc[[#This Row],[Author]],Table4[],2,0))</f>
        <v>LS</v>
      </c>
      <c r="L6812" s="186" t="s">
        <v>9921</v>
      </c>
      <c r="M6812" s="178">
        <v>46065</v>
      </c>
      <c r="N6812" s="178"/>
      <c r="O6812" s="178"/>
      <c r="P6812" s="178" t="str">
        <f ca="1">IF(Proc[[#This Row],[DaysAgeing]]&gt;5,"yep","on track")</f>
        <v>on track</v>
      </c>
      <c r="Q6812" s="3">
        <f ca="1">IF(Proc[[#This Row],[DateClosed]]="",ABS(NETWORKDAYS(Proc[[#This Row],[DateOpened]],TODAY()))-1,ABS(NETWORKDAYS(Proc[[#This Row],[DateOpened]],Proc[[#This Row],[DateClosed]]))-1)</f>
        <v>4</v>
      </c>
      <c r="R6812" s="178" t="s">
        <v>489</v>
      </c>
      <c r="S6812" s="183"/>
    </row>
    <row r="6813" spans="1:19" hidden="1">
      <c r="A6813" s="184" t="s">
        <v>9887</v>
      </c>
      <c r="B6813" s="183" t="str">
        <f>IFERROR(VLOOKUP(Proc[[#This Row],[App]],Table2[],3,0),"open")</f>
        <v>ok</v>
      </c>
      <c r="C6813" s="184" t="s">
        <v>369</v>
      </c>
      <c r="D6813" t="s">
        <v>9225</v>
      </c>
      <c r="E6813" t="s">
        <v>9838</v>
      </c>
      <c r="F6813" s="183" t="s">
        <v>9838</v>
      </c>
      <c r="G6813" s="184" t="s">
        <v>400</v>
      </c>
      <c r="H6813" s="183" t="str">
        <f>IF(Proc[[#This Row],[type]]="LFF (MDG-F)",MID(Proc[[#This Row],[Obj]],13,10),"")</f>
        <v/>
      </c>
      <c r="J6813" s="183" t="b">
        <f>Proc[[#This Row],[Requested]]=Proc[[#This Row],[CurrentParent]]</f>
        <v>1</v>
      </c>
      <c r="K6813" s="183" t="str">
        <f>IF(Proc[[#This Row],[Author]]="Marcela Urrego",VLOOKUP(LEFT(Proc[[#This Row],[Requested]],1),Table3[#All],2,0),VLOOKUP(Proc[[#This Row],[Author]],Table4[],2,0))</f>
        <v>LS</v>
      </c>
      <c r="L6813" s="186" t="s">
        <v>9921</v>
      </c>
      <c r="M6813" s="178">
        <v>46065</v>
      </c>
      <c r="N6813" s="178"/>
      <c r="O6813" s="178"/>
      <c r="P6813" s="178" t="str">
        <f ca="1">IF(Proc[[#This Row],[DaysAgeing]]&gt;5,"yep","on track")</f>
        <v>on track</v>
      </c>
      <c r="Q6813" s="3">
        <f ca="1">IF(Proc[[#This Row],[DateClosed]]="",ABS(NETWORKDAYS(Proc[[#This Row],[DateOpened]],TODAY()))-1,ABS(NETWORKDAYS(Proc[[#This Row],[DateOpened]],Proc[[#This Row],[DateClosed]]))-1)</f>
        <v>4</v>
      </c>
      <c r="R6813" s="178" t="s">
        <v>489</v>
      </c>
      <c r="S6813" s="183"/>
    </row>
    <row r="6814" spans="1:19" hidden="1">
      <c r="A6814" s="184" t="s">
        <v>9887</v>
      </c>
      <c r="B6814" s="183" t="str">
        <f>IFERROR(VLOOKUP(Proc[[#This Row],[App]],Table2[],3,0),"open")</f>
        <v>ok</v>
      </c>
      <c r="C6814" s="184" t="s">
        <v>369</v>
      </c>
      <c r="D6814" t="s">
        <v>9226</v>
      </c>
      <c r="E6814" t="s">
        <v>9838</v>
      </c>
      <c r="F6814" s="183" t="s">
        <v>9838</v>
      </c>
      <c r="G6814" s="184" t="s">
        <v>400</v>
      </c>
      <c r="H6814" s="183" t="str">
        <f>IF(Proc[[#This Row],[type]]="LFF (MDG-F)",MID(Proc[[#This Row],[Obj]],13,10),"")</f>
        <v/>
      </c>
      <c r="J6814" s="183" t="b">
        <f>Proc[[#This Row],[Requested]]=Proc[[#This Row],[CurrentParent]]</f>
        <v>1</v>
      </c>
      <c r="K6814" s="183" t="str">
        <f>IF(Proc[[#This Row],[Author]]="Marcela Urrego",VLOOKUP(LEFT(Proc[[#This Row],[Requested]],1),Table3[#All],2,0),VLOOKUP(Proc[[#This Row],[Author]],Table4[],2,0))</f>
        <v>LS</v>
      </c>
      <c r="L6814" s="186" t="s">
        <v>9921</v>
      </c>
      <c r="M6814" s="178">
        <v>46065</v>
      </c>
      <c r="N6814" s="178"/>
      <c r="O6814" s="178"/>
      <c r="P6814" s="178" t="str">
        <f ca="1">IF(Proc[[#This Row],[DaysAgeing]]&gt;5,"yep","on track")</f>
        <v>on track</v>
      </c>
      <c r="Q6814" s="3">
        <f ca="1">IF(Proc[[#This Row],[DateClosed]]="",ABS(NETWORKDAYS(Proc[[#This Row],[DateOpened]],TODAY()))-1,ABS(NETWORKDAYS(Proc[[#This Row],[DateOpened]],Proc[[#This Row],[DateClosed]]))-1)</f>
        <v>4</v>
      </c>
      <c r="R6814" s="178" t="s">
        <v>489</v>
      </c>
      <c r="S6814" s="183"/>
    </row>
    <row r="6815" spans="1:19" hidden="1">
      <c r="A6815" s="184" t="s">
        <v>9887</v>
      </c>
      <c r="B6815" s="183" t="str">
        <f>IFERROR(VLOOKUP(Proc[[#This Row],[App]],Table2[],3,0),"open")</f>
        <v>ok</v>
      </c>
      <c r="C6815" s="184" t="s">
        <v>369</v>
      </c>
      <c r="D6815" t="s">
        <v>9227</v>
      </c>
      <c r="E6815" t="s">
        <v>9838</v>
      </c>
      <c r="F6815" s="183" t="s">
        <v>9838</v>
      </c>
      <c r="G6815" s="184" t="s">
        <v>400</v>
      </c>
      <c r="H6815" s="183" t="str">
        <f>IF(Proc[[#This Row],[type]]="LFF (MDG-F)",MID(Proc[[#This Row],[Obj]],13,10),"")</f>
        <v/>
      </c>
      <c r="J6815" s="183" t="b">
        <f>Proc[[#This Row],[Requested]]=Proc[[#This Row],[CurrentParent]]</f>
        <v>1</v>
      </c>
      <c r="K6815" s="183" t="str">
        <f>IF(Proc[[#This Row],[Author]]="Marcela Urrego",VLOOKUP(LEFT(Proc[[#This Row],[Requested]],1),Table3[#All],2,0),VLOOKUP(Proc[[#This Row],[Author]],Table4[],2,0))</f>
        <v>LS</v>
      </c>
      <c r="L6815" s="186" t="s">
        <v>9921</v>
      </c>
      <c r="M6815" s="178">
        <v>46065</v>
      </c>
      <c r="N6815" s="178"/>
      <c r="O6815" s="178"/>
      <c r="P6815" s="178" t="str">
        <f ca="1">IF(Proc[[#This Row],[DaysAgeing]]&gt;5,"yep","on track")</f>
        <v>on track</v>
      </c>
      <c r="Q6815" s="3">
        <f ca="1">IF(Proc[[#This Row],[DateClosed]]="",ABS(NETWORKDAYS(Proc[[#This Row],[DateOpened]],TODAY()))-1,ABS(NETWORKDAYS(Proc[[#This Row],[DateOpened]],Proc[[#This Row],[DateClosed]]))-1)</f>
        <v>4</v>
      </c>
      <c r="R6815" s="178" t="s">
        <v>489</v>
      </c>
      <c r="S6815" s="183"/>
    </row>
    <row r="6816" spans="1:19" hidden="1">
      <c r="A6816" s="184" t="s">
        <v>9887</v>
      </c>
      <c r="B6816" s="183" t="str">
        <f>IFERROR(VLOOKUP(Proc[[#This Row],[App]],Table2[],3,0),"open")</f>
        <v>ok</v>
      </c>
      <c r="C6816" s="184" t="s">
        <v>369</v>
      </c>
      <c r="D6816" t="s">
        <v>9228</v>
      </c>
      <c r="E6816" t="s">
        <v>9838</v>
      </c>
      <c r="F6816" s="183" t="s">
        <v>9838</v>
      </c>
      <c r="G6816" s="184" t="s">
        <v>400</v>
      </c>
      <c r="H6816" s="183" t="str">
        <f>IF(Proc[[#This Row],[type]]="LFF (MDG-F)",MID(Proc[[#This Row],[Obj]],13,10),"")</f>
        <v/>
      </c>
      <c r="J6816" s="183" t="b">
        <f>Proc[[#This Row],[Requested]]=Proc[[#This Row],[CurrentParent]]</f>
        <v>1</v>
      </c>
      <c r="K6816" s="183" t="str">
        <f>IF(Proc[[#This Row],[Author]]="Marcela Urrego",VLOOKUP(LEFT(Proc[[#This Row],[Requested]],1),Table3[#All],2,0),VLOOKUP(Proc[[#This Row],[Author]],Table4[],2,0))</f>
        <v>LS</v>
      </c>
      <c r="L6816" s="186" t="s">
        <v>9921</v>
      </c>
      <c r="M6816" s="178">
        <v>46065</v>
      </c>
      <c r="N6816" s="178"/>
      <c r="O6816" s="178"/>
      <c r="P6816" s="178" t="str">
        <f ca="1">IF(Proc[[#This Row],[DaysAgeing]]&gt;5,"yep","on track")</f>
        <v>on track</v>
      </c>
      <c r="Q6816" s="3">
        <f ca="1">IF(Proc[[#This Row],[DateClosed]]="",ABS(NETWORKDAYS(Proc[[#This Row],[DateOpened]],TODAY()))-1,ABS(NETWORKDAYS(Proc[[#This Row],[DateOpened]],Proc[[#This Row],[DateClosed]]))-1)</f>
        <v>4</v>
      </c>
      <c r="R6816" s="178" t="s">
        <v>489</v>
      </c>
      <c r="S6816" s="183"/>
    </row>
    <row r="6817" spans="1:19" hidden="1">
      <c r="A6817" s="184" t="s">
        <v>9887</v>
      </c>
      <c r="B6817" s="183" t="str">
        <f>IFERROR(VLOOKUP(Proc[[#This Row],[App]],Table2[],3,0),"open")</f>
        <v>ok</v>
      </c>
      <c r="C6817" s="185" t="s">
        <v>369</v>
      </c>
      <c r="D6817" t="s">
        <v>9229</v>
      </c>
      <c r="E6817" t="s">
        <v>9838</v>
      </c>
      <c r="F6817" s="186" t="s">
        <v>9838</v>
      </c>
      <c r="G6817" s="184" t="s">
        <v>406</v>
      </c>
      <c r="H6817" s="183" t="str">
        <f>IF(Proc[[#This Row],[type]]="LFF (MDG-F)",MID(Proc[[#This Row],[Obj]],13,10),"")</f>
        <v>EG50CS1109</v>
      </c>
      <c r="J6817" s="183" t="b">
        <f>Proc[[#This Row],[Requested]]=Proc[[#This Row],[CurrentParent]]</f>
        <v>1</v>
      </c>
      <c r="K6817" s="183" t="str">
        <f>IF(Proc[[#This Row],[Author]]="Marcela Urrego",VLOOKUP(LEFT(Proc[[#This Row],[Requested]],1),Table3[#All],2,0),VLOOKUP(Proc[[#This Row],[Author]],Table4[],2,0))</f>
        <v>LS</v>
      </c>
      <c r="L6817" s="186" t="s">
        <v>9921</v>
      </c>
      <c r="M6817" s="178">
        <v>46065</v>
      </c>
      <c r="N6817" s="178"/>
      <c r="O6817" s="178"/>
      <c r="P6817" s="178" t="str">
        <f ca="1">IF(Proc[[#This Row],[DaysAgeing]]&gt;5,"yep","on track")</f>
        <v>on track</v>
      </c>
      <c r="Q6817" s="3">
        <f ca="1">IF(Proc[[#This Row],[DateClosed]]="",ABS(NETWORKDAYS(Proc[[#This Row],[DateOpened]],TODAY()))-1,ABS(NETWORKDAYS(Proc[[#This Row],[DateOpened]],Proc[[#This Row],[DateClosed]]))-1)</f>
        <v>4</v>
      </c>
      <c r="R6817" s="178" t="s">
        <v>489</v>
      </c>
      <c r="S6817" s="183"/>
    </row>
    <row r="6818" spans="1:19" hidden="1">
      <c r="A6818" s="184" t="s">
        <v>9887</v>
      </c>
      <c r="B6818" s="183" t="str">
        <f>IFERROR(VLOOKUP(Proc[[#This Row],[App]],Table2[],3,0),"open")</f>
        <v>ok</v>
      </c>
      <c r="C6818" s="185" t="s">
        <v>369</v>
      </c>
      <c r="D6818" t="s">
        <v>9230</v>
      </c>
      <c r="E6818" t="s">
        <v>9838</v>
      </c>
      <c r="F6818" s="186" t="s">
        <v>9838</v>
      </c>
      <c r="G6818" s="184" t="s">
        <v>406</v>
      </c>
      <c r="H6818" s="183" t="str">
        <f>IF(Proc[[#This Row],[type]]="LFF (MDG-F)",MID(Proc[[#This Row],[Obj]],13,10),"")</f>
        <v>EG50CS2109</v>
      </c>
      <c r="J6818" s="183" t="b">
        <f>Proc[[#This Row],[Requested]]=Proc[[#This Row],[CurrentParent]]</f>
        <v>1</v>
      </c>
      <c r="K6818" s="183" t="str">
        <f>IF(Proc[[#This Row],[Author]]="Marcela Urrego",VLOOKUP(LEFT(Proc[[#This Row],[Requested]],1),Table3[#All],2,0),VLOOKUP(Proc[[#This Row],[Author]],Table4[],2,0))</f>
        <v>LS</v>
      </c>
      <c r="L6818" s="186" t="s">
        <v>9921</v>
      </c>
      <c r="M6818" s="178">
        <v>46065</v>
      </c>
      <c r="N6818" s="178"/>
      <c r="O6818" s="178"/>
      <c r="P6818" s="178" t="str">
        <f ca="1">IF(Proc[[#This Row],[DaysAgeing]]&gt;5,"yep","on track")</f>
        <v>on track</v>
      </c>
      <c r="Q6818" s="3">
        <f ca="1">IF(Proc[[#This Row],[DateClosed]]="",ABS(NETWORKDAYS(Proc[[#This Row],[DateOpened]],TODAY()))-1,ABS(NETWORKDAYS(Proc[[#This Row],[DateOpened]],Proc[[#This Row],[DateClosed]]))-1)</f>
        <v>4</v>
      </c>
      <c r="R6818" s="178" t="s">
        <v>489</v>
      </c>
      <c r="S6818" s="183"/>
    </row>
    <row r="6819" spans="1:19" hidden="1">
      <c r="A6819" s="184" t="s">
        <v>9887</v>
      </c>
      <c r="B6819" s="183" t="str">
        <f>IFERROR(VLOOKUP(Proc[[#This Row],[App]],Table2[],3,0),"open")</f>
        <v>ok</v>
      </c>
      <c r="C6819" s="184" t="s">
        <v>369</v>
      </c>
      <c r="D6819" t="s">
        <v>9231</v>
      </c>
      <c r="E6819" t="s">
        <v>9838</v>
      </c>
      <c r="F6819" s="183" t="s">
        <v>9838</v>
      </c>
      <c r="G6819" s="184" t="s">
        <v>400</v>
      </c>
      <c r="H6819" s="183" t="str">
        <f>IF(Proc[[#This Row],[type]]="LFF (MDG-F)",MID(Proc[[#This Row],[Obj]],13,10),"")</f>
        <v/>
      </c>
      <c r="J6819" s="183" t="b">
        <f>Proc[[#This Row],[Requested]]=Proc[[#This Row],[CurrentParent]]</f>
        <v>1</v>
      </c>
      <c r="K6819" s="183" t="str">
        <f>IF(Proc[[#This Row],[Author]]="Marcela Urrego",VLOOKUP(LEFT(Proc[[#This Row],[Requested]],1),Table3[#All],2,0),VLOOKUP(Proc[[#This Row],[Author]],Table4[],2,0))</f>
        <v>LS</v>
      </c>
      <c r="L6819" s="186" t="s">
        <v>9921</v>
      </c>
      <c r="M6819" s="178">
        <v>46065</v>
      </c>
      <c r="N6819" s="178"/>
      <c r="O6819" s="178"/>
      <c r="P6819" s="178" t="str">
        <f ca="1">IF(Proc[[#This Row],[DaysAgeing]]&gt;5,"yep","on track")</f>
        <v>on track</v>
      </c>
      <c r="Q6819" s="3">
        <f ca="1">IF(Proc[[#This Row],[DateClosed]]="",ABS(NETWORKDAYS(Proc[[#This Row],[DateOpened]],TODAY()))-1,ABS(NETWORKDAYS(Proc[[#This Row],[DateOpened]],Proc[[#This Row],[DateClosed]]))-1)</f>
        <v>4</v>
      </c>
      <c r="R6819" s="178" t="s">
        <v>489</v>
      </c>
      <c r="S6819" s="183"/>
    </row>
    <row r="6820" spans="1:19" hidden="1">
      <c r="A6820" s="184" t="s">
        <v>9887</v>
      </c>
      <c r="B6820" s="183" t="str">
        <f>IFERROR(VLOOKUP(Proc[[#This Row],[App]],Table2[],3,0),"open")</f>
        <v>ok</v>
      </c>
      <c r="C6820" s="184" t="s">
        <v>369</v>
      </c>
      <c r="D6820" t="s">
        <v>9232</v>
      </c>
      <c r="E6820" t="s">
        <v>9839</v>
      </c>
      <c r="F6820" s="183" t="s">
        <v>9839</v>
      </c>
      <c r="G6820" s="184" t="s">
        <v>400</v>
      </c>
      <c r="H6820" s="183" t="str">
        <f>IF(Proc[[#This Row],[type]]="LFF (MDG-F)",MID(Proc[[#This Row],[Obj]],13,10),"")</f>
        <v/>
      </c>
      <c r="J6820" s="183" t="b">
        <f>Proc[[#This Row],[Requested]]=Proc[[#This Row],[CurrentParent]]</f>
        <v>1</v>
      </c>
      <c r="K6820" s="183" t="str">
        <f>IF(Proc[[#This Row],[Author]]="Marcela Urrego",VLOOKUP(LEFT(Proc[[#This Row],[Requested]],1),Table3[#All],2,0),VLOOKUP(Proc[[#This Row],[Author]],Table4[],2,0))</f>
        <v>LS</v>
      </c>
      <c r="L6820" s="186" t="s">
        <v>9921</v>
      </c>
      <c r="M6820" s="178">
        <v>46065</v>
      </c>
      <c r="N6820" s="178"/>
      <c r="O6820" s="178"/>
      <c r="P6820" s="178" t="str">
        <f ca="1">IF(Proc[[#This Row],[DaysAgeing]]&gt;5,"yep","on track")</f>
        <v>on track</v>
      </c>
      <c r="Q6820" s="3">
        <f ca="1">IF(Proc[[#This Row],[DateClosed]]="",ABS(NETWORKDAYS(Proc[[#This Row],[DateOpened]],TODAY()))-1,ABS(NETWORKDAYS(Proc[[#This Row],[DateOpened]],Proc[[#This Row],[DateClosed]]))-1)</f>
        <v>4</v>
      </c>
      <c r="R6820" s="178" t="s">
        <v>489</v>
      </c>
      <c r="S6820" s="183"/>
    </row>
    <row r="6821" spans="1:19" hidden="1">
      <c r="A6821" s="184" t="s">
        <v>9887</v>
      </c>
      <c r="B6821" s="183" t="str">
        <f>IFERROR(VLOOKUP(Proc[[#This Row],[App]],Table2[],3,0),"open")</f>
        <v>ok</v>
      </c>
      <c r="C6821" s="185" t="s">
        <v>369</v>
      </c>
      <c r="D6821" t="s">
        <v>9233</v>
      </c>
      <c r="E6821" t="s">
        <v>9839</v>
      </c>
      <c r="F6821" s="186" t="s">
        <v>9839</v>
      </c>
      <c r="G6821" s="184" t="s">
        <v>406</v>
      </c>
      <c r="H6821" s="183" t="str">
        <f>IF(Proc[[#This Row],[type]]="LFF (MDG-F)",MID(Proc[[#This Row],[Obj]],13,10),"")</f>
        <v>2137C03812</v>
      </c>
      <c r="J6821" s="183" t="b">
        <f>Proc[[#This Row],[Requested]]=Proc[[#This Row],[CurrentParent]]</f>
        <v>1</v>
      </c>
      <c r="K6821" s="183" t="str">
        <f>IF(Proc[[#This Row],[Author]]="Marcela Urrego",VLOOKUP(LEFT(Proc[[#This Row],[Requested]],1),Table3[#All],2,0),VLOOKUP(Proc[[#This Row],[Author]],Table4[],2,0))</f>
        <v>LS</v>
      </c>
      <c r="L6821" s="186" t="s">
        <v>9921</v>
      </c>
      <c r="M6821" s="178">
        <v>46065</v>
      </c>
      <c r="N6821" s="178"/>
      <c r="O6821" s="178"/>
      <c r="P6821" s="178" t="str">
        <f ca="1">IF(Proc[[#This Row],[DaysAgeing]]&gt;5,"yep","on track")</f>
        <v>on track</v>
      </c>
      <c r="Q6821" s="3">
        <f ca="1">IF(Proc[[#This Row],[DateClosed]]="",ABS(NETWORKDAYS(Proc[[#This Row],[DateOpened]],TODAY()))-1,ABS(NETWORKDAYS(Proc[[#This Row],[DateOpened]],Proc[[#This Row],[DateClosed]]))-1)</f>
        <v>4</v>
      </c>
      <c r="R6821" s="178" t="s">
        <v>489</v>
      </c>
      <c r="S6821" s="183"/>
    </row>
    <row r="6822" spans="1:19" hidden="1">
      <c r="A6822" s="184" t="s">
        <v>9887</v>
      </c>
      <c r="B6822" s="183" t="str">
        <f>IFERROR(VLOOKUP(Proc[[#This Row],[App]],Table2[],3,0),"open")</f>
        <v>ok</v>
      </c>
      <c r="C6822" s="184" t="s">
        <v>369</v>
      </c>
      <c r="D6822" t="s">
        <v>9234</v>
      </c>
      <c r="E6822" t="s">
        <v>9839</v>
      </c>
      <c r="F6822" s="183" t="s">
        <v>9839</v>
      </c>
      <c r="G6822" s="184" t="s">
        <v>400</v>
      </c>
      <c r="H6822" s="183" t="str">
        <f>IF(Proc[[#This Row],[type]]="LFF (MDG-F)",MID(Proc[[#This Row],[Obj]],13,10),"")</f>
        <v/>
      </c>
      <c r="J6822" s="183" t="b">
        <f>Proc[[#This Row],[Requested]]=Proc[[#This Row],[CurrentParent]]</f>
        <v>1</v>
      </c>
      <c r="K6822" s="183" t="str">
        <f>IF(Proc[[#This Row],[Author]]="Marcela Urrego",VLOOKUP(LEFT(Proc[[#This Row],[Requested]],1),Table3[#All],2,0),VLOOKUP(Proc[[#This Row],[Author]],Table4[],2,0))</f>
        <v>LS</v>
      </c>
      <c r="L6822" s="186" t="s">
        <v>9921</v>
      </c>
      <c r="M6822" s="178">
        <v>46065</v>
      </c>
      <c r="N6822" s="178"/>
      <c r="O6822" s="178"/>
      <c r="P6822" s="178" t="str">
        <f ca="1">IF(Proc[[#This Row],[DaysAgeing]]&gt;5,"yep","on track")</f>
        <v>on track</v>
      </c>
      <c r="Q6822" s="3">
        <f ca="1">IF(Proc[[#This Row],[DateClosed]]="",ABS(NETWORKDAYS(Proc[[#This Row],[DateOpened]],TODAY()))-1,ABS(NETWORKDAYS(Proc[[#This Row],[DateOpened]],Proc[[#This Row],[DateClosed]]))-1)</f>
        <v>4</v>
      </c>
      <c r="R6822" s="178" t="s">
        <v>489</v>
      </c>
      <c r="S6822" s="183"/>
    </row>
    <row r="6823" spans="1:19" hidden="1">
      <c r="A6823" s="184" t="s">
        <v>9887</v>
      </c>
      <c r="B6823" s="183" t="str">
        <f>IFERROR(VLOOKUP(Proc[[#This Row],[App]],Table2[],3,0),"open")</f>
        <v>ok</v>
      </c>
      <c r="C6823" s="184" t="s">
        <v>369</v>
      </c>
      <c r="D6823" t="s">
        <v>9235</v>
      </c>
      <c r="E6823" t="s">
        <v>9839</v>
      </c>
      <c r="F6823" s="183" t="s">
        <v>9839</v>
      </c>
      <c r="G6823" s="184" t="s">
        <v>400</v>
      </c>
      <c r="H6823" s="183" t="str">
        <f>IF(Proc[[#This Row],[type]]="LFF (MDG-F)",MID(Proc[[#This Row],[Obj]],13,10),"")</f>
        <v/>
      </c>
      <c r="J6823" s="183" t="b">
        <f>Proc[[#This Row],[Requested]]=Proc[[#This Row],[CurrentParent]]</f>
        <v>1</v>
      </c>
      <c r="K6823" s="183" t="str">
        <f>IF(Proc[[#This Row],[Author]]="Marcela Urrego",VLOOKUP(LEFT(Proc[[#This Row],[Requested]],1),Table3[#All],2,0),VLOOKUP(Proc[[#This Row],[Author]],Table4[],2,0))</f>
        <v>LS</v>
      </c>
      <c r="L6823" s="186" t="s">
        <v>9921</v>
      </c>
      <c r="M6823" s="178">
        <v>46065</v>
      </c>
      <c r="N6823" s="178"/>
      <c r="O6823" s="178"/>
      <c r="P6823" s="178" t="str">
        <f ca="1">IF(Proc[[#This Row],[DaysAgeing]]&gt;5,"yep","on track")</f>
        <v>on track</v>
      </c>
      <c r="Q6823" s="3">
        <f ca="1">IF(Proc[[#This Row],[DateClosed]]="",ABS(NETWORKDAYS(Proc[[#This Row],[DateOpened]],TODAY()))-1,ABS(NETWORKDAYS(Proc[[#This Row],[DateOpened]],Proc[[#This Row],[DateClosed]]))-1)</f>
        <v>4</v>
      </c>
      <c r="R6823" s="178" t="s">
        <v>489</v>
      </c>
      <c r="S6823" s="183"/>
    </row>
    <row r="6824" spans="1:19" hidden="1">
      <c r="A6824" s="184" t="s">
        <v>9887</v>
      </c>
      <c r="B6824" s="183" t="str">
        <f>IFERROR(VLOOKUP(Proc[[#This Row],[App]],Table2[],3,0),"open")</f>
        <v>ok</v>
      </c>
      <c r="C6824" s="184" t="s">
        <v>369</v>
      </c>
      <c r="D6824" t="s">
        <v>9236</v>
      </c>
      <c r="E6824" t="s">
        <v>9839</v>
      </c>
      <c r="F6824" s="183" t="s">
        <v>9839</v>
      </c>
      <c r="G6824" s="184" t="s">
        <v>400</v>
      </c>
      <c r="H6824" s="183" t="str">
        <f>IF(Proc[[#This Row],[type]]="LFF (MDG-F)",MID(Proc[[#This Row],[Obj]],13,10),"")</f>
        <v/>
      </c>
      <c r="J6824" s="183" t="b">
        <f>Proc[[#This Row],[Requested]]=Proc[[#This Row],[CurrentParent]]</f>
        <v>1</v>
      </c>
      <c r="K6824" s="183" t="str">
        <f>IF(Proc[[#This Row],[Author]]="Marcela Urrego",VLOOKUP(LEFT(Proc[[#This Row],[Requested]],1),Table3[#All],2,0),VLOOKUP(Proc[[#This Row],[Author]],Table4[],2,0))</f>
        <v>LS</v>
      </c>
      <c r="L6824" s="186" t="s">
        <v>9921</v>
      </c>
      <c r="M6824" s="178">
        <v>46065</v>
      </c>
      <c r="N6824" s="178"/>
      <c r="O6824" s="178"/>
      <c r="P6824" s="178" t="str">
        <f ca="1">IF(Proc[[#This Row],[DaysAgeing]]&gt;5,"yep","on track")</f>
        <v>on track</v>
      </c>
      <c r="Q6824" s="3">
        <f ca="1">IF(Proc[[#This Row],[DateClosed]]="",ABS(NETWORKDAYS(Proc[[#This Row],[DateOpened]],TODAY()))-1,ABS(NETWORKDAYS(Proc[[#This Row],[DateOpened]],Proc[[#This Row],[DateClosed]]))-1)</f>
        <v>4</v>
      </c>
      <c r="R6824" s="178" t="s">
        <v>489</v>
      </c>
      <c r="S6824" s="183"/>
    </row>
    <row r="6825" spans="1:19" hidden="1">
      <c r="A6825" s="184" t="s">
        <v>9887</v>
      </c>
      <c r="B6825" s="183" t="str">
        <f>IFERROR(VLOOKUP(Proc[[#This Row],[App]],Table2[],3,0),"open")</f>
        <v>ok</v>
      </c>
      <c r="C6825" s="184" t="s">
        <v>369</v>
      </c>
      <c r="D6825" t="s">
        <v>9237</v>
      </c>
      <c r="E6825" t="s">
        <v>9839</v>
      </c>
      <c r="F6825" s="183" t="s">
        <v>9839</v>
      </c>
      <c r="G6825" s="184" t="s">
        <v>400</v>
      </c>
      <c r="H6825" s="183" t="str">
        <f>IF(Proc[[#This Row],[type]]="LFF (MDG-F)",MID(Proc[[#This Row],[Obj]],13,10),"")</f>
        <v/>
      </c>
      <c r="J6825" s="183" t="b">
        <f>Proc[[#This Row],[Requested]]=Proc[[#This Row],[CurrentParent]]</f>
        <v>1</v>
      </c>
      <c r="K6825" s="183" t="str">
        <f>IF(Proc[[#This Row],[Author]]="Marcela Urrego",VLOOKUP(LEFT(Proc[[#This Row],[Requested]],1),Table3[#All],2,0),VLOOKUP(Proc[[#This Row],[Author]],Table4[],2,0))</f>
        <v>LS</v>
      </c>
      <c r="L6825" s="186" t="s">
        <v>9921</v>
      </c>
      <c r="M6825" s="178">
        <v>46065</v>
      </c>
      <c r="N6825" s="178"/>
      <c r="O6825" s="178"/>
      <c r="P6825" s="178" t="str">
        <f ca="1">IF(Proc[[#This Row],[DaysAgeing]]&gt;5,"yep","on track")</f>
        <v>on track</v>
      </c>
      <c r="Q6825" s="3">
        <f ca="1">IF(Proc[[#This Row],[DateClosed]]="",ABS(NETWORKDAYS(Proc[[#This Row],[DateOpened]],TODAY()))-1,ABS(NETWORKDAYS(Proc[[#This Row],[DateOpened]],Proc[[#This Row],[DateClosed]]))-1)</f>
        <v>4</v>
      </c>
      <c r="R6825" s="178" t="s">
        <v>489</v>
      </c>
      <c r="S6825" s="183"/>
    </row>
    <row r="6826" spans="1:19" hidden="1">
      <c r="A6826" s="184" t="s">
        <v>9887</v>
      </c>
      <c r="B6826" s="183" t="str">
        <f>IFERROR(VLOOKUP(Proc[[#This Row],[App]],Table2[],3,0),"open")</f>
        <v>ok</v>
      </c>
      <c r="C6826" s="184" t="s">
        <v>369</v>
      </c>
      <c r="D6826" t="s">
        <v>9238</v>
      </c>
      <c r="E6826" t="s">
        <v>9839</v>
      </c>
      <c r="F6826" s="183" t="s">
        <v>9839</v>
      </c>
      <c r="G6826" s="184" t="s">
        <v>400</v>
      </c>
      <c r="H6826" s="183" t="str">
        <f>IF(Proc[[#This Row],[type]]="LFF (MDG-F)",MID(Proc[[#This Row],[Obj]],13,10),"")</f>
        <v/>
      </c>
      <c r="J6826" s="183" t="b">
        <f>Proc[[#This Row],[Requested]]=Proc[[#This Row],[CurrentParent]]</f>
        <v>1</v>
      </c>
      <c r="K6826" s="183" t="str">
        <f>IF(Proc[[#This Row],[Author]]="Marcela Urrego",VLOOKUP(LEFT(Proc[[#This Row],[Requested]],1),Table3[#All],2,0),VLOOKUP(Proc[[#This Row],[Author]],Table4[],2,0))</f>
        <v>LS</v>
      </c>
      <c r="L6826" s="186" t="s">
        <v>9921</v>
      </c>
      <c r="M6826" s="178">
        <v>46065</v>
      </c>
      <c r="N6826" s="178"/>
      <c r="O6826" s="178"/>
      <c r="P6826" s="178" t="str">
        <f ca="1">IF(Proc[[#This Row],[DaysAgeing]]&gt;5,"yep","on track")</f>
        <v>on track</v>
      </c>
      <c r="Q6826" s="3">
        <f ca="1">IF(Proc[[#This Row],[DateClosed]]="",ABS(NETWORKDAYS(Proc[[#This Row],[DateOpened]],TODAY()))-1,ABS(NETWORKDAYS(Proc[[#This Row],[DateOpened]],Proc[[#This Row],[DateClosed]]))-1)</f>
        <v>4</v>
      </c>
      <c r="R6826" s="178" t="s">
        <v>489</v>
      </c>
      <c r="S6826" s="183"/>
    </row>
    <row r="6827" spans="1:19" hidden="1">
      <c r="A6827" s="184" t="s">
        <v>9887</v>
      </c>
      <c r="B6827" s="183" t="str">
        <f>IFERROR(VLOOKUP(Proc[[#This Row],[App]],Table2[],3,0),"open")</f>
        <v>ok</v>
      </c>
      <c r="C6827" s="185" t="s">
        <v>369</v>
      </c>
      <c r="D6827" t="s">
        <v>9239</v>
      </c>
      <c r="E6827" t="s">
        <v>9839</v>
      </c>
      <c r="F6827" s="186" t="s">
        <v>9839</v>
      </c>
      <c r="G6827" s="184" t="s">
        <v>406</v>
      </c>
      <c r="H6827" s="183" t="str">
        <f>IF(Proc[[#This Row],[type]]="LFF (MDG-F)",MID(Proc[[#This Row],[Obj]],13,10),"")</f>
        <v>KE50C0FF10</v>
      </c>
      <c r="J6827" s="183" t="b">
        <f>Proc[[#This Row],[Requested]]=Proc[[#This Row],[CurrentParent]]</f>
        <v>1</v>
      </c>
      <c r="K6827" s="183" t="str">
        <f>IF(Proc[[#This Row],[Author]]="Marcela Urrego",VLOOKUP(LEFT(Proc[[#This Row],[Requested]],1),Table3[#All],2,0),VLOOKUP(Proc[[#This Row],[Author]],Table4[],2,0))</f>
        <v>LS</v>
      </c>
      <c r="L6827" s="186" t="s">
        <v>9921</v>
      </c>
      <c r="M6827" s="178">
        <v>46065</v>
      </c>
      <c r="N6827" s="178"/>
      <c r="O6827" s="178"/>
      <c r="P6827" s="178" t="str">
        <f ca="1">IF(Proc[[#This Row],[DaysAgeing]]&gt;5,"yep","on track")</f>
        <v>on track</v>
      </c>
      <c r="Q6827" s="3">
        <f ca="1">IF(Proc[[#This Row],[DateClosed]]="",ABS(NETWORKDAYS(Proc[[#This Row],[DateOpened]],TODAY()))-1,ABS(NETWORKDAYS(Proc[[#This Row],[DateOpened]],Proc[[#This Row],[DateClosed]]))-1)</f>
        <v>4</v>
      </c>
      <c r="R6827" s="178" t="s">
        <v>489</v>
      </c>
      <c r="S6827" s="183"/>
    </row>
    <row r="6828" spans="1:19" hidden="1">
      <c r="A6828" s="184" t="s">
        <v>9887</v>
      </c>
      <c r="B6828" s="183" t="str">
        <f>IFERROR(VLOOKUP(Proc[[#This Row],[App]],Table2[],3,0),"open")</f>
        <v>ok</v>
      </c>
      <c r="C6828" s="185" t="s">
        <v>369</v>
      </c>
      <c r="D6828" t="s">
        <v>9240</v>
      </c>
      <c r="E6828" t="s">
        <v>9839</v>
      </c>
      <c r="F6828" s="186" t="s">
        <v>9839</v>
      </c>
      <c r="G6828" s="184" t="s">
        <v>406</v>
      </c>
      <c r="H6828" s="183" t="str">
        <f>IF(Proc[[#This Row],[type]]="LFF (MDG-F)",MID(Proc[[#This Row],[Obj]],13,10),"")</f>
        <v>2137C00002</v>
      </c>
      <c r="J6828" s="183" t="b">
        <f>Proc[[#This Row],[Requested]]=Proc[[#This Row],[CurrentParent]]</f>
        <v>1</v>
      </c>
      <c r="K6828" s="183" t="str">
        <f>IF(Proc[[#This Row],[Author]]="Marcela Urrego",VLOOKUP(LEFT(Proc[[#This Row],[Requested]],1),Table3[#All],2,0),VLOOKUP(Proc[[#This Row],[Author]],Table4[],2,0))</f>
        <v>LS</v>
      </c>
      <c r="L6828" s="186" t="s">
        <v>9921</v>
      </c>
      <c r="M6828" s="178">
        <v>46065</v>
      </c>
      <c r="N6828" s="178"/>
      <c r="O6828" s="178"/>
      <c r="P6828" s="178" t="str">
        <f ca="1">IF(Proc[[#This Row],[DaysAgeing]]&gt;5,"yep","on track")</f>
        <v>on track</v>
      </c>
      <c r="Q6828" s="3">
        <f ca="1">IF(Proc[[#This Row],[DateClosed]]="",ABS(NETWORKDAYS(Proc[[#This Row],[DateOpened]],TODAY()))-1,ABS(NETWORKDAYS(Proc[[#This Row],[DateOpened]],Proc[[#This Row],[DateClosed]]))-1)</f>
        <v>4</v>
      </c>
      <c r="R6828" s="178" t="s">
        <v>489</v>
      </c>
      <c r="S6828" s="183"/>
    </row>
    <row r="6829" spans="1:19" hidden="1">
      <c r="A6829" s="184" t="s">
        <v>9887</v>
      </c>
      <c r="B6829" s="183" t="str">
        <f>IFERROR(VLOOKUP(Proc[[#This Row],[App]],Table2[],3,0),"open")</f>
        <v>ok</v>
      </c>
      <c r="C6829" s="185" t="s">
        <v>369</v>
      </c>
      <c r="D6829" t="s">
        <v>9241</v>
      </c>
      <c r="E6829" t="s">
        <v>9839</v>
      </c>
      <c r="F6829" s="186" t="s">
        <v>9839</v>
      </c>
      <c r="G6829" s="184" t="s">
        <v>406</v>
      </c>
      <c r="H6829" s="183" t="str">
        <f>IF(Proc[[#This Row],[type]]="LFF (MDG-F)",MID(Proc[[#This Row],[Obj]],13,10),"")</f>
        <v>2137C01125</v>
      </c>
      <c r="J6829" s="183" t="b">
        <f>Proc[[#This Row],[Requested]]=Proc[[#This Row],[CurrentParent]]</f>
        <v>1</v>
      </c>
      <c r="K6829" s="183" t="str">
        <f>IF(Proc[[#This Row],[Author]]="Marcela Urrego",VLOOKUP(LEFT(Proc[[#This Row],[Requested]],1),Table3[#All],2,0),VLOOKUP(Proc[[#This Row],[Author]],Table4[],2,0))</f>
        <v>LS</v>
      </c>
      <c r="L6829" s="186" t="s">
        <v>9921</v>
      </c>
      <c r="M6829" s="178">
        <v>46065</v>
      </c>
      <c r="N6829" s="178"/>
      <c r="O6829" s="178"/>
      <c r="P6829" s="178" t="str">
        <f ca="1">IF(Proc[[#This Row],[DaysAgeing]]&gt;5,"yep","on track")</f>
        <v>on track</v>
      </c>
      <c r="Q6829" s="3">
        <f ca="1">IF(Proc[[#This Row],[DateClosed]]="",ABS(NETWORKDAYS(Proc[[#This Row],[DateOpened]],TODAY()))-1,ABS(NETWORKDAYS(Proc[[#This Row],[DateOpened]],Proc[[#This Row],[DateClosed]]))-1)</f>
        <v>4</v>
      </c>
      <c r="R6829" s="178" t="s">
        <v>489</v>
      </c>
      <c r="S6829" s="183"/>
    </row>
    <row r="6830" spans="1:19" hidden="1">
      <c r="A6830" s="184" t="s">
        <v>9887</v>
      </c>
      <c r="B6830" s="183" t="str">
        <f>IFERROR(VLOOKUP(Proc[[#This Row],[App]],Table2[],3,0),"open")</f>
        <v>ok</v>
      </c>
      <c r="C6830" s="185" t="s">
        <v>369</v>
      </c>
      <c r="D6830" t="s">
        <v>9242</v>
      </c>
      <c r="E6830" t="s">
        <v>9839</v>
      </c>
      <c r="F6830" s="186" t="s">
        <v>9839</v>
      </c>
      <c r="G6830" s="184" t="s">
        <v>406</v>
      </c>
      <c r="H6830" s="183" t="str">
        <f>IF(Proc[[#This Row],[type]]="LFF (MDG-F)",MID(Proc[[#This Row],[Obj]],13,10),"")</f>
        <v>2137C01133</v>
      </c>
      <c r="J6830" s="183" t="b">
        <f>Proc[[#This Row],[Requested]]=Proc[[#This Row],[CurrentParent]]</f>
        <v>1</v>
      </c>
      <c r="K6830" s="183" t="str">
        <f>IF(Proc[[#This Row],[Author]]="Marcela Urrego",VLOOKUP(LEFT(Proc[[#This Row],[Requested]],1),Table3[#All],2,0),VLOOKUP(Proc[[#This Row],[Author]],Table4[],2,0))</f>
        <v>LS</v>
      </c>
      <c r="L6830" s="186" t="s">
        <v>9921</v>
      </c>
      <c r="M6830" s="178">
        <v>46065</v>
      </c>
      <c r="N6830" s="178"/>
      <c r="O6830" s="178"/>
      <c r="P6830" s="178" t="str">
        <f ca="1">IF(Proc[[#This Row],[DaysAgeing]]&gt;5,"yep","on track")</f>
        <v>on track</v>
      </c>
      <c r="Q6830" s="3">
        <f ca="1">IF(Proc[[#This Row],[DateClosed]]="",ABS(NETWORKDAYS(Proc[[#This Row],[DateOpened]],TODAY()))-1,ABS(NETWORKDAYS(Proc[[#This Row],[DateOpened]],Proc[[#This Row],[DateClosed]]))-1)</f>
        <v>4</v>
      </c>
      <c r="R6830" s="178" t="s">
        <v>489</v>
      </c>
      <c r="S6830" s="183"/>
    </row>
    <row r="6831" spans="1:19" hidden="1">
      <c r="A6831" s="184" t="s">
        <v>9887</v>
      </c>
      <c r="B6831" s="183" t="str">
        <f>IFERROR(VLOOKUP(Proc[[#This Row],[App]],Table2[],3,0),"open")</f>
        <v>ok</v>
      </c>
      <c r="C6831" s="185" t="s">
        <v>369</v>
      </c>
      <c r="D6831" t="s">
        <v>9243</v>
      </c>
      <c r="E6831" t="s">
        <v>9839</v>
      </c>
      <c r="F6831" s="186" t="s">
        <v>9839</v>
      </c>
      <c r="G6831" s="184" t="s">
        <v>406</v>
      </c>
      <c r="H6831" s="183" t="str">
        <f>IF(Proc[[#This Row],[type]]="LFF (MDG-F)",MID(Proc[[#This Row],[Obj]],13,10),"")</f>
        <v>2137C01440</v>
      </c>
      <c r="J6831" s="183" t="b">
        <f>Proc[[#This Row],[Requested]]=Proc[[#This Row],[CurrentParent]]</f>
        <v>1</v>
      </c>
      <c r="K6831" s="183" t="str">
        <f>IF(Proc[[#This Row],[Author]]="Marcela Urrego",VLOOKUP(LEFT(Proc[[#This Row],[Requested]],1),Table3[#All],2,0),VLOOKUP(Proc[[#This Row],[Author]],Table4[],2,0))</f>
        <v>LS</v>
      </c>
      <c r="L6831" s="186" t="s">
        <v>9921</v>
      </c>
      <c r="M6831" s="178">
        <v>46065</v>
      </c>
      <c r="N6831" s="178"/>
      <c r="O6831" s="178"/>
      <c r="P6831" s="178" t="str">
        <f ca="1">IF(Proc[[#This Row],[DaysAgeing]]&gt;5,"yep","on track")</f>
        <v>on track</v>
      </c>
      <c r="Q6831" s="3">
        <f ca="1">IF(Proc[[#This Row],[DateClosed]]="",ABS(NETWORKDAYS(Proc[[#This Row],[DateOpened]],TODAY()))-1,ABS(NETWORKDAYS(Proc[[#This Row],[DateOpened]],Proc[[#This Row],[DateClosed]]))-1)</f>
        <v>4</v>
      </c>
      <c r="R6831" s="178" t="s">
        <v>489</v>
      </c>
      <c r="S6831" s="183"/>
    </row>
    <row r="6832" spans="1:19" hidden="1">
      <c r="A6832" s="184" t="s">
        <v>9887</v>
      </c>
      <c r="B6832" s="183" t="str">
        <f>IFERROR(VLOOKUP(Proc[[#This Row],[App]],Table2[],3,0),"open")</f>
        <v>ok</v>
      </c>
      <c r="C6832" s="185" t="s">
        <v>369</v>
      </c>
      <c r="D6832" t="s">
        <v>9244</v>
      </c>
      <c r="E6832" t="s">
        <v>9839</v>
      </c>
      <c r="F6832" s="186" t="s">
        <v>9839</v>
      </c>
      <c r="G6832" s="184" t="s">
        <v>406</v>
      </c>
      <c r="H6832" s="183" t="str">
        <f>IF(Proc[[#This Row],[type]]="LFF (MDG-F)",MID(Proc[[#This Row],[Obj]],13,10),"")</f>
        <v>2137C01513</v>
      </c>
      <c r="J6832" s="183" t="b">
        <f>Proc[[#This Row],[Requested]]=Proc[[#This Row],[CurrentParent]]</f>
        <v>1</v>
      </c>
      <c r="K6832" s="183" t="str">
        <f>IF(Proc[[#This Row],[Author]]="Marcela Urrego",VLOOKUP(LEFT(Proc[[#This Row],[Requested]],1),Table3[#All],2,0),VLOOKUP(Proc[[#This Row],[Author]],Table4[],2,0))</f>
        <v>LS</v>
      </c>
      <c r="L6832" s="186" t="s">
        <v>9921</v>
      </c>
      <c r="M6832" s="178">
        <v>46065</v>
      </c>
      <c r="N6832" s="178"/>
      <c r="O6832" s="178"/>
      <c r="P6832" s="178" t="str">
        <f ca="1">IF(Proc[[#This Row],[DaysAgeing]]&gt;5,"yep","on track")</f>
        <v>on track</v>
      </c>
      <c r="Q6832" s="3">
        <f ca="1">IF(Proc[[#This Row],[DateClosed]]="",ABS(NETWORKDAYS(Proc[[#This Row],[DateOpened]],TODAY()))-1,ABS(NETWORKDAYS(Proc[[#This Row],[DateOpened]],Proc[[#This Row],[DateClosed]]))-1)</f>
        <v>4</v>
      </c>
      <c r="R6832" s="178" t="s">
        <v>489</v>
      </c>
      <c r="S6832" s="183"/>
    </row>
    <row r="6833" spans="1:19" hidden="1">
      <c r="A6833" s="184" t="s">
        <v>9887</v>
      </c>
      <c r="B6833" s="183" t="str">
        <f>IFERROR(VLOOKUP(Proc[[#This Row],[App]],Table2[],3,0),"open")</f>
        <v>ok</v>
      </c>
      <c r="C6833" s="185" t="s">
        <v>369</v>
      </c>
      <c r="D6833" t="s">
        <v>9245</v>
      </c>
      <c r="E6833" t="s">
        <v>9839</v>
      </c>
      <c r="F6833" s="186" t="s">
        <v>9839</v>
      </c>
      <c r="G6833" s="184" t="s">
        <v>406</v>
      </c>
      <c r="H6833" s="183" t="str">
        <f>IF(Proc[[#This Row],[type]]="LFF (MDG-F)",MID(Proc[[#This Row],[Obj]],13,10),"")</f>
        <v>2137C01522</v>
      </c>
      <c r="J6833" s="183" t="b">
        <f>Proc[[#This Row],[Requested]]=Proc[[#This Row],[CurrentParent]]</f>
        <v>1</v>
      </c>
      <c r="K6833" s="183" t="str">
        <f>IF(Proc[[#This Row],[Author]]="Marcela Urrego",VLOOKUP(LEFT(Proc[[#This Row],[Requested]],1),Table3[#All],2,0),VLOOKUP(Proc[[#This Row],[Author]],Table4[],2,0))</f>
        <v>LS</v>
      </c>
      <c r="L6833" s="186" t="s">
        <v>9921</v>
      </c>
      <c r="M6833" s="178">
        <v>46065</v>
      </c>
      <c r="N6833" s="178"/>
      <c r="O6833" s="178"/>
      <c r="P6833" s="178" t="str">
        <f ca="1">IF(Proc[[#This Row],[DaysAgeing]]&gt;5,"yep","on track")</f>
        <v>on track</v>
      </c>
      <c r="Q6833" s="3">
        <f ca="1">IF(Proc[[#This Row],[DateClosed]]="",ABS(NETWORKDAYS(Proc[[#This Row],[DateOpened]],TODAY()))-1,ABS(NETWORKDAYS(Proc[[#This Row],[DateOpened]],Proc[[#This Row],[DateClosed]]))-1)</f>
        <v>4</v>
      </c>
      <c r="R6833" s="178" t="s">
        <v>489</v>
      </c>
      <c r="S6833" s="183"/>
    </row>
    <row r="6834" spans="1:19" hidden="1">
      <c r="A6834" s="184" t="s">
        <v>9887</v>
      </c>
      <c r="B6834" s="183" t="str">
        <f>IFERROR(VLOOKUP(Proc[[#This Row],[App]],Table2[],3,0),"open")</f>
        <v>ok</v>
      </c>
      <c r="C6834" s="185" t="s">
        <v>369</v>
      </c>
      <c r="D6834" t="s">
        <v>9246</v>
      </c>
      <c r="E6834" t="s">
        <v>9839</v>
      </c>
      <c r="F6834" s="186" t="s">
        <v>9839</v>
      </c>
      <c r="G6834" s="184" t="s">
        <v>406</v>
      </c>
      <c r="H6834" s="183" t="str">
        <f>IF(Proc[[#This Row],[type]]="LFF (MDG-F)",MID(Proc[[#This Row],[Obj]],13,10),"")</f>
        <v>2137C01523</v>
      </c>
      <c r="J6834" s="183" t="b">
        <f>Proc[[#This Row],[Requested]]=Proc[[#This Row],[CurrentParent]]</f>
        <v>1</v>
      </c>
      <c r="K6834" s="183" t="str">
        <f>IF(Proc[[#This Row],[Author]]="Marcela Urrego",VLOOKUP(LEFT(Proc[[#This Row],[Requested]],1),Table3[#All],2,0),VLOOKUP(Proc[[#This Row],[Author]],Table4[],2,0))</f>
        <v>LS</v>
      </c>
      <c r="L6834" s="186" t="s">
        <v>9921</v>
      </c>
      <c r="M6834" s="178">
        <v>46065</v>
      </c>
      <c r="N6834" s="178"/>
      <c r="O6834" s="178"/>
      <c r="P6834" s="178" t="str">
        <f ca="1">IF(Proc[[#This Row],[DaysAgeing]]&gt;5,"yep","on track")</f>
        <v>on track</v>
      </c>
      <c r="Q6834" s="3">
        <f ca="1">IF(Proc[[#This Row],[DateClosed]]="",ABS(NETWORKDAYS(Proc[[#This Row],[DateOpened]],TODAY()))-1,ABS(NETWORKDAYS(Proc[[#This Row],[DateOpened]],Proc[[#This Row],[DateClosed]]))-1)</f>
        <v>4</v>
      </c>
      <c r="R6834" s="178" t="s">
        <v>489</v>
      </c>
      <c r="S6834" s="183"/>
    </row>
    <row r="6835" spans="1:19" hidden="1">
      <c r="A6835" s="184" t="s">
        <v>9887</v>
      </c>
      <c r="B6835" s="183" t="str">
        <f>IFERROR(VLOOKUP(Proc[[#This Row],[App]],Table2[],3,0),"open")</f>
        <v>ok</v>
      </c>
      <c r="C6835" s="185" t="s">
        <v>369</v>
      </c>
      <c r="D6835" t="s">
        <v>9247</v>
      </c>
      <c r="E6835" t="s">
        <v>9839</v>
      </c>
      <c r="F6835" s="186" t="s">
        <v>9839</v>
      </c>
      <c r="G6835" s="184" t="s">
        <v>406</v>
      </c>
      <c r="H6835" s="183" t="str">
        <f>IF(Proc[[#This Row],[type]]="LFF (MDG-F)",MID(Proc[[#This Row],[Obj]],13,10),"")</f>
        <v>2137C01532</v>
      </c>
      <c r="J6835" s="183" t="b">
        <f>Proc[[#This Row],[Requested]]=Proc[[#This Row],[CurrentParent]]</f>
        <v>1</v>
      </c>
      <c r="K6835" s="183" t="str">
        <f>IF(Proc[[#This Row],[Author]]="Marcela Urrego",VLOOKUP(LEFT(Proc[[#This Row],[Requested]],1),Table3[#All],2,0),VLOOKUP(Proc[[#This Row],[Author]],Table4[],2,0))</f>
        <v>LS</v>
      </c>
      <c r="L6835" s="186" t="s">
        <v>9921</v>
      </c>
      <c r="M6835" s="178">
        <v>46065</v>
      </c>
      <c r="N6835" s="178"/>
      <c r="O6835" s="178"/>
      <c r="P6835" s="178" t="str">
        <f ca="1">IF(Proc[[#This Row],[DaysAgeing]]&gt;5,"yep","on track")</f>
        <v>on track</v>
      </c>
      <c r="Q6835" s="3">
        <f ca="1">IF(Proc[[#This Row],[DateClosed]]="",ABS(NETWORKDAYS(Proc[[#This Row],[DateOpened]],TODAY()))-1,ABS(NETWORKDAYS(Proc[[#This Row],[DateOpened]],Proc[[#This Row],[DateClosed]]))-1)</f>
        <v>4</v>
      </c>
      <c r="R6835" s="178" t="s">
        <v>489</v>
      </c>
      <c r="S6835" s="183"/>
    </row>
    <row r="6836" spans="1:19" hidden="1">
      <c r="A6836" s="184" t="s">
        <v>9887</v>
      </c>
      <c r="B6836" s="183" t="str">
        <f>IFERROR(VLOOKUP(Proc[[#This Row],[App]],Table2[],3,0),"open")</f>
        <v>ok</v>
      </c>
      <c r="C6836" s="185" t="s">
        <v>369</v>
      </c>
      <c r="D6836" t="s">
        <v>9248</v>
      </c>
      <c r="E6836" t="s">
        <v>9839</v>
      </c>
      <c r="F6836" s="186" t="s">
        <v>9839</v>
      </c>
      <c r="G6836" s="184" t="s">
        <v>406</v>
      </c>
      <c r="H6836" s="183" t="str">
        <f>IF(Proc[[#This Row],[type]]="LFF (MDG-F)",MID(Proc[[#This Row],[Obj]],13,10),"")</f>
        <v>2137C01542</v>
      </c>
      <c r="J6836" s="183" t="b">
        <f>Proc[[#This Row],[Requested]]=Proc[[#This Row],[CurrentParent]]</f>
        <v>1</v>
      </c>
      <c r="K6836" s="183" t="str">
        <f>IF(Proc[[#This Row],[Author]]="Marcela Urrego",VLOOKUP(LEFT(Proc[[#This Row],[Requested]],1),Table3[#All],2,0),VLOOKUP(Proc[[#This Row],[Author]],Table4[],2,0))</f>
        <v>LS</v>
      </c>
      <c r="L6836" s="186" t="s">
        <v>9921</v>
      </c>
      <c r="M6836" s="178">
        <v>46065</v>
      </c>
      <c r="N6836" s="178"/>
      <c r="O6836" s="178"/>
      <c r="P6836" s="178" t="str">
        <f ca="1">IF(Proc[[#This Row],[DaysAgeing]]&gt;5,"yep","on track")</f>
        <v>on track</v>
      </c>
      <c r="Q6836" s="3">
        <f ca="1">IF(Proc[[#This Row],[DateClosed]]="",ABS(NETWORKDAYS(Proc[[#This Row],[DateOpened]],TODAY()))-1,ABS(NETWORKDAYS(Proc[[#This Row],[DateOpened]],Proc[[#This Row],[DateClosed]]))-1)</f>
        <v>4</v>
      </c>
      <c r="R6836" s="178" t="s">
        <v>489</v>
      </c>
      <c r="S6836" s="183"/>
    </row>
    <row r="6837" spans="1:19" hidden="1">
      <c r="A6837" s="184" t="s">
        <v>9887</v>
      </c>
      <c r="B6837" s="183" t="str">
        <f>IFERROR(VLOOKUP(Proc[[#This Row],[App]],Table2[],3,0),"open")</f>
        <v>ok</v>
      </c>
      <c r="C6837" s="185" t="s">
        <v>369</v>
      </c>
      <c r="D6837" t="s">
        <v>9249</v>
      </c>
      <c r="E6837" t="s">
        <v>9839</v>
      </c>
      <c r="F6837" s="186" t="s">
        <v>9839</v>
      </c>
      <c r="G6837" s="184" t="s">
        <v>406</v>
      </c>
      <c r="H6837" s="183" t="str">
        <f>IF(Proc[[#This Row],[type]]="LFF (MDG-F)",MID(Proc[[#This Row],[Obj]],13,10),"")</f>
        <v>2137C01915</v>
      </c>
      <c r="J6837" s="183" t="b">
        <f>Proc[[#This Row],[Requested]]=Proc[[#This Row],[CurrentParent]]</f>
        <v>1</v>
      </c>
      <c r="K6837" s="183" t="str">
        <f>IF(Proc[[#This Row],[Author]]="Marcela Urrego",VLOOKUP(LEFT(Proc[[#This Row],[Requested]],1),Table3[#All],2,0),VLOOKUP(Proc[[#This Row],[Author]],Table4[],2,0))</f>
        <v>LS</v>
      </c>
      <c r="L6837" s="186" t="s">
        <v>9921</v>
      </c>
      <c r="M6837" s="178">
        <v>46065</v>
      </c>
      <c r="N6837" s="178"/>
      <c r="O6837" s="178"/>
      <c r="P6837" s="178" t="str">
        <f ca="1">IF(Proc[[#This Row],[DaysAgeing]]&gt;5,"yep","on track")</f>
        <v>on track</v>
      </c>
      <c r="Q6837" s="3">
        <f ca="1">IF(Proc[[#This Row],[DateClosed]]="",ABS(NETWORKDAYS(Proc[[#This Row],[DateOpened]],TODAY()))-1,ABS(NETWORKDAYS(Proc[[#This Row],[DateOpened]],Proc[[#This Row],[DateClosed]]))-1)</f>
        <v>4</v>
      </c>
      <c r="R6837" s="178" t="s">
        <v>489</v>
      </c>
      <c r="S6837" s="183"/>
    </row>
    <row r="6838" spans="1:19" hidden="1">
      <c r="A6838" s="184" t="s">
        <v>9887</v>
      </c>
      <c r="B6838" s="183" t="str">
        <f>IFERROR(VLOOKUP(Proc[[#This Row],[App]],Table2[],3,0),"open")</f>
        <v>ok</v>
      </c>
      <c r="C6838" s="185" t="s">
        <v>369</v>
      </c>
      <c r="D6838" t="s">
        <v>9250</v>
      </c>
      <c r="E6838" t="s">
        <v>9839</v>
      </c>
      <c r="F6838" s="186" t="s">
        <v>9839</v>
      </c>
      <c r="G6838" s="184" t="s">
        <v>406</v>
      </c>
      <c r="H6838" s="183" t="str">
        <f>IF(Proc[[#This Row],[type]]="LFF (MDG-F)",MID(Proc[[#This Row],[Obj]],13,10),"")</f>
        <v>2137C05010</v>
      </c>
      <c r="J6838" s="183" t="b">
        <f>Proc[[#This Row],[Requested]]=Proc[[#This Row],[CurrentParent]]</f>
        <v>1</v>
      </c>
      <c r="K6838" s="183" t="str">
        <f>IF(Proc[[#This Row],[Author]]="Marcela Urrego",VLOOKUP(LEFT(Proc[[#This Row],[Requested]],1),Table3[#All],2,0),VLOOKUP(Proc[[#This Row],[Author]],Table4[],2,0))</f>
        <v>LS</v>
      </c>
      <c r="L6838" s="186" t="s">
        <v>9921</v>
      </c>
      <c r="M6838" s="178">
        <v>46065</v>
      </c>
      <c r="N6838" s="178"/>
      <c r="O6838" s="178"/>
      <c r="P6838" s="178" t="str">
        <f ca="1">IF(Proc[[#This Row],[DaysAgeing]]&gt;5,"yep","on track")</f>
        <v>on track</v>
      </c>
      <c r="Q6838" s="3">
        <f ca="1">IF(Proc[[#This Row],[DateClosed]]="",ABS(NETWORKDAYS(Proc[[#This Row],[DateOpened]],TODAY()))-1,ABS(NETWORKDAYS(Proc[[#This Row],[DateOpened]],Proc[[#This Row],[DateClosed]]))-1)</f>
        <v>4</v>
      </c>
      <c r="R6838" s="178" t="s">
        <v>489</v>
      </c>
      <c r="S6838" s="183"/>
    </row>
    <row r="6839" spans="1:19" hidden="1">
      <c r="A6839" s="184" t="s">
        <v>9887</v>
      </c>
      <c r="B6839" s="183" t="str">
        <f>IFERROR(VLOOKUP(Proc[[#This Row],[App]],Table2[],3,0),"open")</f>
        <v>ok</v>
      </c>
      <c r="C6839" s="184" t="s">
        <v>369</v>
      </c>
      <c r="D6839" t="s">
        <v>9251</v>
      </c>
      <c r="E6839" t="s">
        <v>9839</v>
      </c>
      <c r="F6839" s="183" t="s">
        <v>9839</v>
      </c>
      <c r="G6839" s="184" t="s">
        <v>400</v>
      </c>
      <c r="H6839" s="183" t="str">
        <f>IF(Proc[[#This Row],[type]]="LFF (MDG-F)",MID(Proc[[#This Row],[Obj]],13,10),"")</f>
        <v/>
      </c>
      <c r="J6839" s="183" t="b">
        <f>Proc[[#This Row],[Requested]]=Proc[[#This Row],[CurrentParent]]</f>
        <v>1</v>
      </c>
      <c r="K6839" s="183" t="str">
        <f>IF(Proc[[#This Row],[Author]]="Marcela Urrego",VLOOKUP(LEFT(Proc[[#This Row],[Requested]],1),Table3[#All],2,0),VLOOKUP(Proc[[#This Row],[Author]],Table4[],2,0))</f>
        <v>LS</v>
      </c>
      <c r="L6839" s="186" t="s">
        <v>9921</v>
      </c>
      <c r="M6839" s="178">
        <v>46065</v>
      </c>
      <c r="N6839" s="178"/>
      <c r="O6839" s="178"/>
      <c r="P6839" s="178" t="str">
        <f ca="1">IF(Proc[[#This Row],[DaysAgeing]]&gt;5,"yep","on track")</f>
        <v>on track</v>
      </c>
      <c r="Q6839" s="3">
        <f ca="1">IF(Proc[[#This Row],[DateClosed]]="",ABS(NETWORKDAYS(Proc[[#This Row],[DateOpened]],TODAY()))-1,ABS(NETWORKDAYS(Proc[[#This Row],[DateOpened]],Proc[[#This Row],[DateClosed]]))-1)</f>
        <v>4</v>
      </c>
      <c r="R6839" s="178" t="s">
        <v>489</v>
      </c>
      <c r="S6839" s="183"/>
    </row>
    <row r="6840" spans="1:19" hidden="1">
      <c r="A6840" s="184" t="s">
        <v>9887</v>
      </c>
      <c r="B6840" s="183" t="str">
        <f>IFERROR(VLOOKUP(Proc[[#This Row],[App]],Table2[],3,0),"open")</f>
        <v>ok</v>
      </c>
      <c r="C6840" s="185" t="s">
        <v>369</v>
      </c>
      <c r="D6840" t="s">
        <v>9252</v>
      </c>
      <c r="E6840" t="s">
        <v>9839</v>
      </c>
      <c r="F6840" s="186" t="s">
        <v>9839</v>
      </c>
      <c r="G6840" s="184" t="s">
        <v>406</v>
      </c>
      <c r="H6840" s="183" t="str">
        <f>IF(Proc[[#This Row],[type]]="LFF (MDG-F)",MID(Proc[[#This Row],[Obj]],13,10),"")</f>
        <v>2137C01589</v>
      </c>
      <c r="J6840" s="183" t="b">
        <f>Proc[[#This Row],[Requested]]=Proc[[#This Row],[CurrentParent]]</f>
        <v>1</v>
      </c>
      <c r="K6840" s="183" t="str">
        <f>IF(Proc[[#This Row],[Author]]="Marcela Urrego",VLOOKUP(LEFT(Proc[[#This Row],[Requested]],1),Table3[#All],2,0),VLOOKUP(Proc[[#This Row],[Author]],Table4[],2,0))</f>
        <v>LS</v>
      </c>
      <c r="L6840" s="186" t="s">
        <v>9921</v>
      </c>
      <c r="M6840" s="178">
        <v>46065</v>
      </c>
      <c r="N6840" s="178"/>
      <c r="O6840" s="178"/>
      <c r="P6840" s="178" t="str">
        <f ca="1">IF(Proc[[#This Row],[DaysAgeing]]&gt;5,"yep","on track")</f>
        <v>on track</v>
      </c>
      <c r="Q6840" s="3">
        <f ca="1">IF(Proc[[#This Row],[DateClosed]]="",ABS(NETWORKDAYS(Proc[[#This Row],[DateOpened]],TODAY()))-1,ABS(NETWORKDAYS(Proc[[#This Row],[DateOpened]],Proc[[#This Row],[DateClosed]]))-1)</f>
        <v>4</v>
      </c>
      <c r="R6840" s="178" t="s">
        <v>489</v>
      </c>
      <c r="S6840" s="183"/>
    </row>
    <row r="6841" spans="1:19" hidden="1">
      <c r="A6841" s="184" t="s">
        <v>9887</v>
      </c>
      <c r="B6841" s="183" t="str">
        <f>IFERROR(VLOOKUP(Proc[[#This Row],[App]],Table2[],3,0),"open")</f>
        <v>ok</v>
      </c>
      <c r="C6841" s="185" t="s">
        <v>369</v>
      </c>
      <c r="D6841" t="s">
        <v>9253</v>
      </c>
      <c r="E6841" t="s">
        <v>9839</v>
      </c>
      <c r="F6841" s="186" t="s">
        <v>9839</v>
      </c>
      <c r="G6841" s="184" t="s">
        <v>406</v>
      </c>
      <c r="H6841" s="183" t="str">
        <f>IF(Proc[[#This Row],[type]]="LFF (MDG-F)",MID(Proc[[#This Row],[Obj]],13,10),"")</f>
        <v>2018O06100</v>
      </c>
      <c r="J6841" s="183" t="b">
        <f>Proc[[#This Row],[Requested]]=Proc[[#This Row],[CurrentParent]]</f>
        <v>1</v>
      </c>
      <c r="K6841" s="183" t="str">
        <f>IF(Proc[[#This Row],[Author]]="Marcela Urrego",VLOOKUP(LEFT(Proc[[#This Row],[Requested]],1),Table3[#All],2,0),VLOOKUP(Proc[[#This Row],[Author]],Table4[],2,0))</f>
        <v>LS</v>
      </c>
      <c r="L6841" s="186" t="s">
        <v>9921</v>
      </c>
      <c r="M6841" s="178">
        <v>46065</v>
      </c>
      <c r="N6841" s="178"/>
      <c r="O6841" s="178"/>
      <c r="P6841" s="178" t="str">
        <f ca="1">IF(Proc[[#This Row],[DaysAgeing]]&gt;5,"yep","on track")</f>
        <v>on track</v>
      </c>
      <c r="Q6841" s="3">
        <f ca="1">IF(Proc[[#This Row],[DateClosed]]="",ABS(NETWORKDAYS(Proc[[#This Row],[DateOpened]],TODAY()))-1,ABS(NETWORKDAYS(Proc[[#This Row],[DateOpened]],Proc[[#This Row],[DateClosed]]))-1)</f>
        <v>4</v>
      </c>
      <c r="R6841" s="178" t="s">
        <v>489</v>
      </c>
      <c r="S6841" s="183"/>
    </row>
    <row r="6842" spans="1:19" hidden="1">
      <c r="A6842" s="184" t="s">
        <v>9887</v>
      </c>
      <c r="B6842" s="183" t="str">
        <f>IFERROR(VLOOKUP(Proc[[#This Row],[App]],Table2[],3,0),"open")</f>
        <v>ok</v>
      </c>
      <c r="C6842" s="185" t="s">
        <v>369</v>
      </c>
      <c r="D6842" t="s">
        <v>9254</v>
      </c>
      <c r="E6842" t="s">
        <v>9839</v>
      </c>
      <c r="F6842" s="186" t="s">
        <v>9839</v>
      </c>
      <c r="G6842" s="184" t="s">
        <v>406</v>
      </c>
      <c r="H6842" s="183" t="str">
        <f>IF(Proc[[#This Row],[type]]="LFF (MDG-F)",MID(Proc[[#This Row],[Obj]],13,10),"")</f>
        <v>2137C01116</v>
      </c>
      <c r="J6842" s="183" t="b">
        <f>Proc[[#This Row],[Requested]]=Proc[[#This Row],[CurrentParent]]</f>
        <v>1</v>
      </c>
      <c r="K6842" s="183" t="str">
        <f>IF(Proc[[#This Row],[Author]]="Marcela Urrego",VLOOKUP(LEFT(Proc[[#This Row],[Requested]],1),Table3[#All],2,0),VLOOKUP(Proc[[#This Row],[Author]],Table4[],2,0))</f>
        <v>LS</v>
      </c>
      <c r="L6842" s="186" t="s">
        <v>9921</v>
      </c>
      <c r="M6842" s="178">
        <v>46065</v>
      </c>
      <c r="N6842" s="178"/>
      <c r="O6842" s="178"/>
      <c r="P6842" s="178" t="str">
        <f ca="1">IF(Proc[[#This Row],[DaysAgeing]]&gt;5,"yep","on track")</f>
        <v>on track</v>
      </c>
      <c r="Q6842" s="3">
        <f ca="1">IF(Proc[[#This Row],[DateClosed]]="",ABS(NETWORKDAYS(Proc[[#This Row],[DateOpened]],TODAY()))-1,ABS(NETWORKDAYS(Proc[[#This Row],[DateOpened]],Proc[[#This Row],[DateClosed]]))-1)</f>
        <v>4</v>
      </c>
      <c r="R6842" s="178" t="s">
        <v>489</v>
      </c>
      <c r="S6842" s="183"/>
    </row>
    <row r="6843" spans="1:19" hidden="1">
      <c r="A6843" s="184" t="s">
        <v>9887</v>
      </c>
      <c r="B6843" s="183" t="str">
        <f>IFERROR(VLOOKUP(Proc[[#This Row],[App]],Table2[],3,0),"open")</f>
        <v>ok</v>
      </c>
      <c r="C6843" s="184" t="s">
        <v>369</v>
      </c>
      <c r="D6843" t="s">
        <v>9255</v>
      </c>
      <c r="E6843" t="s">
        <v>9839</v>
      </c>
      <c r="F6843" s="183" t="s">
        <v>9839</v>
      </c>
      <c r="G6843" s="184" t="s">
        <v>400</v>
      </c>
      <c r="H6843" s="183" t="str">
        <f>IF(Proc[[#This Row],[type]]="LFF (MDG-F)",MID(Proc[[#This Row],[Obj]],13,10),"")</f>
        <v/>
      </c>
      <c r="J6843" s="183" t="b">
        <f>Proc[[#This Row],[Requested]]=Proc[[#This Row],[CurrentParent]]</f>
        <v>1</v>
      </c>
      <c r="K6843" s="183" t="str">
        <f>IF(Proc[[#This Row],[Author]]="Marcela Urrego",VLOOKUP(LEFT(Proc[[#This Row],[Requested]],1),Table3[#All],2,0),VLOOKUP(Proc[[#This Row],[Author]],Table4[],2,0))</f>
        <v>LS</v>
      </c>
      <c r="L6843" s="186" t="s">
        <v>9921</v>
      </c>
      <c r="M6843" s="178">
        <v>46065</v>
      </c>
      <c r="N6843" s="178"/>
      <c r="O6843" s="178"/>
      <c r="P6843" s="178" t="str">
        <f ca="1">IF(Proc[[#This Row],[DaysAgeing]]&gt;5,"yep","on track")</f>
        <v>on track</v>
      </c>
      <c r="Q6843" s="3">
        <f ca="1">IF(Proc[[#This Row],[DateClosed]]="",ABS(NETWORKDAYS(Proc[[#This Row],[DateOpened]],TODAY()))-1,ABS(NETWORKDAYS(Proc[[#This Row],[DateOpened]],Proc[[#This Row],[DateClosed]]))-1)</f>
        <v>4</v>
      </c>
      <c r="R6843" s="178" t="s">
        <v>489</v>
      </c>
      <c r="S6843" s="183"/>
    </row>
    <row r="6844" spans="1:19" hidden="1">
      <c r="A6844" s="184" t="s">
        <v>9887</v>
      </c>
      <c r="B6844" s="183" t="str">
        <f>IFERROR(VLOOKUP(Proc[[#This Row],[App]],Table2[],3,0),"open")</f>
        <v>ok</v>
      </c>
      <c r="C6844" s="185" t="s">
        <v>369</v>
      </c>
      <c r="D6844" t="s">
        <v>9256</v>
      </c>
      <c r="E6844" t="s">
        <v>9839</v>
      </c>
      <c r="F6844" s="186" t="s">
        <v>9839</v>
      </c>
      <c r="G6844" s="184" t="s">
        <v>406</v>
      </c>
      <c r="H6844" s="183" t="str">
        <f>IF(Proc[[#This Row],[type]]="LFF (MDG-F)",MID(Proc[[#This Row],[Obj]],13,10),"")</f>
        <v>2137C01114</v>
      </c>
      <c r="J6844" s="183" t="b">
        <f>Proc[[#This Row],[Requested]]=Proc[[#This Row],[CurrentParent]]</f>
        <v>1</v>
      </c>
      <c r="K6844" s="183" t="str">
        <f>IF(Proc[[#This Row],[Author]]="Marcela Urrego",VLOOKUP(LEFT(Proc[[#This Row],[Requested]],1),Table3[#All],2,0),VLOOKUP(Proc[[#This Row],[Author]],Table4[],2,0))</f>
        <v>LS</v>
      </c>
      <c r="L6844" s="186" t="s">
        <v>9921</v>
      </c>
      <c r="M6844" s="178">
        <v>46065</v>
      </c>
      <c r="N6844" s="178"/>
      <c r="O6844" s="178"/>
      <c r="P6844" s="178" t="str">
        <f ca="1">IF(Proc[[#This Row],[DaysAgeing]]&gt;5,"yep","on track")</f>
        <v>on track</v>
      </c>
      <c r="Q6844" s="3">
        <f ca="1">IF(Proc[[#This Row],[DateClosed]]="",ABS(NETWORKDAYS(Proc[[#This Row],[DateOpened]],TODAY()))-1,ABS(NETWORKDAYS(Proc[[#This Row],[DateOpened]],Proc[[#This Row],[DateClosed]]))-1)</f>
        <v>4</v>
      </c>
      <c r="R6844" s="178" t="s">
        <v>489</v>
      </c>
      <c r="S6844" s="183"/>
    </row>
    <row r="6845" spans="1:19" hidden="1">
      <c r="A6845" s="184" t="s">
        <v>9887</v>
      </c>
      <c r="B6845" s="183" t="str">
        <f>IFERROR(VLOOKUP(Proc[[#This Row],[App]],Table2[],3,0),"open")</f>
        <v>ok</v>
      </c>
      <c r="C6845" s="184" t="s">
        <v>369</v>
      </c>
      <c r="D6845" t="s">
        <v>9257</v>
      </c>
      <c r="E6845" t="s">
        <v>9839</v>
      </c>
      <c r="F6845" s="183" t="s">
        <v>9839</v>
      </c>
      <c r="G6845" s="184" t="s">
        <v>400</v>
      </c>
      <c r="H6845" s="183" t="str">
        <f>IF(Proc[[#This Row],[type]]="LFF (MDG-F)",MID(Proc[[#This Row],[Obj]],13,10),"")</f>
        <v/>
      </c>
      <c r="J6845" s="183" t="b">
        <f>Proc[[#This Row],[Requested]]=Proc[[#This Row],[CurrentParent]]</f>
        <v>1</v>
      </c>
      <c r="K6845" s="183" t="str">
        <f>IF(Proc[[#This Row],[Author]]="Marcela Urrego",VLOOKUP(LEFT(Proc[[#This Row],[Requested]],1),Table3[#All],2,0),VLOOKUP(Proc[[#This Row],[Author]],Table4[],2,0))</f>
        <v>LS</v>
      </c>
      <c r="L6845" s="186" t="s">
        <v>9921</v>
      </c>
      <c r="M6845" s="178">
        <v>46065</v>
      </c>
      <c r="N6845" s="178"/>
      <c r="O6845" s="178"/>
      <c r="P6845" s="178" t="str">
        <f ca="1">IF(Proc[[#This Row],[DaysAgeing]]&gt;5,"yep","on track")</f>
        <v>on track</v>
      </c>
      <c r="Q6845" s="3">
        <f ca="1">IF(Proc[[#This Row],[DateClosed]]="",ABS(NETWORKDAYS(Proc[[#This Row],[DateOpened]],TODAY()))-1,ABS(NETWORKDAYS(Proc[[#This Row],[DateOpened]],Proc[[#This Row],[DateClosed]]))-1)</f>
        <v>4</v>
      </c>
      <c r="R6845" s="178" t="s">
        <v>489</v>
      </c>
      <c r="S6845" s="183"/>
    </row>
    <row r="6846" spans="1:19" hidden="1">
      <c r="A6846" s="184" t="s">
        <v>9887</v>
      </c>
      <c r="B6846" s="183" t="str">
        <f>IFERROR(VLOOKUP(Proc[[#This Row],[App]],Table2[],3,0),"open")</f>
        <v>ok</v>
      </c>
      <c r="C6846" s="185" t="s">
        <v>369</v>
      </c>
      <c r="D6846" t="s">
        <v>9258</v>
      </c>
      <c r="E6846" t="s">
        <v>9839</v>
      </c>
      <c r="F6846" s="186" t="s">
        <v>9839</v>
      </c>
      <c r="G6846" s="184" t="s">
        <v>406</v>
      </c>
      <c r="H6846" s="183" t="str">
        <f>IF(Proc[[#This Row],[type]]="LFF (MDG-F)",MID(Proc[[#This Row],[Obj]],13,10),"")</f>
        <v>TN50C0CC00</v>
      </c>
      <c r="J6846" s="183" t="b">
        <f>Proc[[#This Row],[Requested]]=Proc[[#This Row],[CurrentParent]]</f>
        <v>1</v>
      </c>
      <c r="K6846" s="183" t="str">
        <f>IF(Proc[[#This Row],[Author]]="Marcela Urrego",VLOOKUP(LEFT(Proc[[#This Row],[Requested]],1),Table3[#All],2,0),VLOOKUP(Proc[[#This Row],[Author]],Table4[],2,0))</f>
        <v>LS</v>
      </c>
      <c r="L6846" s="186" t="s">
        <v>9921</v>
      </c>
      <c r="M6846" s="178">
        <v>46065</v>
      </c>
      <c r="N6846" s="178"/>
      <c r="O6846" s="178"/>
      <c r="P6846" s="178" t="str">
        <f ca="1">IF(Proc[[#This Row],[DaysAgeing]]&gt;5,"yep","on track")</f>
        <v>on track</v>
      </c>
      <c r="Q6846" s="3">
        <f ca="1">IF(Proc[[#This Row],[DateClosed]]="",ABS(NETWORKDAYS(Proc[[#This Row],[DateOpened]],TODAY()))-1,ABS(NETWORKDAYS(Proc[[#This Row],[DateOpened]],Proc[[#This Row],[DateClosed]]))-1)</f>
        <v>4</v>
      </c>
      <c r="R6846" s="178" t="s">
        <v>489</v>
      </c>
      <c r="S6846" s="183"/>
    </row>
    <row r="6847" spans="1:19" hidden="1">
      <c r="A6847" s="184" t="s">
        <v>9887</v>
      </c>
      <c r="B6847" s="183" t="str">
        <f>IFERROR(VLOOKUP(Proc[[#This Row],[App]],Table2[],3,0),"open")</f>
        <v>ok</v>
      </c>
      <c r="C6847" s="185" t="s">
        <v>369</v>
      </c>
      <c r="D6847" t="s">
        <v>9259</v>
      </c>
      <c r="E6847" t="s">
        <v>9839</v>
      </c>
      <c r="F6847" s="186" t="s">
        <v>9839</v>
      </c>
      <c r="G6847" s="184" t="s">
        <v>406</v>
      </c>
      <c r="H6847" s="183" t="str">
        <f>IF(Proc[[#This Row],[type]]="LFF (MDG-F)",MID(Proc[[#This Row],[Obj]],13,10),"")</f>
        <v>TN50CSCS60</v>
      </c>
      <c r="J6847" s="183" t="b">
        <f>Proc[[#This Row],[Requested]]=Proc[[#This Row],[CurrentParent]]</f>
        <v>1</v>
      </c>
      <c r="K6847" s="183" t="str">
        <f>IF(Proc[[#This Row],[Author]]="Marcela Urrego",VLOOKUP(LEFT(Proc[[#This Row],[Requested]],1),Table3[#All],2,0),VLOOKUP(Proc[[#This Row],[Author]],Table4[],2,0))</f>
        <v>LS</v>
      </c>
      <c r="L6847" s="186" t="s">
        <v>9921</v>
      </c>
      <c r="M6847" s="178">
        <v>46065</v>
      </c>
      <c r="N6847" s="178"/>
      <c r="O6847" s="178"/>
      <c r="P6847" s="178" t="str">
        <f ca="1">IF(Proc[[#This Row],[DaysAgeing]]&gt;5,"yep","on track")</f>
        <v>on track</v>
      </c>
      <c r="Q6847" s="3">
        <f ca="1">IF(Proc[[#This Row],[DateClosed]]="",ABS(NETWORKDAYS(Proc[[#This Row],[DateOpened]],TODAY()))-1,ABS(NETWORKDAYS(Proc[[#This Row],[DateOpened]],Proc[[#This Row],[DateClosed]]))-1)</f>
        <v>4</v>
      </c>
      <c r="R6847" s="178" t="s">
        <v>489</v>
      </c>
      <c r="S6847" s="183"/>
    </row>
    <row r="6848" spans="1:19" hidden="1">
      <c r="A6848" s="184" t="s">
        <v>9887</v>
      </c>
      <c r="B6848" s="183" t="str">
        <f>IFERROR(VLOOKUP(Proc[[#This Row],[App]],Table2[],3,0),"open")</f>
        <v>ok</v>
      </c>
      <c r="C6848" s="185" t="s">
        <v>369</v>
      </c>
      <c r="D6848" t="s">
        <v>9260</v>
      </c>
      <c r="E6848" t="s">
        <v>9839</v>
      </c>
      <c r="F6848" s="186" t="s">
        <v>9839</v>
      </c>
      <c r="G6848" s="184" t="s">
        <v>406</v>
      </c>
      <c r="H6848" s="183" t="str">
        <f>IF(Proc[[#This Row],[type]]="LFF (MDG-F)",MID(Proc[[#This Row],[Obj]],13,10),"")</f>
        <v>TN50CSCS80</v>
      </c>
      <c r="J6848" s="183" t="b">
        <f>Proc[[#This Row],[Requested]]=Proc[[#This Row],[CurrentParent]]</f>
        <v>1</v>
      </c>
      <c r="K6848" s="183" t="str">
        <f>IF(Proc[[#This Row],[Author]]="Marcela Urrego",VLOOKUP(LEFT(Proc[[#This Row],[Requested]],1),Table3[#All],2,0),VLOOKUP(Proc[[#This Row],[Author]],Table4[],2,0))</f>
        <v>LS</v>
      </c>
      <c r="L6848" s="186" t="s">
        <v>9921</v>
      </c>
      <c r="M6848" s="178">
        <v>46065</v>
      </c>
      <c r="N6848" s="178"/>
      <c r="O6848" s="178"/>
      <c r="P6848" s="178" t="str">
        <f ca="1">IF(Proc[[#This Row],[DaysAgeing]]&gt;5,"yep","on track")</f>
        <v>on track</v>
      </c>
      <c r="Q6848" s="3">
        <f ca="1">IF(Proc[[#This Row],[DateClosed]]="",ABS(NETWORKDAYS(Proc[[#This Row],[DateOpened]],TODAY()))-1,ABS(NETWORKDAYS(Proc[[#This Row],[DateOpened]],Proc[[#This Row],[DateClosed]]))-1)</f>
        <v>4</v>
      </c>
      <c r="R6848" s="178" t="s">
        <v>489</v>
      </c>
      <c r="S6848" s="183"/>
    </row>
    <row r="6849" spans="1:19" hidden="1">
      <c r="A6849" s="184" t="s">
        <v>9887</v>
      </c>
      <c r="B6849" s="183" t="str">
        <f>IFERROR(VLOOKUP(Proc[[#This Row],[App]],Table2[],3,0),"open")</f>
        <v>ok</v>
      </c>
      <c r="C6849" s="185" t="s">
        <v>369</v>
      </c>
      <c r="D6849" t="s">
        <v>9261</v>
      </c>
      <c r="E6849" t="s">
        <v>9839</v>
      </c>
      <c r="F6849" s="186" t="s">
        <v>9839</v>
      </c>
      <c r="G6849" s="184" t="s">
        <v>406</v>
      </c>
      <c r="H6849" s="183" t="str">
        <f>IF(Proc[[#This Row],[type]]="LFF (MDG-F)",MID(Proc[[#This Row],[Obj]],13,10),"")</f>
        <v>TN50CSWC50</v>
      </c>
      <c r="J6849" s="183" t="b">
        <f>Proc[[#This Row],[Requested]]=Proc[[#This Row],[CurrentParent]]</f>
        <v>1</v>
      </c>
      <c r="K6849" s="183" t="str">
        <f>IF(Proc[[#This Row],[Author]]="Marcela Urrego",VLOOKUP(LEFT(Proc[[#This Row],[Requested]],1),Table3[#All],2,0),VLOOKUP(Proc[[#This Row],[Author]],Table4[],2,0))</f>
        <v>LS</v>
      </c>
      <c r="L6849" s="186" t="s">
        <v>9921</v>
      </c>
      <c r="M6849" s="178">
        <v>46065</v>
      </c>
      <c r="N6849" s="178"/>
      <c r="O6849" s="178"/>
      <c r="P6849" s="178" t="str">
        <f ca="1">IF(Proc[[#This Row],[DaysAgeing]]&gt;5,"yep","on track")</f>
        <v>on track</v>
      </c>
      <c r="Q6849" s="3">
        <f ca="1">IF(Proc[[#This Row],[DateClosed]]="",ABS(NETWORKDAYS(Proc[[#This Row],[DateOpened]],TODAY()))-1,ABS(NETWORKDAYS(Proc[[#This Row],[DateOpened]],Proc[[#This Row],[DateClosed]]))-1)</f>
        <v>4</v>
      </c>
      <c r="R6849" s="178" t="s">
        <v>489</v>
      </c>
      <c r="S6849" s="183"/>
    </row>
    <row r="6850" spans="1:19" hidden="1">
      <c r="A6850" s="184" t="s">
        <v>9887</v>
      </c>
      <c r="B6850" s="183" t="str">
        <f>IFERROR(VLOOKUP(Proc[[#This Row],[App]],Table2[],3,0),"open")</f>
        <v>ok</v>
      </c>
      <c r="C6850" s="185" t="s">
        <v>369</v>
      </c>
      <c r="D6850" t="s">
        <v>9262</v>
      </c>
      <c r="E6850" t="s">
        <v>9840</v>
      </c>
      <c r="F6850" s="186" t="s">
        <v>9840</v>
      </c>
      <c r="G6850" s="184" t="s">
        <v>406</v>
      </c>
      <c r="H6850" s="183" t="str">
        <f>IF(Proc[[#This Row],[type]]="LFF (MDG-F)",MID(Proc[[#This Row],[Obj]],13,10),"")</f>
        <v>2034C01304</v>
      </c>
      <c r="J6850" s="183" t="b">
        <f>Proc[[#This Row],[Requested]]=Proc[[#This Row],[CurrentParent]]</f>
        <v>1</v>
      </c>
      <c r="K6850" s="183" t="str">
        <f>IF(Proc[[#This Row],[Author]]="Marcela Urrego",VLOOKUP(LEFT(Proc[[#This Row],[Requested]],1),Table3[#All],2,0),VLOOKUP(Proc[[#This Row],[Author]],Table4[],2,0))</f>
        <v>LS</v>
      </c>
      <c r="L6850" s="186" t="s">
        <v>9921</v>
      </c>
      <c r="M6850" s="178">
        <v>46065</v>
      </c>
      <c r="N6850" s="178"/>
      <c r="O6850" s="178"/>
      <c r="P6850" s="178" t="str">
        <f ca="1">IF(Proc[[#This Row],[DaysAgeing]]&gt;5,"yep","on track")</f>
        <v>on track</v>
      </c>
      <c r="Q6850" s="3">
        <f ca="1">IF(Proc[[#This Row],[DateClosed]]="",ABS(NETWORKDAYS(Proc[[#This Row],[DateOpened]],TODAY()))-1,ABS(NETWORKDAYS(Proc[[#This Row],[DateOpened]],Proc[[#This Row],[DateClosed]]))-1)</f>
        <v>4</v>
      </c>
      <c r="R6850" s="178" t="s">
        <v>489</v>
      </c>
      <c r="S6850" s="183"/>
    </row>
    <row r="6851" spans="1:19" hidden="1">
      <c r="A6851" s="184" t="s">
        <v>9887</v>
      </c>
      <c r="B6851" s="183" t="str">
        <f>IFERROR(VLOOKUP(Proc[[#This Row],[App]],Table2[],3,0),"open")</f>
        <v>ok</v>
      </c>
      <c r="C6851" s="184" t="s">
        <v>369</v>
      </c>
      <c r="D6851" t="s">
        <v>9263</v>
      </c>
      <c r="E6851" t="s">
        <v>9840</v>
      </c>
      <c r="F6851" s="183" t="s">
        <v>9840</v>
      </c>
      <c r="G6851" s="184" t="s">
        <v>400</v>
      </c>
      <c r="H6851" s="183" t="str">
        <f>IF(Proc[[#This Row],[type]]="LFF (MDG-F)",MID(Proc[[#This Row],[Obj]],13,10),"")</f>
        <v/>
      </c>
      <c r="J6851" s="183" t="b">
        <f>Proc[[#This Row],[Requested]]=Proc[[#This Row],[CurrentParent]]</f>
        <v>1</v>
      </c>
      <c r="K6851" s="183" t="str">
        <f>IF(Proc[[#This Row],[Author]]="Marcela Urrego",VLOOKUP(LEFT(Proc[[#This Row],[Requested]],1),Table3[#All],2,0),VLOOKUP(Proc[[#This Row],[Author]],Table4[],2,0))</f>
        <v>LS</v>
      </c>
      <c r="L6851" s="186" t="s">
        <v>9921</v>
      </c>
      <c r="M6851" s="178">
        <v>46065</v>
      </c>
      <c r="N6851" s="178"/>
      <c r="O6851" s="178"/>
      <c r="P6851" s="178" t="str">
        <f ca="1">IF(Proc[[#This Row],[DaysAgeing]]&gt;5,"yep","on track")</f>
        <v>on track</v>
      </c>
      <c r="Q6851" s="3">
        <f ca="1">IF(Proc[[#This Row],[DateClosed]]="",ABS(NETWORKDAYS(Proc[[#This Row],[DateOpened]],TODAY()))-1,ABS(NETWORKDAYS(Proc[[#This Row],[DateOpened]],Proc[[#This Row],[DateClosed]]))-1)</f>
        <v>4</v>
      </c>
      <c r="R6851" s="178" t="s">
        <v>489</v>
      </c>
      <c r="S6851" s="183"/>
    </row>
    <row r="6852" spans="1:19" hidden="1">
      <c r="A6852" s="184" t="s">
        <v>9887</v>
      </c>
      <c r="B6852" s="183" t="str">
        <f>IFERROR(VLOOKUP(Proc[[#This Row],[App]],Table2[],3,0),"open")</f>
        <v>ok</v>
      </c>
      <c r="C6852" s="184" t="s">
        <v>369</v>
      </c>
      <c r="D6852" t="s">
        <v>9264</v>
      </c>
      <c r="E6852" t="s">
        <v>9840</v>
      </c>
      <c r="F6852" s="183" t="s">
        <v>9840</v>
      </c>
      <c r="G6852" s="184" t="s">
        <v>400</v>
      </c>
      <c r="H6852" s="183" t="str">
        <f>IF(Proc[[#This Row],[type]]="LFF (MDG-F)",MID(Proc[[#This Row],[Obj]],13,10),"")</f>
        <v/>
      </c>
      <c r="J6852" s="183" t="b">
        <f>Proc[[#This Row],[Requested]]=Proc[[#This Row],[CurrentParent]]</f>
        <v>1</v>
      </c>
      <c r="K6852" s="183" t="str">
        <f>IF(Proc[[#This Row],[Author]]="Marcela Urrego",VLOOKUP(LEFT(Proc[[#This Row],[Requested]],1),Table3[#All],2,0),VLOOKUP(Proc[[#This Row],[Author]],Table4[],2,0))</f>
        <v>LS</v>
      </c>
      <c r="L6852" s="186" t="s">
        <v>9921</v>
      </c>
      <c r="M6852" s="178">
        <v>46065</v>
      </c>
      <c r="N6852" s="178"/>
      <c r="O6852" s="178"/>
      <c r="P6852" s="178" t="str">
        <f ca="1">IF(Proc[[#This Row],[DaysAgeing]]&gt;5,"yep","on track")</f>
        <v>on track</v>
      </c>
      <c r="Q6852" s="3">
        <f ca="1">IF(Proc[[#This Row],[DateClosed]]="",ABS(NETWORKDAYS(Proc[[#This Row],[DateOpened]],TODAY()))-1,ABS(NETWORKDAYS(Proc[[#This Row],[DateOpened]],Proc[[#This Row],[DateClosed]]))-1)</f>
        <v>4</v>
      </c>
      <c r="R6852" s="178" t="s">
        <v>489</v>
      </c>
      <c r="S6852" s="183"/>
    </row>
    <row r="6853" spans="1:19" hidden="1">
      <c r="A6853" s="184" t="s">
        <v>9887</v>
      </c>
      <c r="B6853" s="183" t="str">
        <f>IFERROR(VLOOKUP(Proc[[#This Row],[App]],Table2[],3,0),"open")</f>
        <v>ok</v>
      </c>
      <c r="C6853" s="185" t="s">
        <v>369</v>
      </c>
      <c r="D6853" t="s">
        <v>9265</v>
      </c>
      <c r="E6853" t="s">
        <v>9840</v>
      </c>
      <c r="F6853" s="186" t="s">
        <v>9840</v>
      </c>
      <c r="G6853" s="184" t="s">
        <v>406</v>
      </c>
      <c r="H6853" s="183" t="str">
        <f>IF(Proc[[#This Row],[type]]="LFF (MDG-F)",MID(Proc[[#This Row],[Obj]],13,10),"")</f>
        <v>2031C08000</v>
      </c>
      <c r="J6853" s="183" t="b">
        <f>Proc[[#This Row],[Requested]]=Proc[[#This Row],[CurrentParent]]</f>
        <v>1</v>
      </c>
      <c r="K6853" s="183" t="str">
        <f>IF(Proc[[#This Row],[Author]]="Marcela Urrego",VLOOKUP(LEFT(Proc[[#This Row],[Requested]],1),Table3[#All],2,0),VLOOKUP(Proc[[#This Row],[Author]],Table4[],2,0))</f>
        <v>LS</v>
      </c>
      <c r="L6853" s="186" t="s">
        <v>9921</v>
      </c>
      <c r="M6853" s="178">
        <v>46065</v>
      </c>
      <c r="N6853" s="178"/>
      <c r="O6853" s="178"/>
      <c r="P6853" s="178" t="str">
        <f ca="1">IF(Proc[[#This Row],[DaysAgeing]]&gt;5,"yep","on track")</f>
        <v>on track</v>
      </c>
      <c r="Q6853" s="3">
        <f ca="1">IF(Proc[[#This Row],[DateClosed]]="",ABS(NETWORKDAYS(Proc[[#This Row],[DateOpened]],TODAY()))-1,ABS(NETWORKDAYS(Proc[[#This Row],[DateOpened]],Proc[[#This Row],[DateClosed]]))-1)</f>
        <v>4</v>
      </c>
      <c r="R6853" s="178" t="s">
        <v>489</v>
      </c>
      <c r="S6853" s="183"/>
    </row>
    <row r="6854" spans="1:19" hidden="1">
      <c r="A6854" s="184" t="s">
        <v>9887</v>
      </c>
      <c r="B6854" s="183" t="str">
        <f>IFERROR(VLOOKUP(Proc[[#This Row],[App]],Table2[],3,0),"open")</f>
        <v>ok</v>
      </c>
      <c r="C6854" s="185" t="s">
        <v>369</v>
      </c>
      <c r="D6854" t="s">
        <v>9266</v>
      </c>
      <c r="E6854" t="s">
        <v>9840</v>
      </c>
      <c r="F6854" s="186" t="s">
        <v>9840</v>
      </c>
      <c r="G6854" s="184" t="s">
        <v>406</v>
      </c>
      <c r="H6854" s="183" t="str">
        <f>IF(Proc[[#This Row],[type]]="LFF (MDG-F)",MID(Proc[[#This Row],[Obj]],13,10),"")</f>
        <v>2031L80000</v>
      </c>
      <c r="J6854" s="183" t="b">
        <f>Proc[[#This Row],[Requested]]=Proc[[#This Row],[CurrentParent]]</f>
        <v>1</v>
      </c>
      <c r="K6854" s="183" t="str">
        <f>IF(Proc[[#This Row],[Author]]="Marcela Urrego",VLOOKUP(LEFT(Proc[[#This Row],[Requested]],1),Table3[#All],2,0),VLOOKUP(Proc[[#This Row],[Author]],Table4[],2,0))</f>
        <v>LS</v>
      </c>
      <c r="L6854" s="186" t="s">
        <v>9921</v>
      </c>
      <c r="M6854" s="178">
        <v>46065</v>
      </c>
      <c r="N6854" s="178"/>
      <c r="O6854" s="178"/>
      <c r="P6854" s="178" t="str">
        <f ca="1">IF(Proc[[#This Row],[DaysAgeing]]&gt;5,"yep","on track")</f>
        <v>on track</v>
      </c>
      <c r="Q6854" s="3">
        <f ca="1">IF(Proc[[#This Row],[DateClosed]]="",ABS(NETWORKDAYS(Proc[[#This Row],[DateOpened]],TODAY()))-1,ABS(NETWORKDAYS(Proc[[#This Row],[DateOpened]],Proc[[#This Row],[DateClosed]]))-1)</f>
        <v>4</v>
      </c>
      <c r="R6854" s="178" t="s">
        <v>489</v>
      </c>
      <c r="S6854" s="183"/>
    </row>
    <row r="6855" spans="1:19" hidden="1">
      <c r="A6855" s="184" t="s">
        <v>9887</v>
      </c>
      <c r="B6855" s="183" t="str">
        <f>IFERROR(VLOOKUP(Proc[[#This Row],[App]],Table2[],3,0),"open")</f>
        <v>ok</v>
      </c>
      <c r="C6855" s="185" t="s">
        <v>369</v>
      </c>
      <c r="D6855" t="s">
        <v>9267</v>
      </c>
      <c r="E6855" t="s">
        <v>9840</v>
      </c>
      <c r="F6855" s="186" t="s">
        <v>9840</v>
      </c>
      <c r="G6855" s="184" t="s">
        <v>406</v>
      </c>
      <c r="H6855" s="183" t="str">
        <f>IF(Proc[[#This Row],[type]]="LFF (MDG-F)",MID(Proc[[#This Row],[Obj]],13,10),"")</f>
        <v>2011C04441</v>
      </c>
      <c r="J6855" s="183" t="b">
        <f>Proc[[#This Row],[Requested]]=Proc[[#This Row],[CurrentParent]]</f>
        <v>1</v>
      </c>
      <c r="K6855" s="183" t="str">
        <f>IF(Proc[[#This Row],[Author]]="Marcela Urrego",VLOOKUP(LEFT(Proc[[#This Row],[Requested]],1),Table3[#All],2,0),VLOOKUP(Proc[[#This Row],[Author]],Table4[],2,0))</f>
        <v>LS</v>
      </c>
      <c r="L6855" s="186" t="s">
        <v>9921</v>
      </c>
      <c r="M6855" s="178">
        <v>46065</v>
      </c>
      <c r="N6855" s="178"/>
      <c r="O6855" s="178"/>
      <c r="P6855" s="178" t="str">
        <f ca="1">IF(Proc[[#This Row],[DaysAgeing]]&gt;5,"yep","on track")</f>
        <v>on track</v>
      </c>
      <c r="Q6855" s="3">
        <f ca="1">IF(Proc[[#This Row],[DateClosed]]="",ABS(NETWORKDAYS(Proc[[#This Row],[DateOpened]],TODAY()))-1,ABS(NETWORKDAYS(Proc[[#This Row],[DateOpened]],Proc[[#This Row],[DateClosed]]))-1)</f>
        <v>4</v>
      </c>
      <c r="R6855" s="178" t="s">
        <v>489</v>
      </c>
      <c r="S6855" s="183"/>
    </row>
    <row r="6856" spans="1:19" hidden="1">
      <c r="A6856" s="184" t="s">
        <v>9887</v>
      </c>
      <c r="B6856" s="183" t="str">
        <f>IFERROR(VLOOKUP(Proc[[#This Row],[App]],Table2[],3,0),"open")</f>
        <v>ok</v>
      </c>
      <c r="C6856" s="185" t="s">
        <v>369</v>
      </c>
      <c r="D6856" t="s">
        <v>9268</v>
      </c>
      <c r="E6856" t="s">
        <v>9840</v>
      </c>
      <c r="F6856" s="186" t="s">
        <v>9840</v>
      </c>
      <c r="G6856" s="184" t="s">
        <v>406</v>
      </c>
      <c r="H6856" s="183" t="str">
        <f>IF(Proc[[#This Row],[type]]="LFF (MDG-F)",MID(Proc[[#This Row],[Obj]],13,10),"")</f>
        <v>1376C04003</v>
      </c>
      <c r="J6856" s="183" t="b">
        <f>Proc[[#This Row],[Requested]]=Proc[[#This Row],[CurrentParent]]</f>
        <v>1</v>
      </c>
      <c r="K6856" s="183" t="str">
        <f>IF(Proc[[#This Row],[Author]]="Marcela Urrego",VLOOKUP(LEFT(Proc[[#This Row],[Requested]],1),Table3[#All],2,0),VLOOKUP(Proc[[#This Row],[Author]],Table4[],2,0))</f>
        <v>LS</v>
      </c>
      <c r="L6856" s="186" t="s">
        <v>9921</v>
      </c>
      <c r="M6856" s="178">
        <v>46065</v>
      </c>
      <c r="N6856" s="178"/>
      <c r="O6856" s="178"/>
      <c r="P6856" s="178" t="str">
        <f ca="1">IF(Proc[[#This Row],[DaysAgeing]]&gt;5,"yep","on track")</f>
        <v>on track</v>
      </c>
      <c r="Q6856" s="3">
        <f ca="1">IF(Proc[[#This Row],[DateClosed]]="",ABS(NETWORKDAYS(Proc[[#This Row],[DateOpened]],TODAY()))-1,ABS(NETWORKDAYS(Proc[[#This Row],[DateOpened]],Proc[[#This Row],[DateClosed]]))-1)</f>
        <v>4</v>
      </c>
      <c r="R6856" s="178" t="s">
        <v>489</v>
      </c>
      <c r="S6856" s="183"/>
    </row>
    <row r="6857" spans="1:19" hidden="1">
      <c r="A6857" s="184" t="s">
        <v>9887</v>
      </c>
      <c r="B6857" s="183" t="str">
        <f>IFERROR(VLOOKUP(Proc[[#This Row],[App]],Table2[],3,0),"open")</f>
        <v>ok</v>
      </c>
      <c r="C6857" s="185" t="s">
        <v>369</v>
      </c>
      <c r="D6857" t="s">
        <v>9269</v>
      </c>
      <c r="E6857" t="s">
        <v>9840</v>
      </c>
      <c r="F6857" s="186" t="s">
        <v>9840</v>
      </c>
      <c r="G6857" s="184" t="s">
        <v>406</v>
      </c>
      <c r="H6857" s="183" t="str">
        <f>IF(Proc[[#This Row],[type]]="LFF (MDG-F)",MID(Proc[[#This Row],[Obj]],13,10),"")</f>
        <v>2011C04003</v>
      </c>
      <c r="J6857" s="183" t="b">
        <f>Proc[[#This Row],[Requested]]=Proc[[#This Row],[CurrentParent]]</f>
        <v>1</v>
      </c>
      <c r="K6857" s="183" t="str">
        <f>IF(Proc[[#This Row],[Author]]="Marcela Urrego",VLOOKUP(LEFT(Proc[[#This Row],[Requested]],1),Table3[#All],2,0),VLOOKUP(Proc[[#This Row],[Author]],Table4[],2,0))</f>
        <v>LS</v>
      </c>
      <c r="L6857" s="186" t="s">
        <v>9921</v>
      </c>
      <c r="M6857" s="178">
        <v>46065</v>
      </c>
      <c r="N6857" s="178"/>
      <c r="O6857" s="178"/>
      <c r="P6857" s="178" t="str">
        <f ca="1">IF(Proc[[#This Row],[DaysAgeing]]&gt;5,"yep","on track")</f>
        <v>on track</v>
      </c>
      <c r="Q6857" s="3">
        <f ca="1">IF(Proc[[#This Row],[DateClosed]]="",ABS(NETWORKDAYS(Proc[[#This Row],[DateOpened]],TODAY()))-1,ABS(NETWORKDAYS(Proc[[#This Row],[DateOpened]],Proc[[#This Row],[DateClosed]]))-1)</f>
        <v>4</v>
      </c>
      <c r="R6857" s="178" t="s">
        <v>489</v>
      </c>
      <c r="S6857" s="183"/>
    </row>
    <row r="6858" spans="1:19" hidden="1">
      <c r="A6858" s="184" t="s">
        <v>9887</v>
      </c>
      <c r="B6858" s="183" t="str">
        <f>IFERROR(VLOOKUP(Proc[[#This Row],[App]],Table2[],3,0),"open")</f>
        <v>ok</v>
      </c>
      <c r="C6858" s="185" t="s">
        <v>369</v>
      </c>
      <c r="D6858" t="s">
        <v>9270</v>
      </c>
      <c r="E6858" t="s">
        <v>9840</v>
      </c>
      <c r="F6858" s="186" t="s">
        <v>9840</v>
      </c>
      <c r="G6858" s="184" t="s">
        <v>406</v>
      </c>
      <c r="H6858" s="183" t="str">
        <f>IF(Proc[[#This Row],[type]]="LFF (MDG-F)",MID(Proc[[#This Row],[Obj]],13,10),"")</f>
        <v>2031C04000</v>
      </c>
      <c r="J6858" s="183" t="b">
        <f>Proc[[#This Row],[Requested]]=Proc[[#This Row],[CurrentParent]]</f>
        <v>1</v>
      </c>
      <c r="K6858" s="183" t="str">
        <f>IF(Proc[[#This Row],[Author]]="Marcela Urrego",VLOOKUP(LEFT(Proc[[#This Row],[Requested]],1),Table3[#All],2,0),VLOOKUP(Proc[[#This Row],[Author]],Table4[],2,0))</f>
        <v>LS</v>
      </c>
      <c r="L6858" s="186" t="s">
        <v>9921</v>
      </c>
      <c r="M6858" s="178">
        <v>46065</v>
      </c>
      <c r="N6858" s="178"/>
      <c r="O6858" s="178"/>
      <c r="P6858" s="178" t="str">
        <f ca="1">IF(Proc[[#This Row],[DaysAgeing]]&gt;5,"yep","on track")</f>
        <v>on track</v>
      </c>
      <c r="Q6858" s="3">
        <f ca="1">IF(Proc[[#This Row],[DateClosed]]="",ABS(NETWORKDAYS(Proc[[#This Row],[DateOpened]],TODAY()))-1,ABS(NETWORKDAYS(Proc[[#This Row],[DateOpened]],Proc[[#This Row],[DateClosed]]))-1)</f>
        <v>4</v>
      </c>
      <c r="R6858" s="178" t="s">
        <v>489</v>
      </c>
      <c r="S6858" s="183"/>
    </row>
    <row r="6859" spans="1:19" hidden="1">
      <c r="A6859" s="184" t="s">
        <v>9887</v>
      </c>
      <c r="B6859" s="183" t="str">
        <f>IFERROR(VLOOKUP(Proc[[#This Row],[App]],Table2[],3,0),"open")</f>
        <v>ok</v>
      </c>
      <c r="C6859" s="185" t="s">
        <v>369</v>
      </c>
      <c r="D6859" t="s">
        <v>9271</v>
      </c>
      <c r="E6859" t="s">
        <v>9840</v>
      </c>
      <c r="F6859" s="186" t="s">
        <v>9840</v>
      </c>
      <c r="G6859" s="184" t="s">
        <v>406</v>
      </c>
      <c r="H6859" s="183" t="str">
        <f>IF(Proc[[#This Row],[type]]="LFF (MDG-F)",MID(Proc[[#This Row],[Obj]],13,10),"")</f>
        <v>2031C04001</v>
      </c>
      <c r="J6859" s="183" t="b">
        <f>Proc[[#This Row],[Requested]]=Proc[[#This Row],[CurrentParent]]</f>
        <v>1</v>
      </c>
      <c r="K6859" s="183" t="str">
        <f>IF(Proc[[#This Row],[Author]]="Marcela Urrego",VLOOKUP(LEFT(Proc[[#This Row],[Requested]],1),Table3[#All],2,0),VLOOKUP(Proc[[#This Row],[Author]],Table4[],2,0))</f>
        <v>LS</v>
      </c>
      <c r="L6859" s="186" t="s">
        <v>9921</v>
      </c>
      <c r="M6859" s="178">
        <v>46065</v>
      </c>
      <c r="N6859" s="178"/>
      <c r="O6859" s="178"/>
      <c r="P6859" s="178" t="str">
        <f ca="1">IF(Proc[[#This Row],[DaysAgeing]]&gt;5,"yep","on track")</f>
        <v>on track</v>
      </c>
      <c r="Q6859" s="3">
        <f ca="1">IF(Proc[[#This Row],[DateClosed]]="",ABS(NETWORKDAYS(Proc[[#This Row],[DateOpened]],TODAY()))-1,ABS(NETWORKDAYS(Proc[[#This Row],[DateOpened]],Proc[[#This Row],[DateClosed]]))-1)</f>
        <v>4</v>
      </c>
      <c r="R6859" s="178" t="s">
        <v>489</v>
      </c>
      <c r="S6859" s="183"/>
    </row>
    <row r="6860" spans="1:19" hidden="1">
      <c r="A6860" s="184" t="s">
        <v>9887</v>
      </c>
      <c r="B6860" s="183" t="str">
        <f>IFERROR(VLOOKUP(Proc[[#This Row],[App]],Table2[],3,0),"open")</f>
        <v>ok</v>
      </c>
      <c r="C6860" s="185" t="s">
        <v>369</v>
      </c>
      <c r="D6860" t="s">
        <v>9272</v>
      </c>
      <c r="E6860" t="s">
        <v>9840</v>
      </c>
      <c r="F6860" s="186" t="s">
        <v>9840</v>
      </c>
      <c r="G6860" s="184" t="s">
        <v>406</v>
      </c>
      <c r="H6860" s="183" t="str">
        <f>IF(Proc[[#This Row],[type]]="LFF (MDG-F)",MID(Proc[[#This Row],[Obj]],13,10),"")</f>
        <v>2031C04002</v>
      </c>
      <c r="J6860" s="183" t="b">
        <f>Proc[[#This Row],[Requested]]=Proc[[#This Row],[CurrentParent]]</f>
        <v>1</v>
      </c>
      <c r="K6860" s="183" t="str">
        <f>IF(Proc[[#This Row],[Author]]="Marcela Urrego",VLOOKUP(LEFT(Proc[[#This Row],[Requested]],1),Table3[#All],2,0),VLOOKUP(Proc[[#This Row],[Author]],Table4[],2,0))</f>
        <v>LS</v>
      </c>
      <c r="L6860" s="186" t="s">
        <v>9921</v>
      </c>
      <c r="M6860" s="178">
        <v>46065</v>
      </c>
      <c r="N6860" s="178"/>
      <c r="O6860" s="178"/>
      <c r="P6860" s="178" t="str">
        <f ca="1">IF(Proc[[#This Row],[DaysAgeing]]&gt;5,"yep","on track")</f>
        <v>on track</v>
      </c>
      <c r="Q6860" s="3">
        <f ca="1">IF(Proc[[#This Row],[DateClosed]]="",ABS(NETWORKDAYS(Proc[[#This Row],[DateOpened]],TODAY()))-1,ABS(NETWORKDAYS(Proc[[#This Row],[DateOpened]],Proc[[#This Row],[DateClosed]]))-1)</f>
        <v>4</v>
      </c>
      <c r="R6860" s="178" t="s">
        <v>489</v>
      </c>
      <c r="S6860" s="183"/>
    </row>
    <row r="6861" spans="1:19" hidden="1">
      <c r="A6861" s="184" t="s">
        <v>9887</v>
      </c>
      <c r="B6861" s="183" t="str">
        <f>IFERROR(VLOOKUP(Proc[[#This Row],[App]],Table2[],3,0),"open")</f>
        <v>ok</v>
      </c>
      <c r="C6861" s="185" t="s">
        <v>369</v>
      </c>
      <c r="D6861" t="s">
        <v>9273</v>
      </c>
      <c r="E6861" t="s">
        <v>9841</v>
      </c>
      <c r="F6861" s="186" t="s">
        <v>9841</v>
      </c>
      <c r="G6861" s="184" t="s">
        <v>406</v>
      </c>
      <c r="H6861" s="183" t="str">
        <f>IF(Proc[[#This Row],[type]]="LFF (MDG-F)",MID(Proc[[#This Row],[Obj]],13,10),"")</f>
        <v>2031C04003</v>
      </c>
      <c r="J6861" s="183" t="b">
        <f>Proc[[#This Row],[Requested]]=Proc[[#This Row],[CurrentParent]]</f>
        <v>1</v>
      </c>
      <c r="K6861" s="183" t="str">
        <f>IF(Proc[[#This Row],[Author]]="Marcela Urrego",VLOOKUP(LEFT(Proc[[#This Row],[Requested]],1),Table3[#All],2,0),VLOOKUP(Proc[[#This Row],[Author]],Table4[],2,0))</f>
        <v>LS</v>
      </c>
      <c r="L6861" s="186" t="s">
        <v>9921</v>
      </c>
      <c r="M6861" s="178">
        <v>46065</v>
      </c>
      <c r="N6861" s="178"/>
      <c r="O6861" s="178"/>
      <c r="P6861" s="178" t="str">
        <f ca="1">IF(Proc[[#This Row],[DaysAgeing]]&gt;5,"yep","on track")</f>
        <v>on track</v>
      </c>
      <c r="Q6861" s="3">
        <f ca="1">IF(Proc[[#This Row],[DateClosed]]="",ABS(NETWORKDAYS(Proc[[#This Row],[DateOpened]],TODAY()))-1,ABS(NETWORKDAYS(Proc[[#This Row],[DateOpened]],Proc[[#This Row],[DateClosed]]))-1)</f>
        <v>4</v>
      </c>
      <c r="R6861" s="178" t="s">
        <v>489</v>
      </c>
      <c r="S6861" s="183"/>
    </row>
    <row r="6862" spans="1:19" hidden="1">
      <c r="A6862" s="184" t="s">
        <v>9887</v>
      </c>
      <c r="B6862" s="183" t="str">
        <f>IFERROR(VLOOKUP(Proc[[#This Row],[App]],Table2[],3,0),"open")</f>
        <v>ok</v>
      </c>
      <c r="C6862" s="185" t="s">
        <v>369</v>
      </c>
      <c r="D6862" t="s">
        <v>9274</v>
      </c>
      <c r="E6862" t="s">
        <v>9840</v>
      </c>
      <c r="F6862" s="186" t="s">
        <v>9840</v>
      </c>
      <c r="G6862" s="184" t="s">
        <v>406</v>
      </c>
      <c r="H6862" s="183" t="str">
        <f>IF(Proc[[#This Row],[type]]="LFF (MDG-F)",MID(Proc[[#This Row],[Obj]],13,10),"")</f>
        <v>2031C04004</v>
      </c>
      <c r="J6862" s="183" t="b">
        <f>Proc[[#This Row],[Requested]]=Proc[[#This Row],[CurrentParent]]</f>
        <v>1</v>
      </c>
      <c r="K6862" s="183" t="str">
        <f>IF(Proc[[#This Row],[Author]]="Marcela Urrego",VLOOKUP(LEFT(Proc[[#This Row],[Requested]],1),Table3[#All],2,0),VLOOKUP(Proc[[#This Row],[Author]],Table4[],2,0))</f>
        <v>LS</v>
      </c>
      <c r="L6862" s="186" t="s">
        <v>9921</v>
      </c>
      <c r="M6862" s="178">
        <v>46065</v>
      </c>
      <c r="N6862" s="178"/>
      <c r="O6862" s="178"/>
      <c r="P6862" s="178" t="str">
        <f ca="1">IF(Proc[[#This Row],[DaysAgeing]]&gt;5,"yep","on track")</f>
        <v>on track</v>
      </c>
      <c r="Q6862" s="3">
        <f ca="1">IF(Proc[[#This Row],[DateClosed]]="",ABS(NETWORKDAYS(Proc[[#This Row],[DateOpened]],TODAY()))-1,ABS(NETWORKDAYS(Proc[[#This Row],[DateOpened]],Proc[[#This Row],[DateClosed]]))-1)</f>
        <v>4</v>
      </c>
      <c r="R6862" s="178" t="s">
        <v>489</v>
      </c>
      <c r="S6862" s="183"/>
    </row>
    <row r="6863" spans="1:19" hidden="1">
      <c r="A6863" s="184" t="s">
        <v>9887</v>
      </c>
      <c r="B6863" s="183" t="str">
        <f>IFERROR(VLOOKUP(Proc[[#This Row],[App]],Table2[],3,0),"open")</f>
        <v>ok</v>
      </c>
      <c r="C6863" s="185" t="s">
        <v>369</v>
      </c>
      <c r="D6863" t="s">
        <v>9275</v>
      </c>
      <c r="E6863" t="s">
        <v>9840</v>
      </c>
      <c r="F6863" s="186" t="s">
        <v>9840</v>
      </c>
      <c r="G6863" s="184" t="s">
        <v>406</v>
      </c>
      <c r="H6863" s="183" t="str">
        <f>IF(Proc[[#This Row],[type]]="LFF (MDG-F)",MID(Proc[[#This Row],[Obj]],13,10),"")</f>
        <v>1376C03010</v>
      </c>
      <c r="J6863" s="183" t="b">
        <f>Proc[[#This Row],[Requested]]=Proc[[#This Row],[CurrentParent]]</f>
        <v>1</v>
      </c>
      <c r="K6863" s="183" t="str">
        <f>IF(Proc[[#This Row],[Author]]="Marcela Urrego",VLOOKUP(LEFT(Proc[[#This Row],[Requested]],1),Table3[#All],2,0),VLOOKUP(Proc[[#This Row],[Author]],Table4[],2,0))</f>
        <v>LS</v>
      </c>
      <c r="L6863" s="186" t="s">
        <v>9921</v>
      </c>
      <c r="M6863" s="178">
        <v>46065</v>
      </c>
      <c r="N6863" s="178"/>
      <c r="O6863" s="178"/>
      <c r="P6863" s="178" t="str">
        <f ca="1">IF(Proc[[#This Row],[DaysAgeing]]&gt;5,"yep","on track")</f>
        <v>on track</v>
      </c>
      <c r="Q6863" s="3">
        <f ca="1">IF(Proc[[#This Row],[DateClosed]]="",ABS(NETWORKDAYS(Proc[[#This Row],[DateOpened]],TODAY()))-1,ABS(NETWORKDAYS(Proc[[#This Row],[DateOpened]],Proc[[#This Row],[DateClosed]]))-1)</f>
        <v>4</v>
      </c>
      <c r="R6863" s="178" t="s">
        <v>489</v>
      </c>
      <c r="S6863" s="183"/>
    </row>
    <row r="6864" spans="1:19" hidden="1">
      <c r="A6864" s="184" t="s">
        <v>9887</v>
      </c>
      <c r="B6864" s="183" t="str">
        <f>IFERROR(VLOOKUP(Proc[[#This Row],[App]],Table2[],3,0),"open")</f>
        <v>ok</v>
      </c>
      <c r="C6864" s="185" t="s">
        <v>369</v>
      </c>
      <c r="D6864" t="s">
        <v>9276</v>
      </c>
      <c r="E6864" t="s">
        <v>9840</v>
      </c>
      <c r="F6864" s="186" t="s">
        <v>9840</v>
      </c>
      <c r="G6864" s="184" t="s">
        <v>406</v>
      </c>
      <c r="H6864" s="183" t="str">
        <f>IF(Proc[[#This Row],[type]]="LFF (MDG-F)",MID(Proc[[#This Row],[Obj]],13,10),"")</f>
        <v>1376C03020</v>
      </c>
      <c r="J6864" s="183" t="b">
        <f>Proc[[#This Row],[Requested]]=Proc[[#This Row],[CurrentParent]]</f>
        <v>1</v>
      </c>
      <c r="K6864" s="183" t="str">
        <f>IF(Proc[[#This Row],[Author]]="Marcela Urrego",VLOOKUP(LEFT(Proc[[#This Row],[Requested]],1),Table3[#All],2,0),VLOOKUP(Proc[[#This Row],[Author]],Table4[],2,0))</f>
        <v>LS</v>
      </c>
      <c r="L6864" s="186" t="s">
        <v>9921</v>
      </c>
      <c r="M6864" s="178">
        <v>46065</v>
      </c>
      <c r="N6864" s="178"/>
      <c r="O6864" s="178"/>
      <c r="P6864" s="178" t="str">
        <f ca="1">IF(Proc[[#This Row],[DaysAgeing]]&gt;5,"yep","on track")</f>
        <v>on track</v>
      </c>
      <c r="Q6864" s="3">
        <f ca="1">IF(Proc[[#This Row],[DateClosed]]="",ABS(NETWORKDAYS(Proc[[#This Row],[DateOpened]],TODAY()))-1,ABS(NETWORKDAYS(Proc[[#This Row],[DateOpened]],Proc[[#This Row],[DateClosed]]))-1)</f>
        <v>4</v>
      </c>
      <c r="R6864" s="178" t="s">
        <v>489</v>
      </c>
      <c r="S6864" s="183"/>
    </row>
    <row r="6865" spans="1:19" hidden="1">
      <c r="A6865" s="184" t="s">
        <v>9887</v>
      </c>
      <c r="B6865" s="183" t="str">
        <f>IFERROR(VLOOKUP(Proc[[#This Row],[App]],Table2[],3,0),"open")</f>
        <v>ok</v>
      </c>
      <c r="C6865" s="185" t="s">
        <v>369</v>
      </c>
      <c r="D6865" t="s">
        <v>9277</v>
      </c>
      <c r="E6865" t="s">
        <v>9841</v>
      </c>
      <c r="F6865" s="186" t="s">
        <v>9841</v>
      </c>
      <c r="G6865" s="184" t="s">
        <v>406</v>
      </c>
      <c r="H6865" s="183" t="str">
        <f>IF(Proc[[#This Row],[type]]="LFF (MDG-F)",MID(Proc[[#This Row],[Obj]],13,10),"")</f>
        <v>1376C03030</v>
      </c>
      <c r="J6865" s="183" t="b">
        <f>Proc[[#This Row],[Requested]]=Proc[[#This Row],[CurrentParent]]</f>
        <v>1</v>
      </c>
      <c r="K6865" s="183" t="str">
        <f>IF(Proc[[#This Row],[Author]]="Marcela Urrego",VLOOKUP(LEFT(Proc[[#This Row],[Requested]],1),Table3[#All],2,0),VLOOKUP(Proc[[#This Row],[Author]],Table4[],2,0))</f>
        <v>LS</v>
      </c>
      <c r="L6865" s="186" t="s">
        <v>9921</v>
      </c>
      <c r="M6865" s="178">
        <v>46065</v>
      </c>
      <c r="N6865" s="178"/>
      <c r="O6865" s="178"/>
      <c r="P6865" s="178" t="str">
        <f ca="1">IF(Proc[[#This Row],[DaysAgeing]]&gt;5,"yep","on track")</f>
        <v>on track</v>
      </c>
      <c r="Q6865" s="3">
        <f ca="1">IF(Proc[[#This Row],[DateClosed]]="",ABS(NETWORKDAYS(Proc[[#This Row],[DateOpened]],TODAY()))-1,ABS(NETWORKDAYS(Proc[[#This Row],[DateOpened]],Proc[[#This Row],[DateClosed]]))-1)</f>
        <v>4</v>
      </c>
      <c r="R6865" s="178" t="s">
        <v>489</v>
      </c>
      <c r="S6865" s="183"/>
    </row>
    <row r="6866" spans="1:19" hidden="1">
      <c r="A6866" s="184" t="s">
        <v>9887</v>
      </c>
      <c r="B6866" s="183" t="str">
        <f>IFERROR(VLOOKUP(Proc[[#This Row],[App]],Table2[],3,0),"open")</f>
        <v>ok</v>
      </c>
      <c r="C6866" s="185" t="s">
        <v>369</v>
      </c>
      <c r="D6866" t="s">
        <v>9278</v>
      </c>
      <c r="E6866" t="s">
        <v>9840</v>
      </c>
      <c r="F6866" s="186" t="s">
        <v>9840</v>
      </c>
      <c r="G6866" s="184" t="s">
        <v>406</v>
      </c>
      <c r="H6866" s="183" t="str">
        <f>IF(Proc[[#This Row],[type]]="LFF (MDG-F)",MID(Proc[[#This Row],[Obj]],13,10),"")</f>
        <v>1376C03040</v>
      </c>
      <c r="J6866" s="183" t="b">
        <f>Proc[[#This Row],[Requested]]=Proc[[#This Row],[CurrentParent]]</f>
        <v>1</v>
      </c>
      <c r="K6866" s="183" t="str">
        <f>IF(Proc[[#This Row],[Author]]="Marcela Urrego",VLOOKUP(LEFT(Proc[[#This Row],[Requested]],1),Table3[#All],2,0),VLOOKUP(Proc[[#This Row],[Author]],Table4[],2,0))</f>
        <v>LS</v>
      </c>
      <c r="L6866" s="186" t="s">
        <v>9921</v>
      </c>
      <c r="M6866" s="178">
        <v>46065</v>
      </c>
      <c r="N6866" s="178"/>
      <c r="O6866" s="178"/>
      <c r="P6866" s="178" t="str">
        <f ca="1">IF(Proc[[#This Row],[DaysAgeing]]&gt;5,"yep","on track")</f>
        <v>on track</v>
      </c>
      <c r="Q6866" s="3">
        <f ca="1">IF(Proc[[#This Row],[DateClosed]]="",ABS(NETWORKDAYS(Proc[[#This Row],[DateOpened]],TODAY()))-1,ABS(NETWORKDAYS(Proc[[#This Row],[DateOpened]],Proc[[#This Row],[DateClosed]]))-1)</f>
        <v>4</v>
      </c>
      <c r="R6866" s="178" t="s">
        <v>489</v>
      </c>
      <c r="S6866" s="183"/>
    </row>
    <row r="6867" spans="1:19" hidden="1">
      <c r="A6867" s="184" t="s">
        <v>9887</v>
      </c>
      <c r="B6867" s="183" t="str">
        <f>IFERROR(VLOOKUP(Proc[[#This Row],[App]],Table2[],3,0),"open")</f>
        <v>ok</v>
      </c>
      <c r="C6867" s="185" t="s">
        <v>369</v>
      </c>
      <c r="D6867" t="s">
        <v>9279</v>
      </c>
      <c r="E6867" t="s">
        <v>9840</v>
      </c>
      <c r="F6867" s="186" t="s">
        <v>9840</v>
      </c>
      <c r="G6867" s="184" t="s">
        <v>406</v>
      </c>
      <c r="H6867" s="183" t="str">
        <f>IF(Proc[[#This Row],[type]]="LFF (MDG-F)",MID(Proc[[#This Row],[Obj]],13,10),"")</f>
        <v>2011C00625</v>
      </c>
      <c r="J6867" s="183" t="b">
        <f>Proc[[#This Row],[Requested]]=Proc[[#This Row],[CurrentParent]]</f>
        <v>1</v>
      </c>
      <c r="K6867" s="183" t="str">
        <f>IF(Proc[[#This Row],[Author]]="Marcela Urrego",VLOOKUP(LEFT(Proc[[#This Row],[Requested]],1),Table3[#All],2,0),VLOOKUP(Proc[[#This Row],[Author]],Table4[],2,0))</f>
        <v>LS</v>
      </c>
      <c r="L6867" s="186" t="s">
        <v>9921</v>
      </c>
      <c r="M6867" s="178">
        <v>46065</v>
      </c>
      <c r="N6867" s="178"/>
      <c r="O6867" s="178"/>
      <c r="P6867" s="178" t="str">
        <f ca="1">IF(Proc[[#This Row],[DaysAgeing]]&gt;5,"yep","on track")</f>
        <v>on track</v>
      </c>
      <c r="Q6867" s="3">
        <f ca="1">IF(Proc[[#This Row],[DateClosed]]="",ABS(NETWORKDAYS(Proc[[#This Row],[DateOpened]],TODAY()))-1,ABS(NETWORKDAYS(Proc[[#This Row],[DateOpened]],Proc[[#This Row],[DateClosed]]))-1)</f>
        <v>4</v>
      </c>
      <c r="R6867" s="178" t="s">
        <v>489</v>
      </c>
      <c r="S6867" s="183"/>
    </row>
    <row r="6868" spans="1:19" hidden="1">
      <c r="A6868" s="184" t="s">
        <v>9887</v>
      </c>
      <c r="B6868" s="183" t="str">
        <f>IFERROR(VLOOKUP(Proc[[#This Row],[App]],Table2[],3,0),"open")</f>
        <v>ok</v>
      </c>
      <c r="C6868" s="185" t="s">
        <v>369</v>
      </c>
      <c r="D6868" t="s">
        <v>9280</v>
      </c>
      <c r="E6868" t="s">
        <v>9840</v>
      </c>
      <c r="F6868" s="186" t="s">
        <v>9840</v>
      </c>
      <c r="G6868" s="184" t="s">
        <v>406</v>
      </c>
      <c r="H6868" s="183" t="str">
        <f>IF(Proc[[#This Row],[type]]="LFF (MDG-F)",MID(Proc[[#This Row],[Obj]],13,10),"")</f>
        <v>2011C03001</v>
      </c>
      <c r="J6868" s="183" t="b">
        <f>Proc[[#This Row],[Requested]]=Proc[[#This Row],[CurrentParent]]</f>
        <v>1</v>
      </c>
      <c r="K6868" s="183" t="str">
        <f>IF(Proc[[#This Row],[Author]]="Marcela Urrego",VLOOKUP(LEFT(Proc[[#This Row],[Requested]],1),Table3[#All],2,0),VLOOKUP(Proc[[#This Row],[Author]],Table4[],2,0))</f>
        <v>LS</v>
      </c>
      <c r="L6868" s="186" t="s">
        <v>9921</v>
      </c>
      <c r="M6868" s="178">
        <v>46065</v>
      </c>
      <c r="N6868" s="178"/>
      <c r="O6868" s="178"/>
      <c r="P6868" s="178" t="str">
        <f ca="1">IF(Proc[[#This Row],[DaysAgeing]]&gt;5,"yep","on track")</f>
        <v>on track</v>
      </c>
      <c r="Q6868" s="3">
        <f ca="1">IF(Proc[[#This Row],[DateClosed]]="",ABS(NETWORKDAYS(Proc[[#This Row],[DateOpened]],TODAY()))-1,ABS(NETWORKDAYS(Proc[[#This Row],[DateOpened]],Proc[[#This Row],[DateClosed]]))-1)</f>
        <v>4</v>
      </c>
      <c r="R6868" s="178" t="s">
        <v>489</v>
      </c>
      <c r="S6868" s="183"/>
    </row>
    <row r="6869" spans="1:19" hidden="1">
      <c r="A6869" s="184" t="s">
        <v>9887</v>
      </c>
      <c r="B6869" s="183" t="str">
        <f>IFERROR(VLOOKUP(Proc[[#This Row],[App]],Table2[],3,0),"open")</f>
        <v>ok</v>
      </c>
      <c r="C6869" s="185" t="s">
        <v>369</v>
      </c>
      <c r="D6869" t="s">
        <v>9281</v>
      </c>
      <c r="E6869" t="s">
        <v>9840</v>
      </c>
      <c r="F6869" s="186" t="s">
        <v>9840</v>
      </c>
      <c r="G6869" s="184" t="s">
        <v>406</v>
      </c>
      <c r="H6869" s="183" t="str">
        <f>IF(Proc[[#This Row],[type]]="LFF (MDG-F)",MID(Proc[[#This Row],[Obj]],13,10),"")</f>
        <v>2011C03010</v>
      </c>
      <c r="J6869" s="183" t="b">
        <f>Proc[[#This Row],[Requested]]=Proc[[#This Row],[CurrentParent]]</f>
        <v>1</v>
      </c>
      <c r="K6869" s="183" t="str">
        <f>IF(Proc[[#This Row],[Author]]="Marcela Urrego",VLOOKUP(LEFT(Proc[[#This Row],[Requested]],1),Table3[#All],2,0),VLOOKUP(Proc[[#This Row],[Author]],Table4[],2,0))</f>
        <v>LS</v>
      </c>
      <c r="L6869" s="186" t="s">
        <v>9921</v>
      </c>
      <c r="M6869" s="178">
        <v>46065</v>
      </c>
      <c r="N6869" s="178"/>
      <c r="O6869" s="178"/>
      <c r="P6869" s="178" t="str">
        <f ca="1">IF(Proc[[#This Row],[DaysAgeing]]&gt;5,"yep","on track")</f>
        <v>on track</v>
      </c>
      <c r="Q6869" s="3">
        <f ca="1">IF(Proc[[#This Row],[DateClosed]]="",ABS(NETWORKDAYS(Proc[[#This Row],[DateOpened]],TODAY()))-1,ABS(NETWORKDAYS(Proc[[#This Row],[DateOpened]],Proc[[#This Row],[DateClosed]]))-1)</f>
        <v>4</v>
      </c>
      <c r="R6869" s="178" t="s">
        <v>489</v>
      </c>
      <c r="S6869" s="183"/>
    </row>
    <row r="6870" spans="1:19" hidden="1">
      <c r="A6870" s="184" t="s">
        <v>9887</v>
      </c>
      <c r="B6870" s="183" t="str">
        <f>IFERROR(VLOOKUP(Proc[[#This Row],[App]],Table2[],3,0),"open")</f>
        <v>ok</v>
      </c>
      <c r="C6870" s="185" t="s">
        <v>369</v>
      </c>
      <c r="D6870" t="s">
        <v>9282</v>
      </c>
      <c r="E6870" t="s">
        <v>9840</v>
      </c>
      <c r="F6870" s="186" t="s">
        <v>9840</v>
      </c>
      <c r="G6870" s="184" t="s">
        <v>406</v>
      </c>
      <c r="H6870" s="183" t="str">
        <f>IF(Proc[[#This Row],[type]]="LFF (MDG-F)",MID(Proc[[#This Row],[Obj]],13,10),"")</f>
        <v>2011C03020</v>
      </c>
      <c r="J6870" s="183" t="b">
        <f>Proc[[#This Row],[Requested]]=Proc[[#This Row],[CurrentParent]]</f>
        <v>1</v>
      </c>
      <c r="K6870" s="183" t="str">
        <f>IF(Proc[[#This Row],[Author]]="Marcela Urrego",VLOOKUP(LEFT(Proc[[#This Row],[Requested]],1),Table3[#All],2,0),VLOOKUP(Proc[[#This Row],[Author]],Table4[],2,0))</f>
        <v>LS</v>
      </c>
      <c r="L6870" s="186" t="s">
        <v>9921</v>
      </c>
      <c r="M6870" s="178">
        <v>46065</v>
      </c>
      <c r="N6870" s="178"/>
      <c r="O6870" s="178"/>
      <c r="P6870" s="178" t="str">
        <f ca="1">IF(Proc[[#This Row],[DaysAgeing]]&gt;5,"yep","on track")</f>
        <v>on track</v>
      </c>
      <c r="Q6870" s="3">
        <f ca="1">IF(Proc[[#This Row],[DateClosed]]="",ABS(NETWORKDAYS(Proc[[#This Row],[DateOpened]],TODAY()))-1,ABS(NETWORKDAYS(Proc[[#This Row],[DateOpened]],Proc[[#This Row],[DateClosed]]))-1)</f>
        <v>4</v>
      </c>
      <c r="R6870" s="178" t="s">
        <v>489</v>
      </c>
      <c r="S6870" s="183"/>
    </row>
    <row r="6871" spans="1:19" hidden="1">
      <c r="A6871" s="184" t="s">
        <v>9887</v>
      </c>
      <c r="B6871" s="183" t="str">
        <f>IFERROR(VLOOKUP(Proc[[#This Row],[App]],Table2[],3,0),"open")</f>
        <v>ok</v>
      </c>
      <c r="C6871" s="185" t="s">
        <v>369</v>
      </c>
      <c r="D6871" t="s">
        <v>9283</v>
      </c>
      <c r="E6871" t="s">
        <v>9840</v>
      </c>
      <c r="F6871" s="186" t="s">
        <v>9840</v>
      </c>
      <c r="G6871" s="184" t="s">
        <v>406</v>
      </c>
      <c r="H6871" s="183" t="str">
        <f>IF(Proc[[#This Row],[type]]="LFF (MDG-F)",MID(Proc[[#This Row],[Obj]],13,10),"")</f>
        <v>2011C03030</v>
      </c>
      <c r="J6871" s="183" t="b">
        <f>Proc[[#This Row],[Requested]]=Proc[[#This Row],[CurrentParent]]</f>
        <v>1</v>
      </c>
      <c r="K6871" s="183" t="str">
        <f>IF(Proc[[#This Row],[Author]]="Marcela Urrego",VLOOKUP(LEFT(Proc[[#This Row],[Requested]],1),Table3[#All],2,0),VLOOKUP(Proc[[#This Row],[Author]],Table4[],2,0))</f>
        <v>LS</v>
      </c>
      <c r="L6871" s="186" t="s">
        <v>9921</v>
      </c>
      <c r="M6871" s="178">
        <v>46065</v>
      </c>
      <c r="N6871" s="178"/>
      <c r="O6871" s="178"/>
      <c r="P6871" s="178" t="str">
        <f ca="1">IF(Proc[[#This Row],[DaysAgeing]]&gt;5,"yep","on track")</f>
        <v>on track</v>
      </c>
      <c r="Q6871" s="3">
        <f ca="1">IF(Proc[[#This Row],[DateClosed]]="",ABS(NETWORKDAYS(Proc[[#This Row],[DateOpened]],TODAY()))-1,ABS(NETWORKDAYS(Proc[[#This Row],[DateOpened]],Proc[[#This Row],[DateClosed]]))-1)</f>
        <v>4</v>
      </c>
      <c r="R6871" s="178" t="s">
        <v>489</v>
      </c>
      <c r="S6871" s="183"/>
    </row>
    <row r="6872" spans="1:19" hidden="1">
      <c r="A6872" s="184" t="s">
        <v>9887</v>
      </c>
      <c r="B6872" s="183" t="str">
        <f>IFERROR(VLOOKUP(Proc[[#This Row],[App]],Table2[],3,0),"open")</f>
        <v>ok</v>
      </c>
      <c r="C6872" s="185" t="s">
        <v>369</v>
      </c>
      <c r="D6872" t="s">
        <v>9284</v>
      </c>
      <c r="E6872" t="s">
        <v>9841</v>
      </c>
      <c r="F6872" s="186" t="s">
        <v>9841</v>
      </c>
      <c r="G6872" s="184" t="s">
        <v>406</v>
      </c>
      <c r="H6872" s="183" t="str">
        <f>IF(Proc[[#This Row],[type]]="LFF (MDG-F)",MID(Proc[[#This Row],[Obj]],13,10),"")</f>
        <v>2011C03040</v>
      </c>
      <c r="J6872" s="183" t="b">
        <f>Proc[[#This Row],[Requested]]=Proc[[#This Row],[CurrentParent]]</f>
        <v>1</v>
      </c>
      <c r="K6872" s="183" t="str">
        <f>IF(Proc[[#This Row],[Author]]="Marcela Urrego",VLOOKUP(LEFT(Proc[[#This Row],[Requested]],1),Table3[#All],2,0),VLOOKUP(Proc[[#This Row],[Author]],Table4[],2,0))</f>
        <v>LS</v>
      </c>
      <c r="L6872" s="186" t="s">
        <v>9921</v>
      </c>
      <c r="M6872" s="178">
        <v>46065</v>
      </c>
      <c r="N6872" s="178"/>
      <c r="O6872" s="178"/>
      <c r="P6872" s="178" t="str">
        <f ca="1">IF(Proc[[#This Row],[DaysAgeing]]&gt;5,"yep","on track")</f>
        <v>on track</v>
      </c>
      <c r="Q6872" s="3">
        <f ca="1">IF(Proc[[#This Row],[DateClosed]]="",ABS(NETWORKDAYS(Proc[[#This Row],[DateOpened]],TODAY()))-1,ABS(NETWORKDAYS(Proc[[#This Row],[DateOpened]],Proc[[#This Row],[DateClosed]]))-1)</f>
        <v>4</v>
      </c>
      <c r="R6872" s="178" t="s">
        <v>489</v>
      </c>
      <c r="S6872" s="183"/>
    </row>
    <row r="6873" spans="1:19" hidden="1">
      <c r="A6873" s="184" t="s">
        <v>9887</v>
      </c>
      <c r="B6873" s="183" t="str">
        <f>IFERROR(VLOOKUP(Proc[[#This Row],[App]],Table2[],3,0),"open")</f>
        <v>ok</v>
      </c>
      <c r="C6873" s="185" t="s">
        <v>369</v>
      </c>
      <c r="D6873" t="s">
        <v>9285</v>
      </c>
      <c r="E6873" t="s">
        <v>9840</v>
      </c>
      <c r="F6873" s="186" t="s">
        <v>9840</v>
      </c>
      <c r="G6873" s="184" t="s">
        <v>406</v>
      </c>
      <c r="H6873" s="183" t="str">
        <f>IF(Proc[[#This Row],[type]]="LFF (MDG-F)",MID(Proc[[#This Row],[Obj]],13,10),"")</f>
        <v>2031C01001</v>
      </c>
      <c r="J6873" s="183" t="b">
        <f>Proc[[#This Row],[Requested]]=Proc[[#This Row],[CurrentParent]]</f>
        <v>1</v>
      </c>
      <c r="K6873" s="183" t="str">
        <f>IF(Proc[[#This Row],[Author]]="Marcela Urrego",VLOOKUP(LEFT(Proc[[#This Row],[Requested]],1),Table3[#All],2,0),VLOOKUP(Proc[[#This Row],[Author]],Table4[],2,0))</f>
        <v>LS</v>
      </c>
      <c r="L6873" s="186" t="s">
        <v>9921</v>
      </c>
      <c r="M6873" s="178">
        <v>46065</v>
      </c>
      <c r="N6873" s="178"/>
      <c r="O6873" s="178"/>
      <c r="P6873" s="178" t="str">
        <f ca="1">IF(Proc[[#This Row],[DaysAgeing]]&gt;5,"yep","on track")</f>
        <v>on track</v>
      </c>
      <c r="Q6873" s="3">
        <f ca="1">IF(Proc[[#This Row],[DateClosed]]="",ABS(NETWORKDAYS(Proc[[#This Row],[DateOpened]],TODAY()))-1,ABS(NETWORKDAYS(Proc[[#This Row],[DateOpened]],Proc[[#This Row],[DateClosed]]))-1)</f>
        <v>4</v>
      </c>
      <c r="R6873" s="178" t="s">
        <v>489</v>
      </c>
      <c r="S6873" s="183"/>
    </row>
    <row r="6874" spans="1:19" hidden="1">
      <c r="A6874" s="184" t="s">
        <v>9887</v>
      </c>
      <c r="B6874" s="183" t="str">
        <f>IFERROR(VLOOKUP(Proc[[#This Row],[App]],Table2[],3,0),"open")</f>
        <v>ok</v>
      </c>
      <c r="C6874" s="185" t="s">
        <v>369</v>
      </c>
      <c r="D6874" t="s">
        <v>9286</v>
      </c>
      <c r="E6874" t="s">
        <v>9840</v>
      </c>
      <c r="F6874" s="186" t="s">
        <v>9840</v>
      </c>
      <c r="G6874" s="184" t="s">
        <v>406</v>
      </c>
      <c r="H6874" s="183" t="str">
        <f>IF(Proc[[#This Row],[type]]="LFF (MDG-F)",MID(Proc[[#This Row],[Obj]],13,10),"")</f>
        <v>2031C03010</v>
      </c>
      <c r="J6874" s="183" t="b">
        <f>Proc[[#This Row],[Requested]]=Proc[[#This Row],[CurrentParent]]</f>
        <v>1</v>
      </c>
      <c r="K6874" s="183" t="str">
        <f>IF(Proc[[#This Row],[Author]]="Marcela Urrego",VLOOKUP(LEFT(Proc[[#This Row],[Requested]],1),Table3[#All],2,0),VLOOKUP(Proc[[#This Row],[Author]],Table4[],2,0))</f>
        <v>LS</v>
      </c>
      <c r="L6874" s="186" t="s">
        <v>9921</v>
      </c>
      <c r="M6874" s="178">
        <v>46065</v>
      </c>
      <c r="N6874" s="178"/>
      <c r="O6874" s="178"/>
      <c r="P6874" s="178" t="str">
        <f ca="1">IF(Proc[[#This Row],[DaysAgeing]]&gt;5,"yep","on track")</f>
        <v>on track</v>
      </c>
      <c r="Q6874" s="3">
        <f ca="1">IF(Proc[[#This Row],[DateClosed]]="",ABS(NETWORKDAYS(Proc[[#This Row],[DateOpened]],TODAY()))-1,ABS(NETWORKDAYS(Proc[[#This Row],[DateOpened]],Proc[[#This Row],[DateClosed]]))-1)</f>
        <v>4</v>
      </c>
      <c r="R6874" s="178" t="s">
        <v>489</v>
      </c>
      <c r="S6874" s="183"/>
    </row>
    <row r="6875" spans="1:19" hidden="1">
      <c r="A6875" s="184" t="s">
        <v>9887</v>
      </c>
      <c r="B6875" s="183" t="str">
        <f>IFERROR(VLOOKUP(Proc[[#This Row],[App]],Table2[],3,0),"open")</f>
        <v>ok</v>
      </c>
      <c r="C6875" s="185" t="s">
        <v>369</v>
      </c>
      <c r="D6875" t="s">
        <v>9287</v>
      </c>
      <c r="E6875" t="s">
        <v>9840</v>
      </c>
      <c r="F6875" s="186" t="s">
        <v>9840</v>
      </c>
      <c r="G6875" s="184" t="s">
        <v>406</v>
      </c>
      <c r="H6875" s="183" t="str">
        <f>IF(Proc[[#This Row],[type]]="LFF (MDG-F)",MID(Proc[[#This Row],[Obj]],13,10),"")</f>
        <v>2031C03020</v>
      </c>
      <c r="J6875" s="183" t="b">
        <f>Proc[[#This Row],[Requested]]=Proc[[#This Row],[CurrentParent]]</f>
        <v>1</v>
      </c>
      <c r="K6875" s="183" t="str">
        <f>IF(Proc[[#This Row],[Author]]="Marcela Urrego",VLOOKUP(LEFT(Proc[[#This Row],[Requested]],1),Table3[#All],2,0),VLOOKUP(Proc[[#This Row],[Author]],Table4[],2,0))</f>
        <v>LS</v>
      </c>
      <c r="L6875" s="186" t="s">
        <v>9921</v>
      </c>
      <c r="M6875" s="178">
        <v>46065</v>
      </c>
      <c r="N6875" s="178"/>
      <c r="O6875" s="178"/>
      <c r="P6875" s="178" t="str">
        <f ca="1">IF(Proc[[#This Row],[DaysAgeing]]&gt;5,"yep","on track")</f>
        <v>on track</v>
      </c>
      <c r="Q6875" s="3">
        <f ca="1">IF(Proc[[#This Row],[DateClosed]]="",ABS(NETWORKDAYS(Proc[[#This Row],[DateOpened]],TODAY()))-1,ABS(NETWORKDAYS(Proc[[#This Row],[DateOpened]],Proc[[#This Row],[DateClosed]]))-1)</f>
        <v>4</v>
      </c>
      <c r="R6875" s="178" t="s">
        <v>489</v>
      </c>
      <c r="S6875" s="183"/>
    </row>
    <row r="6876" spans="1:19" hidden="1">
      <c r="A6876" s="184" t="s">
        <v>9887</v>
      </c>
      <c r="B6876" s="183" t="str">
        <f>IFERROR(VLOOKUP(Proc[[#This Row],[App]],Table2[],3,0),"open")</f>
        <v>ok</v>
      </c>
      <c r="C6876" s="185" t="s">
        <v>369</v>
      </c>
      <c r="D6876" t="s">
        <v>9288</v>
      </c>
      <c r="E6876" t="s">
        <v>9840</v>
      </c>
      <c r="F6876" s="186" t="s">
        <v>9840</v>
      </c>
      <c r="G6876" s="184" t="s">
        <v>406</v>
      </c>
      <c r="H6876" s="183" t="str">
        <f>IF(Proc[[#This Row],[type]]="LFF (MDG-F)",MID(Proc[[#This Row],[Obj]],13,10),"")</f>
        <v>2031C03030</v>
      </c>
      <c r="J6876" s="183" t="b">
        <f>Proc[[#This Row],[Requested]]=Proc[[#This Row],[CurrentParent]]</f>
        <v>1</v>
      </c>
      <c r="K6876" s="183" t="str">
        <f>IF(Proc[[#This Row],[Author]]="Marcela Urrego",VLOOKUP(LEFT(Proc[[#This Row],[Requested]],1),Table3[#All],2,0),VLOOKUP(Proc[[#This Row],[Author]],Table4[],2,0))</f>
        <v>LS</v>
      </c>
      <c r="L6876" s="186" t="s">
        <v>9921</v>
      </c>
      <c r="M6876" s="178">
        <v>46065</v>
      </c>
      <c r="N6876" s="178"/>
      <c r="O6876" s="178"/>
      <c r="P6876" s="178" t="str">
        <f ca="1">IF(Proc[[#This Row],[DaysAgeing]]&gt;5,"yep","on track")</f>
        <v>on track</v>
      </c>
      <c r="Q6876" s="3">
        <f ca="1">IF(Proc[[#This Row],[DateClosed]]="",ABS(NETWORKDAYS(Proc[[#This Row],[DateOpened]],TODAY()))-1,ABS(NETWORKDAYS(Proc[[#This Row],[DateOpened]],Proc[[#This Row],[DateClosed]]))-1)</f>
        <v>4</v>
      </c>
      <c r="R6876" s="178" t="s">
        <v>489</v>
      </c>
      <c r="S6876" s="183"/>
    </row>
    <row r="6877" spans="1:19" hidden="1">
      <c r="A6877" s="184" t="s">
        <v>9887</v>
      </c>
      <c r="B6877" s="183" t="str">
        <f>IFERROR(VLOOKUP(Proc[[#This Row],[App]],Table2[],3,0),"open")</f>
        <v>ok</v>
      </c>
      <c r="C6877" s="185" t="s">
        <v>369</v>
      </c>
      <c r="D6877" t="s">
        <v>9289</v>
      </c>
      <c r="E6877" t="s">
        <v>9840</v>
      </c>
      <c r="F6877" s="186" t="s">
        <v>9840</v>
      </c>
      <c r="G6877" s="184" t="s">
        <v>406</v>
      </c>
      <c r="H6877" s="183" t="str">
        <f>IF(Proc[[#This Row],[type]]="LFF (MDG-F)",MID(Proc[[#This Row],[Obj]],13,10),"")</f>
        <v>2031C03040</v>
      </c>
      <c r="J6877" s="183" t="b">
        <f>Proc[[#This Row],[Requested]]=Proc[[#This Row],[CurrentParent]]</f>
        <v>1</v>
      </c>
      <c r="K6877" s="183" t="str">
        <f>IF(Proc[[#This Row],[Author]]="Marcela Urrego",VLOOKUP(LEFT(Proc[[#This Row],[Requested]],1),Table3[#All],2,0),VLOOKUP(Proc[[#This Row],[Author]],Table4[],2,0))</f>
        <v>LS</v>
      </c>
      <c r="L6877" s="186" t="s">
        <v>9921</v>
      </c>
      <c r="M6877" s="178">
        <v>46065</v>
      </c>
      <c r="N6877" s="178"/>
      <c r="O6877" s="178"/>
      <c r="P6877" s="178" t="str">
        <f ca="1">IF(Proc[[#This Row],[DaysAgeing]]&gt;5,"yep","on track")</f>
        <v>on track</v>
      </c>
      <c r="Q6877" s="3">
        <f ca="1">IF(Proc[[#This Row],[DateClosed]]="",ABS(NETWORKDAYS(Proc[[#This Row],[DateOpened]],TODAY()))-1,ABS(NETWORKDAYS(Proc[[#This Row],[DateOpened]],Proc[[#This Row],[DateClosed]]))-1)</f>
        <v>4</v>
      </c>
      <c r="R6877" s="178" t="s">
        <v>489</v>
      </c>
      <c r="S6877" s="183"/>
    </row>
    <row r="6878" spans="1:19" hidden="1">
      <c r="A6878" s="184" t="s">
        <v>9887</v>
      </c>
      <c r="B6878" s="183" t="str">
        <f>IFERROR(VLOOKUP(Proc[[#This Row],[App]],Table2[],3,0),"open")</f>
        <v>ok</v>
      </c>
      <c r="C6878" s="185" t="s">
        <v>369</v>
      </c>
      <c r="D6878" t="s">
        <v>9290</v>
      </c>
      <c r="E6878" t="s">
        <v>9840</v>
      </c>
      <c r="F6878" s="186" t="s">
        <v>9840</v>
      </c>
      <c r="G6878" s="184" t="s">
        <v>406</v>
      </c>
      <c r="H6878" s="183" t="str">
        <f>IF(Proc[[#This Row],[type]]="LFF (MDG-F)",MID(Proc[[#This Row],[Obj]],13,10),"")</f>
        <v>1376C02040</v>
      </c>
      <c r="J6878" s="183" t="b">
        <f>Proc[[#This Row],[Requested]]=Proc[[#This Row],[CurrentParent]]</f>
        <v>1</v>
      </c>
      <c r="K6878" s="183" t="str">
        <f>IF(Proc[[#This Row],[Author]]="Marcela Urrego",VLOOKUP(LEFT(Proc[[#This Row],[Requested]],1),Table3[#All],2,0),VLOOKUP(Proc[[#This Row],[Author]],Table4[],2,0))</f>
        <v>LS</v>
      </c>
      <c r="L6878" s="186" t="s">
        <v>9921</v>
      </c>
      <c r="M6878" s="178">
        <v>46065</v>
      </c>
      <c r="N6878" s="178"/>
      <c r="O6878" s="178"/>
      <c r="P6878" s="178" t="str">
        <f ca="1">IF(Proc[[#This Row],[DaysAgeing]]&gt;5,"yep","on track")</f>
        <v>on track</v>
      </c>
      <c r="Q6878" s="3">
        <f ca="1">IF(Proc[[#This Row],[DateClosed]]="",ABS(NETWORKDAYS(Proc[[#This Row],[DateOpened]],TODAY()))-1,ABS(NETWORKDAYS(Proc[[#This Row],[DateOpened]],Proc[[#This Row],[DateClosed]]))-1)</f>
        <v>4</v>
      </c>
      <c r="R6878" s="178" t="s">
        <v>489</v>
      </c>
      <c r="S6878" s="183"/>
    </row>
    <row r="6879" spans="1:19" hidden="1">
      <c r="A6879" s="184" t="s">
        <v>9887</v>
      </c>
      <c r="B6879" s="183" t="str">
        <f>IFERROR(VLOOKUP(Proc[[#This Row],[App]],Table2[],3,0),"open")</f>
        <v>ok</v>
      </c>
      <c r="C6879" s="185" t="s">
        <v>369</v>
      </c>
      <c r="D6879" t="s">
        <v>9291</v>
      </c>
      <c r="E6879" t="s">
        <v>9840</v>
      </c>
      <c r="F6879" s="186" t="s">
        <v>9840</v>
      </c>
      <c r="G6879" s="184" t="s">
        <v>406</v>
      </c>
      <c r="H6879" s="183" t="str">
        <f>IF(Proc[[#This Row],[type]]="LFF (MDG-F)",MID(Proc[[#This Row],[Obj]],13,10),"")</f>
        <v>2011C02040</v>
      </c>
      <c r="J6879" s="183" t="b">
        <f>Proc[[#This Row],[Requested]]=Proc[[#This Row],[CurrentParent]]</f>
        <v>1</v>
      </c>
      <c r="K6879" s="183" t="str">
        <f>IF(Proc[[#This Row],[Author]]="Marcela Urrego",VLOOKUP(LEFT(Proc[[#This Row],[Requested]],1),Table3[#All],2,0),VLOOKUP(Proc[[#This Row],[Author]],Table4[],2,0))</f>
        <v>LS</v>
      </c>
      <c r="L6879" s="186" t="s">
        <v>9921</v>
      </c>
      <c r="M6879" s="178">
        <v>46065</v>
      </c>
      <c r="N6879" s="178"/>
      <c r="O6879" s="178"/>
      <c r="P6879" s="178" t="str">
        <f ca="1">IF(Proc[[#This Row],[DaysAgeing]]&gt;5,"yep","on track")</f>
        <v>on track</v>
      </c>
      <c r="Q6879" s="3">
        <f ca="1">IF(Proc[[#This Row],[DateClosed]]="",ABS(NETWORKDAYS(Proc[[#This Row],[DateOpened]],TODAY()))-1,ABS(NETWORKDAYS(Proc[[#This Row],[DateOpened]],Proc[[#This Row],[DateClosed]]))-1)</f>
        <v>4</v>
      </c>
      <c r="R6879" s="178" t="s">
        <v>489</v>
      </c>
      <c r="S6879" s="183"/>
    </row>
    <row r="6880" spans="1:19" hidden="1">
      <c r="A6880" s="184" t="s">
        <v>9887</v>
      </c>
      <c r="B6880" s="183" t="str">
        <f>IFERROR(VLOOKUP(Proc[[#This Row],[App]],Table2[],3,0),"open")</f>
        <v>ok</v>
      </c>
      <c r="C6880" s="185" t="s">
        <v>369</v>
      </c>
      <c r="D6880" t="s">
        <v>9292</v>
      </c>
      <c r="E6880" t="s">
        <v>9840</v>
      </c>
      <c r="F6880" s="186" t="s">
        <v>9840</v>
      </c>
      <c r="G6880" s="184" t="s">
        <v>406</v>
      </c>
      <c r="H6880" s="183" t="str">
        <f>IF(Proc[[#This Row],[type]]="LFF (MDG-F)",MID(Proc[[#This Row],[Obj]],13,10),"")</f>
        <v>2031C02040</v>
      </c>
      <c r="J6880" s="183" t="b">
        <f>Proc[[#This Row],[Requested]]=Proc[[#This Row],[CurrentParent]]</f>
        <v>1</v>
      </c>
      <c r="K6880" s="183" t="str">
        <f>IF(Proc[[#This Row],[Author]]="Marcela Urrego",VLOOKUP(LEFT(Proc[[#This Row],[Requested]],1),Table3[#All],2,0),VLOOKUP(Proc[[#This Row],[Author]],Table4[],2,0))</f>
        <v>LS</v>
      </c>
      <c r="L6880" s="186" t="s">
        <v>9921</v>
      </c>
      <c r="M6880" s="178">
        <v>46065</v>
      </c>
      <c r="N6880" s="178"/>
      <c r="O6880" s="178"/>
      <c r="P6880" s="178" t="str">
        <f ca="1">IF(Proc[[#This Row],[DaysAgeing]]&gt;5,"yep","on track")</f>
        <v>on track</v>
      </c>
      <c r="Q6880" s="3">
        <f ca="1">IF(Proc[[#This Row],[DateClosed]]="",ABS(NETWORKDAYS(Proc[[#This Row],[DateOpened]],TODAY()))-1,ABS(NETWORKDAYS(Proc[[#This Row],[DateOpened]],Proc[[#This Row],[DateClosed]]))-1)</f>
        <v>4</v>
      </c>
      <c r="R6880" s="178" t="s">
        <v>489</v>
      </c>
      <c r="S6880" s="183"/>
    </row>
    <row r="6881" spans="1:19" hidden="1">
      <c r="A6881" s="184" t="s">
        <v>9887</v>
      </c>
      <c r="B6881" s="183" t="str">
        <f>IFERROR(VLOOKUP(Proc[[#This Row],[App]],Table2[],3,0),"open")</f>
        <v>ok</v>
      </c>
      <c r="C6881" s="185" t="s">
        <v>369</v>
      </c>
      <c r="D6881" t="s">
        <v>9293</v>
      </c>
      <c r="E6881" t="s">
        <v>9840</v>
      </c>
      <c r="F6881" s="186" t="s">
        <v>9840</v>
      </c>
      <c r="G6881" s="184" t="s">
        <v>406</v>
      </c>
      <c r="H6881" s="183" t="str">
        <f>IF(Proc[[#This Row],[type]]="LFF (MDG-F)",MID(Proc[[#This Row],[Obj]],13,10),"")</f>
        <v>2031C03070</v>
      </c>
      <c r="J6881" s="183" t="b">
        <f>Proc[[#This Row],[Requested]]=Proc[[#This Row],[CurrentParent]]</f>
        <v>1</v>
      </c>
      <c r="K6881" s="183" t="str">
        <f>IF(Proc[[#This Row],[Author]]="Marcela Urrego",VLOOKUP(LEFT(Proc[[#This Row],[Requested]],1),Table3[#All],2,0),VLOOKUP(Proc[[#This Row],[Author]],Table4[],2,0))</f>
        <v>LS</v>
      </c>
      <c r="L6881" s="186" t="s">
        <v>9921</v>
      </c>
      <c r="M6881" s="178">
        <v>46065</v>
      </c>
      <c r="N6881" s="178"/>
      <c r="O6881" s="178"/>
      <c r="P6881" s="178" t="str">
        <f ca="1">IF(Proc[[#This Row],[DaysAgeing]]&gt;5,"yep","on track")</f>
        <v>on track</v>
      </c>
      <c r="Q6881" s="3">
        <f ca="1">IF(Proc[[#This Row],[DateClosed]]="",ABS(NETWORKDAYS(Proc[[#This Row],[DateOpened]],TODAY()))-1,ABS(NETWORKDAYS(Proc[[#This Row],[DateOpened]],Proc[[#This Row],[DateClosed]]))-1)</f>
        <v>4</v>
      </c>
      <c r="R6881" s="178" t="s">
        <v>489</v>
      </c>
      <c r="S6881" s="183"/>
    </row>
    <row r="6882" spans="1:19" hidden="1">
      <c r="A6882" s="184" t="s">
        <v>9887</v>
      </c>
      <c r="B6882" s="183" t="str">
        <f>IFERROR(VLOOKUP(Proc[[#This Row],[App]],Table2[],3,0),"open")</f>
        <v>ok</v>
      </c>
      <c r="C6882" s="185" t="s">
        <v>369</v>
      </c>
      <c r="D6882" t="s">
        <v>9294</v>
      </c>
      <c r="E6882" t="s">
        <v>9840</v>
      </c>
      <c r="F6882" s="186" t="s">
        <v>9840</v>
      </c>
      <c r="G6882" s="184" t="s">
        <v>406</v>
      </c>
      <c r="H6882" s="183" t="str">
        <f>IF(Proc[[#This Row],[type]]="LFF (MDG-F)",MID(Proc[[#This Row],[Obj]],13,10),"")</f>
        <v>2011C04442</v>
      </c>
      <c r="J6882" s="183" t="b">
        <f>Proc[[#This Row],[Requested]]=Proc[[#This Row],[CurrentParent]]</f>
        <v>1</v>
      </c>
      <c r="K6882" s="183" t="str">
        <f>IF(Proc[[#This Row],[Author]]="Marcela Urrego",VLOOKUP(LEFT(Proc[[#This Row],[Requested]],1),Table3[#All],2,0),VLOOKUP(Proc[[#This Row],[Author]],Table4[],2,0))</f>
        <v>LS</v>
      </c>
      <c r="L6882" s="186" t="s">
        <v>9921</v>
      </c>
      <c r="M6882" s="178">
        <v>46065</v>
      </c>
      <c r="N6882" s="178"/>
      <c r="O6882" s="178"/>
      <c r="P6882" s="178" t="str">
        <f ca="1">IF(Proc[[#This Row],[DaysAgeing]]&gt;5,"yep","on track")</f>
        <v>on track</v>
      </c>
      <c r="Q6882" s="3">
        <f ca="1">IF(Proc[[#This Row],[DateClosed]]="",ABS(NETWORKDAYS(Proc[[#This Row],[DateOpened]],TODAY()))-1,ABS(NETWORKDAYS(Proc[[#This Row],[DateOpened]],Proc[[#This Row],[DateClosed]]))-1)</f>
        <v>4</v>
      </c>
      <c r="R6882" s="178" t="s">
        <v>489</v>
      </c>
      <c r="S6882" s="183"/>
    </row>
    <row r="6883" spans="1:19" hidden="1">
      <c r="A6883" s="184" t="s">
        <v>9887</v>
      </c>
      <c r="B6883" s="183" t="str">
        <f>IFERROR(VLOOKUP(Proc[[#This Row],[App]],Table2[],3,0),"open")</f>
        <v>ok</v>
      </c>
      <c r="C6883" s="185" t="s">
        <v>369</v>
      </c>
      <c r="D6883" t="s">
        <v>9295</v>
      </c>
      <c r="E6883" t="s">
        <v>9840</v>
      </c>
      <c r="F6883" s="186" t="s">
        <v>9840</v>
      </c>
      <c r="G6883" s="184" t="s">
        <v>406</v>
      </c>
      <c r="H6883" s="183" t="str">
        <f>IF(Proc[[#This Row],[type]]="LFF (MDG-F)",MID(Proc[[#This Row],[Obj]],13,10),"")</f>
        <v>2031C04440</v>
      </c>
      <c r="J6883" s="183" t="b">
        <f>Proc[[#This Row],[Requested]]=Proc[[#This Row],[CurrentParent]]</f>
        <v>1</v>
      </c>
      <c r="K6883" s="183" t="str">
        <f>IF(Proc[[#This Row],[Author]]="Marcela Urrego",VLOOKUP(LEFT(Proc[[#This Row],[Requested]],1),Table3[#All],2,0),VLOOKUP(Proc[[#This Row],[Author]],Table4[],2,0))</f>
        <v>LS</v>
      </c>
      <c r="L6883" s="186" t="s">
        <v>9921</v>
      </c>
      <c r="M6883" s="178">
        <v>46065</v>
      </c>
      <c r="N6883" s="178"/>
      <c r="O6883" s="178"/>
      <c r="P6883" s="178" t="str">
        <f ca="1">IF(Proc[[#This Row],[DaysAgeing]]&gt;5,"yep","on track")</f>
        <v>on track</v>
      </c>
      <c r="Q6883" s="3">
        <f ca="1">IF(Proc[[#This Row],[DateClosed]]="",ABS(NETWORKDAYS(Proc[[#This Row],[DateOpened]],TODAY()))-1,ABS(NETWORKDAYS(Proc[[#This Row],[DateOpened]],Proc[[#This Row],[DateClosed]]))-1)</f>
        <v>4</v>
      </c>
      <c r="R6883" s="178" t="s">
        <v>489</v>
      </c>
      <c r="S6883" s="183"/>
    </row>
    <row r="6884" spans="1:19" hidden="1">
      <c r="A6884" s="184" t="s">
        <v>9887</v>
      </c>
      <c r="B6884" s="183" t="str">
        <f>IFERROR(VLOOKUP(Proc[[#This Row],[App]],Table2[],3,0),"open")</f>
        <v>ok</v>
      </c>
      <c r="C6884" s="184" t="s">
        <v>369</v>
      </c>
      <c r="D6884" t="s">
        <v>9296</v>
      </c>
      <c r="E6884" t="s">
        <v>9842</v>
      </c>
      <c r="F6884" s="183" t="s">
        <v>9842</v>
      </c>
      <c r="G6884" s="184" t="s">
        <v>400</v>
      </c>
      <c r="H6884" s="183" t="str">
        <f>IF(Proc[[#This Row],[type]]="LFF (MDG-F)",MID(Proc[[#This Row],[Obj]],13,10),"")</f>
        <v/>
      </c>
      <c r="J6884" s="183" t="b">
        <f>Proc[[#This Row],[Requested]]=Proc[[#This Row],[CurrentParent]]</f>
        <v>1</v>
      </c>
      <c r="K6884" s="183" t="str">
        <f>IF(Proc[[#This Row],[Author]]="Marcela Urrego",VLOOKUP(LEFT(Proc[[#This Row],[Requested]],1),Table3[#All],2,0),VLOOKUP(Proc[[#This Row],[Author]],Table4[],2,0))</f>
        <v>LS</v>
      </c>
      <c r="L6884" s="186" t="s">
        <v>9921</v>
      </c>
      <c r="M6884" s="178">
        <v>46065</v>
      </c>
      <c r="N6884" s="178"/>
      <c r="O6884" s="178"/>
      <c r="P6884" s="178" t="str">
        <f ca="1">IF(Proc[[#This Row],[DaysAgeing]]&gt;5,"yep","on track")</f>
        <v>on track</v>
      </c>
      <c r="Q6884" s="3">
        <f ca="1">IF(Proc[[#This Row],[DateClosed]]="",ABS(NETWORKDAYS(Proc[[#This Row],[DateOpened]],TODAY()))-1,ABS(NETWORKDAYS(Proc[[#This Row],[DateOpened]],Proc[[#This Row],[DateClosed]]))-1)</f>
        <v>4</v>
      </c>
      <c r="R6884" s="178" t="s">
        <v>489</v>
      </c>
      <c r="S6884" s="183"/>
    </row>
    <row r="6885" spans="1:19" hidden="1">
      <c r="A6885" s="184" t="s">
        <v>9887</v>
      </c>
      <c r="B6885" s="183" t="str">
        <f>IFERROR(VLOOKUP(Proc[[#This Row],[App]],Table2[],3,0),"open")</f>
        <v>ok</v>
      </c>
      <c r="C6885" s="184" t="s">
        <v>369</v>
      </c>
      <c r="D6885" t="s">
        <v>9297</v>
      </c>
      <c r="E6885" t="s">
        <v>9842</v>
      </c>
      <c r="F6885" s="183" t="s">
        <v>9842</v>
      </c>
      <c r="G6885" s="184" t="s">
        <v>400</v>
      </c>
      <c r="H6885" s="183" t="str">
        <f>IF(Proc[[#This Row],[type]]="LFF (MDG-F)",MID(Proc[[#This Row],[Obj]],13,10),"")</f>
        <v/>
      </c>
      <c r="J6885" s="183" t="b">
        <f>Proc[[#This Row],[Requested]]=Proc[[#This Row],[CurrentParent]]</f>
        <v>1</v>
      </c>
      <c r="K6885" s="183" t="str">
        <f>IF(Proc[[#This Row],[Author]]="Marcela Urrego",VLOOKUP(LEFT(Proc[[#This Row],[Requested]],1),Table3[#All],2,0),VLOOKUP(Proc[[#This Row],[Author]],Table4[],2,0))</f>
        <v>LS</v>
      </c>
      <c r="L6885" s="186" t="s">
        <v>9921</v>
      </c>
      <c r="M6885" s="178">
        <v>46065</v>
      </c>
      <c r="N6885" s="178"/>
      <c r="O6885" s="178"/>
      <c r="P6885" s="178" t="str">
        <f ca="1">IF(Proc[[#This Row],[DaysAgeing]]&gt;5,"yep","on track")</f>
        <v>on track</v>
      </c>
      <c r="Q6885" s="3">
        <f ca="1">IF(Proc[[#This Row],[DateClosed]]="",ABS(NETWORKDAYS(Proc[[#This Row],[DateOpened]],TODAY()))-1,ABS(NETWORKDAYS(Proc[[#This Row],[DateOpened]],Proc[[#This Row],[DateClosed]]))-1)</f>
        <v>4</v>
      </c>
      <c r="R6885" s="178" t="s">
        <v>489</v>
      </c>
      <c r="S6885" s="183"/>
    </row>
    <row r="6886" spans="1:19" hidden="1">
      <c r="A6886" s="184" t="s">
        <v>9887</v>
      </c>
      <c r="B6886" s="183" t="str">
        <f>IFERROR(VLOOKUP(Proc[[#This Row],[App]],Table2[],3,0),"open")</f>
        <v>ok</v>
      </c>
      <c r="C6886" s="184" t="s">
        <v>369</v>
      </c>
      <c r="D6886" t="s">
        <v>9298</v>
      </c>
      <c r="E6886" t="s">
        <v>9840</v>
      </c>
      <c r="F6886" s="183" t="s">
        <v>9840</v>
      </c>
      <c r="G6886" s="184" t="s">
        <v>400</v>
      </c>
      <c r="H6886" s="183" t="str">
        <f>IF(Proc[[#This Row],[type]]="LFF (MDG-F)",MID(Proc[[#This Row],[Obj]],13,10),"")</f>
        <v/>
      </c>
      <c r="J6886" s="183" t="b">
        <f>Proc[[#This Row],[Requested]]=Proc[[#This Row],[CurrentParent]]</f>
        <v>1</v>
      </c>
      <c r="K6886" s="183" t="str">
        <f>IF(Proc[[#This Row],[Author]]="Marcela Urrego",VLOOKUP(LEFT(Proc[[#This Row],[Requested]],1),Table3[#All],2,0),VLOOKUP(Proc[[#This Row],[Author]],Table4[],2,0))</f>
        <v>LS</v>
      </c>
      <c r="L6886" s="186" t="s">
        <v>9921</v>
      </c>
      <c r="M6886" s="178">
        <v>46065</v>
      </c>
      <c r="N6886" s="178"/>
      <c r="O6886" s="178"/>
      <c r="P6886" s="178" t="str">
        <f ca="1">IF(Proc[[#This Row],[DaysAgeing]]&gt;5,"yep","on track")</f>
        <v>on track</v>
      </c>
      <c r="Q6886" s="3">
        <f ca="1">IF(Proc[[#This Row],[DateClosed]]="",ABS(NETWORKDAYS(Proc[[#This Row],[DateOpened]],TODAY()))-1,ABS(NETWORKDAYS(Proc[[#This Row],[DateOpened]],Proc[[#This Row],[DateClosed]]))-1)</f>
        <v>4</v>
      </c>
      <c r="R6886" s="178" t="s">
        <v>489</v>
      </c>
      <c r="S6886" s="183"/>
    </row>
    <row r="6887" spans="1:19" hidden="1">
      <c r="A6887" s="184" t="s">
        <v>9887</v>
      </c>
      <c r="B6887" s="183" t="str">
        <f>IFERROR(VLOOKUP(Proc[[#This Row],[App]],Table2[],3,0),"open")</f>
        <v>ok</v>
      </c>
      <c r="C6887" s="184" t="s">
        <v>369</v>
      </c>
      <c r="D6887" t="s">
        <v>9299</v>
      </c>
      <c r="E6887" t="s">
        <v>9840</v>
      </c>
      <c r="F6887" s="183" t="s">
        <v>9840</v>
      </c>
      <c r="G6887" s="184" t="s">
        <v>400</v>
      </c>
      <c r="H6887" s="183" t="str">
        <f>IF(Proc[[#This Row],[type]]="LFF (MDG-F)",MID(Proc[[#This Row],[Obj]],13,10),"")</f>
        <v/>
      </c>
      <c r="J6887" s="183" t="b">
        <f>Proc[[#This Row],[Requested]]=Proc[[#This Row],[CurrentParent]]</f>
        <v>1</v>
      </c>
      <c r="K6887" s="183" t="str">
        <f>IF(Proc[[#This Row],[Author]]="Marcela Urrego",VLOOKUP(LEFT(Proc[[#This Row],[Requested]],1),Table3[#All],2,0),VLOOKUP(Proc[[#This Row],[Author]],Table4[],2,0))</f>
        <v>LS</v>
      </c>
      <c r="L6887" s="186" t="s">
        <v>9921</v>
      </c>
      <c r="M6887" s="178">
        <v>46065</v>
      </c>
      <c r="N6887" s="178"/>
      <c r="O6887" s="178"/>
      <c r="P6887" s="178" t="str">
        <f ca="1">IF(Proc[[#This Row],[DaysAgeing]]&gt;5,"yep","on track")</f>
        <v>on track</v>
      </c>
      <c r="Q6887" s="3">
        <f ca="1">IF(Proc[[#This Row],[DateClosed]]="",ABS(NETWORKDAYS(Proc[[#This Row],[DateOpened]],TODAY()))-1,ABS(NETWORKDAYS(Proc[[#This Row],[DateOpened]],Proc[[#This Row],[DateClosed]]))-1)</f>
        <v>4</v>
      </c>
      <c r="R6887" s="178" t="s">
        <v>489</v>
      </c>
      <c r="S6887" s="183"/>
    </row>
    <row r="6888" spans="1:19" hidden="1">
      <c r="A6888" s="184" t="s">
        <v>9887</v>
      </c>
      <c r="B6888" s="183" t="str">
        <f>IFERROR(VLOOKUP(Proc[[#This Row],[App]],Table2[],3,0),"open")</f>
        <v>ok</v>
      </c>
      <c r="C6888" s="184" t="s">
        <v>369</v>
      </c>
      <c r="D6888" t="s">
        <v>9300</v>
      </c>
      <c r="E6888" t="s">
        <v>9840</v>
      </c>
      <c r="F6888" s="183" t="s">
        <v>9840</v>
      </c>
      <c r="G6888" s="184" t="s">
        <v>400</v>
      </c>
      <c r="H6888" s="183" t="str">
        <f>IF(Proc[[#This Row],[type]]="LFF (MDG-F)",MID(Proc[[#This Row],[Obj]],13,10),"")</f>
        <v/>
      </c>
      <c r="J6888" s="183" t="b">
        <f>Proc[[#This Row],[Requested]]=Proc[[#This Row],[CurrentParent]]</f>
        <v>1</v>
      </c>
      <c r="K6888" s="183" t="str">
        <f>IF(Proc[[#This Row],[Author]]="Marcela Urrego",VLOOKUP(LEFT(Proc[[#This Row],[Requested]],1),Table3[#All],2,0),VLOOKUP(Proc[[#This Row],[Author]],Table4[],2,0))</f>
        <v>LS</v>
      </c>
      <c r="L6888" s="186" t="s">
        <v>9921</v>
      </c>
      <c r="M6888" s="178">
        <v>46065</v>
      </c>
      <c r="N6888" s="178"/>
      <c r="O6888" s="178"/>
      <c r="P6888" s="178" t="str">
        <f ca="1">IF(Proc[[#This Row],[DaysAgeing]]&gt;5,"yep","on track")</f>
        <v>on track</v>
      </c>
      <c r="Q6888" s="3">
        <f ca="1">IF(Proc[[#This Row],[DateClosed]]="",ABS(NETWORKDAYS(Proc[[#This Row],[DateOpened]],TODAY()))-1,ABS(NETWORKDAYS(Proc[[#This Row],[DateOpened]],Proc[[#This Row],[DateClosed]]))-1)</f>
        <v>4</v>
      </c>
      <c r="R6888" s="178" t="s">
        <v>489</v>
      </c>
      <c r="S6888" s="183"/>
    </row>
    <row r="6889" spans="1:19" hidden="1">
      <c r="A6889" s="184" t="s">
        <v>9887</v>
      </c>
      <c r="B6889" s="183" t="str">
        <f>IFERROR(VLOOKUP(Proc[[#This Row],[App]],Table2[],3,0),"open")</f>
        <v>ok</v>
      </c>
      <c r="C6889" s="184" t="s">
        <v>369</v>
      </c>
      <c r="D6889" t="s">
        <v>9301</v>
      </c>
      <c r="E6889" t="s">
        <v>9840</v>
      </c>
      <c r="F6889" s="183" t="s">
        <v>9840</v>
      </c>
      <c r="G6889" s="184" t="s">
        <v>400</v>
      </c>
      <c r="H6889" s="183" t="str">
        <f>IF(Proc[[#This Row],[type]]="LFF (MDG-F)",MID(Proc[[#This Row],[Obj]],13,10),"")</f>
        <v/>
      </c>
      <c r="J6889" s="183" t="b">
        <f>Proc[[#This Row],[Requested]]=Proc[[#This Row],[CurrentParent]]</f>
        <v>1</v>
      </c>
      <c r="K6889" s="183" t="str">
        <f>IF(Proc[[#This Row],[Author]]="Marcela Urrego",VLOOKUP(LEFT(Proc[[#This Row],[Requested]],1),Table3[#All],2,0),VLOOKUP(Proc[[#This Row],[Author]],Table4[],2,0))</f>
        <v>LS</v>
      </c>
      <c r="L6889" s="186" t="s">
        <v>9921</v>
      </c>
      <c r="M6889" s="178">
        <v>46065</v>
      </c>
      <c r="N6889" s="178"/>
      <c r="O6889" s="178"/>
      <c r="P6889" s="178" t="str">
        <f ca="1">IF(Proc[[#This Row],[DaysAgeing]]&gt;5,"yep","on track")</f>
        <v>on track</v>
      </c>
      <c r="Q6889" s="3">
        <f ca="1">IF(Proc[[#This Row],[DateClosed]]="",ABS(NETWORKDAYS(Proc[[#This Row],[DateOpened]],TODAY()))-1,ABS(NETWORKDAYS(Proc[[#This Row],[DateOpened]],Proc[[#This Row],[DateClosed]]))-1)</f>
        <v>4</v>
      </c>
      <c r="R6889" s="178" t="s">
        <v>489</v>
      </c>
      <c r="S6889" s="183"/>
    </row>
    <row r="6890" spans="1:19" hidden="1">
      <c r="A6890" s="184" t="s">
        <v>9887</v>
      </c>
      <c r="B6890" s="183" t="str">
        <f>IFERROR(VLOOKUP(Proc[[#This Row],[App]],Table2[],3,0),"open")</f>
        <v>ok</v>
      </c>
      <c r="C6890" s="184" t="s">
        <v>369</v>
      </c>
      <c r="D6890" t="s">
        <v>9302</v>
      </c>
      <c r="E6890" t="s">
        <v>9840</v>
      </c>
      <c r="F6890" s="183" t="s">
        <v>9840</v>
      </c>
      <c r="G6890" s="184" t="s">
        <v>400</v>
      </c>
      <c r="H6890" s="183" t="str">
        <f>IF(Proc[[#This Row],[type]]="LFF (MDG-F)",MID(Proc[[#This Row],[Obj]],13,10),"")</f>
        <v/>
      </c>
      <c r="J6890" s="183" t="b">
        <f>Proc[[#This Row],[Requested]]=Proc[[#This Row],[CurrentParent]]</f>
        <v>1</v>
      </c>
      <c r="K6890" s="183" t="str">
        <f>IF(Proc[[#This Row],[Author]]="Marcela Urrego",VLOOKUP(LEFT(Proc[[#This Row],[Requested]],1),Table3[#All],2,0),VLOOKUP(Proc[[#This Row],[Author]],Table4[],2,0))</f>
        <v>LS</v>
      </c>
      <c r="L6890" s="186" t="s">
        <v>9921</v>
      </c>
      <c r="M6890" s="178">
        <v>46065</v>
      </c>
      <c r="N6890" s="178"/>
      <c r="O6890" s="178"/>
      <c r="P6890" s="178" t="str">
        <f ca="1">IF(Proc[[#This Row],[DaysAgeing]]&gt;5,"yep","on track")</f>
        <v>on track</v>
      </c>
      <c r="Q6890" s="3">
        <f ca="1">IF(Proc[[#This Row],[DateClosed]]="",ABS(NETWORKDAYS(Proc[[#This Row],[DateOpened]],TODAY()))-1,ABS(NETWORKDAYS(Proc[[#This Row],[DateOpened]],Proc[[#This Row],[DateClosed]]))-1)</f>
        <v>4</v>
      </c>
      <c r="R6890" s="178" t="s">
        <v>489</v>
      </c>
      <c r="S6890" s="183"/>
    </row>
    <row r="6891" spans="1:19" hidden="1">
      <c r="A6891" s="184" t="s">
        <v>9887</v>
      </c>
      <c r="B6891" s="183" t="str">
        <f>IFERROR(VLOOKUP(Proc[[#This Row],[App]],Table2[],3,0),"open")</f>
        <v>ok</v>
      </c>
      <c r="C6891" s="184" t="s">
        <v>369</v>
      </c>
      <c r="D6891" t="s">
        <v>9303</v>
      </c>
      <c r="E6891" t="s">
        <v>9840</v>
      </c>
      <c r="F6891" s="183" t="s">
        <v>9840</v>
      </c>
      <c r="G6891" s="184" t="s">
        <v>400</v>
      </c>
      <c r="H6891" s="183" t="str">
        <f>IF(Proc[[#This Row],[type]]="LFF (MDG-F)",MID(Proc[[#This Row],[Obj]],13,10),"")</f>
        <v/>
      </c>
      <c r="J6891" s="183" t="b">
        <f>Proc[[#This Row],[Requested]]=Proc[[#This Row],[CurrentParent]]</f>
        <v>1</v>
      </c>
      <c r="K6891" s="183" t="str">
        <f>IF(Proc[[#This Row],[Author]]="Marcela Urrego",VLOOKUP(LEFT(Proc[[#This Row],[Requested]],1),Table3[#All],2,0),VLOOKUP(Proc[[#This Row],[Author]],Table4[],2,0))</f>
        <v>LS</v>
      </c>
      <c r="L6891" s="186" t="s">
        <v>9921</v>
      </c>
      <c r="M6891" s="178">
        <v>46065</v>
      </c>
      <c r="N6891" s="178"/>
      <c r="O6891" s="178"/>
      <c r="P6891" s="178" t="str">
        <f ca="1">IF(Proc[[#This Row],[DaysAgeing]]&gt;5,"yep","on track")</f>
        <v>on track</v>
      </c>
      <c r="Q6891" s="3">
        <f ca="1">IF(Proc[[#This Row],[DateClosed]]="",ABS(NETWORKDAYS(Proc[[#This Row],[DateOpened]],TODAY()))-1,ABS(NETWORKDAYS(Proc[[#This Row],[DateOpened]],Proc[[#This Row],[DateClosed]]))-1)</f>
        <v>4</v>
      </c>
      <c r="R6891" s="178" t="s">
        <v>489</v>
      </c>
      <c r="S6891" s="183"/>
    </row>
    <row r="6892" spans="1:19" hidden="1">
      <c r="A6892" s="184" t="s">
        <v>9887</v>
      </c>
      <c r="B6892" s="183" t="str">
        <f>IFERROR(VLOOKUP(Proc[[#This Row],[App]],Table2[],3,0),"open")</f>
        <v>ok</v>
      </c>
      <c r="C6892" s="184" t="s">
        <v>369</v>
      </c>
      <c r="D6892" t="s">
        <v>9304</v>
      </c>
      <c r="E6892" t="s">
        <v>9840</v>
      </c>
      <c r="F6892" s="183" t="s">
        <v>9840</v>
      </c>
      <c r="G6892" s="184" t="s">
        <v>400</v>
      </c>
      <c r="H6892" s="183" t="str">
        <f>IF(Proc[[#This Row],[type]]="LFF (MDG-F)",MID(Proc[[#This Row],[Obj]],13,10),"")</f>
        <v/>
      </c>
      <c r="J6892" s="183" t="b">
        <f>Proc[[#This Row],[Requested]]=Proc[[#This Row],[CurrentParent]]</f>
        <v>1</v>
      </c>
      <c r="K6892" s="183" t="str">
        <f>IF(Proc[[#This Row],[Author]]="Marcela Urrego",VLOOKUP(LEFT(Proc[[#This Row],[Requested]],1),Table3[#All],2,0),VLOOKUP(Proc[[#This Row],[Author]],Table4[],2,0))</f>
        <v>LS</v>
      </c>
      <c r="L6892" s="186" t="s">
        <v>9921</v>
      </c>
      <c r="M6892" s="178">
        <v>46065</v>
      </c>
      <c r="N6892" s="178"/>
      <c r="O6892" s="178"/>
      <c r="P6892" s="178" t="str">
        <f ca="1">IF(Proc[[#This Row],[DaysAgeing]]&gt;5,"yep","on track")</f>
        <v>on track</v>
      </c>
      <c r="Q6892" s="3">
        <f ca="1">IF(Proc[[#This Row],[DateClosed]]="",ABS(NETWORKDAYS(Proc[[#This Row],[DateOpened]],TODAY()))-1,ABS(NETWORKDAYS(Proc[[#This Row],[DateOpened]],Proc[[#This Row],[DateClosed]]))-1)</f>
        <v>4</v>
      </c>
      <c r="R6892" s="178" t="s">
        <v>489</v>
      </c>
      <c r="S6892" s="183"/>
    </row>
    <row r="6893" spans="1:19" hidden="1">
      <c r="A6893" s="184" t="s">
        <v>9887</v>
      </c>
      <c r="B6893" s="183" t="str">
        <f>IFERROR(VLOOKUP(Proc[[#This Row],[App]],Table2[],3,0),"open")</f>
        <v>ok</v>
      </c>
      <c r="C6893" s="184" t="s">
        <v>369</v>
      </c>
      <c r="D6893" t="s">
        <v>9305</v>
      </c>
      <c r="E6893" t="s">
        <v>9840</v>
      </c>
      <c r="F6893" s="183" t="s">
        <v>9840</v>
      </c>
      <c r="G6893" s="184" t="s">
        <v>400</v>
      </c>
      <c r="H6893" s="183" t="str">
        <f>IF(Proc[[#This Row],[type]]="LFF (MDG-F)",MID(Proc[[#This Row],[Obj]],13,10),"")</f>
        <v/>
      </c>
      <c r="J6893" s="183" t="b">
        <f>Proc[[#This Row],[Requested]]=Proc[[#This Row],[CurrentParent]]</f>
        <v>1</v>
      </c>
      <c r="K6893" s="183" t="str">
        <f>IF(Proc[[#This Row],[Author]]="Marcela Urrego",VLOOKUP(LEFT(Proc[[#This Row],[Requested]],1),Table3[#All],2,0),VLOOKUP(Proc[[#This Row],[Author]],Table4[],2,0))</f>
        <v>LS</v>
      </c>
      <c r="L6893" s="186" t="s">
        <v>9921</v>
      </c>
      <c r="M6893" s="178">
        <v>46065</v>
      </c>
      <c r="N6893" s="178"/>
      <c r="O6893" s="178"/>
      <c r="P6893" s="178" t="str">
        <f ca="1">IF(Proc[[#This Row],[DaysAgeing]]&gt;5,"yep","on track")</f>
        <v>on track</v>
      </c>
      <c r="Q6893" s="3">
        <f ca="1">IF(Proc[[#This Row],[DateClosed]]="",ABS(NETWORKDAYS(Proc[[#This Row],[DateOpened]],TODAY()))-1,ABS(NETWORKDAYS(Proc[[#This Row],[DateOpened]],Proc[[#This Row],[DateClosed]]))-1)</f>
        <v>4</v>
      </c>
      <c r="R6893" s="178" t="s">
        <v>489</v>
      </c>
      <c r="S6893" s="183"/>
    </row>
    <row r="6894" spans="1:19" hidden="1">
      <c r="A6894" s="184" t="s">
        <v>9887</v>
      </c>
      <c r="B6894" s="183" t="str">
        <f>IFERROR(VLOOKUP(Proc[[#This Row],[App]],Table2[],3,0),"open")</f>
        <v>ok</v>
      </c>
      <c r="C6894" s="184" t="s">
        <v>369</v>
      </c>
      <c r="D6894" t="s">
        <v>9306</v>
      </c>
      <c r="E6894" t="s">
        <v>9840</v>
      </c>
      <c r="F6894" s="183" t="s">
        <v>9840</v>
      </c>
      <c r="G6894" s="184" t="s">
        <v>400</v>
      </c>
      <c r="H6894" s="183" t="str">
        <f>IF(Proc[[#This Row],[type]]="LFF (MDG-F)",MID(Proc[[#This Row],[Obj]],13,10),"")</f>
        <v/>
      </c>
      <c r="J6894" s="183" t="b">
        <f>Proc[[#This Row],[Requested]]=Proc[[#This Row],[CurrentParent]]</f>
        <v>1</v>
      </c>
      <c r="K6894" s="183" t="str">
        <f>IF(Proc[[#This Row],[Author]]="Marcela Urrego",VLOOKUP(LEFT(Proc[[#This Row],[Requested]],1),Table3[#All],2,0),VLOOKUP(Proc[[#This Row],[Author]],Table4[],2,0))</f>
        <v>LS</v>
      </c>
      <c r="L6894" s="186" t="s">
        <v>9921</v>
      </c>
      <c r="M6894" s="178">
        <v>46065</v>
      </c>
      <c r="N6894" s="178"/>
      <c r="O6894" s="178"/>
      <c r="P6894" s="178" t="str">
        <f ca="1">IF(Proc[[#This Row],[DaysAgeing]]&gt;5,"yep","on track")</f>
        <v>on track</v>
      </c>
      <c r="Q6894" s="3">
        <f ca="1">IF(Proc[[#This Row],[DateClosed]]="",ABS(NETWORKDAYS(Proc[[#This Row],[DateOpened]],TODAY()))-1,ABS(NETWORKDAYS(Proc[[#This Row],[DateOpened]],Proc[[#This Row],[DateClosed]]))-1)</f>
        <v>4</v>
      </c>
      <c r="R6894" s="178" t="s">
        <v>489</v>
      </c>
      <c r="S6894" s="183"/>
    </row>
    <row r="6895" spans="1:19" hidden="1">
      <c r="A6895" s="184" t="s">
        <v>9887</v>
      </c>
      <c r="B6895" s="183" t="str">
        <f>IFERROR(VLOOKUP(Proc[[#This Row],[App]],Table2[],3,0),"open")</f>
        <v>ok</v>
      </c>
      <c r="C6895" s="184" t="s">
        <v>369</v>
      </c>
      <c r="D6895" t="s">
        <v>9307</v>
      </c>
      <c r="E6895" t="s">
        <v>9840</v>
      </c>
      <c r="F6895" s="183" t="s">
        <v>9840</v>
      </c>
      <c r="G6895" s="184" t="s">
        <v>400</v>
      </c>
      <c r="H6895" s="183" t="str">
        <f>IF(Proc[[#This Row],[type]]="LFF (MDG-F)",MID(Proc[[#This Row],[Obj]],13,10),"")</f>
        <v/>
      </c>
      <c r="J6895" s="183" t="b">
        <f>Proc[[#This Row],[Requested]]=Proc[[#This Row],[CurrentParent]]</f>
        <v>1</v>
      </c>
      <c r="K6895" s="183" t="str">
        <f>IF(Proc[[#This Row],[Author]]="Marcela Urrego",VLOOKUP(LEFT(Proc[[#This Row],[Requested]],1),Table3[#All],2,0),VLOOKUP(Proc[[#This Row],[Author]],Table4[],2,0))</f>
        <v>LS</v>
      </c>
      <c r="L6895" s="186" t="s">
        <v>9921</v>
      </c>
      <c r="M6895" s="178">
        <v>46065</v>
      </c>
      <c r="N6895" s="178"/>
      <c r="O6895" s="178"/>
      <c r="P6895" s="178" t="str">
        <f ca="1">IF(Proc[[#This Row],[DaysAgeing]]&gt;5,"yep","on track")</f>
        <v>on track</v>
      </c>
      <c r="Q6895" s="3">
        <f ca="1">IF(Proc[[#This Row],[DateClosed]]="",ABS(NETWORKDAYS(Proc[[#This Row],[DateOpened]],TODAY()))-1,ABS(NETWORKDAYS(Proc[[#This Row],[DateOpened]],Proc[[#This Row],[DateClosed]]))-1)</f>
        <v>4</v>
      </c>
      <c r="R6895" s="178" t="s">
        <v>489</v>
      </c>
      <c r="S6895" s="183"/>
    </row>
    <row r="6896" spans="1:19" hidden="1">
      <c r="A6896" s="184" t="s">
        <v>9887</v>
      </c>
      <c r="B6896" s="183" t="str">
        <f>IFERROR(VLOOKUP(Proc[[#This Row],[App]],Table2[],3,0),"open")</f>
        <v>ok</v>
      </c>
      <c r="C6896" s="184" t="s">
        <v>369</v>
      </c>
      <c r="D6896" t="s">
        <v>9308</v>
      </c>
      <c r="E6896" t="s">
        <v>9840</v>
      </c>
      <c r="F6896" s="183" t="s">
        <v>9840</v>
      </c>
      <c r="G6896" s="184" t="s">
        <v>400</v>
      </c>
      <c r="H6896" s="183" t="str">
        <f>IF(Proc[[#This Row],[type]]="LFF (MDG-F)",MID(Proc[[#This Row],[Obj]],13,10),"")</f>
        <v/>
      </c>
      <c r="J6896" s="183" t="b">
        <f>Proc[[#This Row],[Requested]]=Proc[[#This Row],[CurrentParent]]</f>
        <v>1</v>
      </c>
      <c r="K6896" s="183" t="str">
        <f>IF(Proc[[#This Row],[Author]]="Marcela Urrego",VLOOKUP(LEFT(Proc[[#This Row],[Requested]],1),Table3[#All],2,0),VLOOKUP(Proc[[#This Row],[Author]],Table4[],2,0))</f>
        <v>LS</v>
      </c>
      <c r="L6896" s="186" t="s">
        <v>9921</v>
      </c>
      <c r="M6896" s="178">
        <v>46065</v>
      </c>
      <c r="N6896" s="178"/>
      <c r="O6896" s="178"/>
      <c r="P6896" s="178" t="str">
        <f ca="1">IF(Proc[[#This Row],[DaysAgeing]]&gt;5,"yep","on track")</f>
        <v>on track</v>
      </c>
      <c r="Q6896" s="3">
        <f ca="1">IF(Proc[[#This Row],[DateClosed]]="",ABS(NETWORKDAYS(Proc[[#This Row],[DateOpened]],TODAY()))-1,ABS(NETWORKDAYS(Proc[[#This Row],[DateOpened]],Proc[[#This Row],[DateClosed]]))-1)</f>
        <v>4</v>
      </c>
      <c r="R6896" s="178" t="s">
        <v>489</v>
      </c>
      <c r="S6896" s="183"/>
    </row>
    <row r="6897" spans="1:19" hidden="1">
      <c r="A6897" s="184" t="s">
        <v>9887</v>
      </c>
      <c r="B6897" s="183" t="str">
        <f>IFERROR(VLOOKUP(Proc[[#This Row],[App]],Table2[],3,0),"open")</f>
        <v>ok</v>
      </c>
      <c r="C6897" s="184" t="s">
        <v>369</v>
      </c>
      <c r="D6897" t="s">
        <v>2628</v>
      </c>
      <c r="E6897" t="s">
        <v>9840</v>
      </c>
      <c r="F6897" s="183" t="s">
        <v>9840</v>
      </c>
      <c r="G6897" s="184" t="s">
        <v>400</v>
      </c>
      <c r="H6897" s="183" t="str">
        <f>IF(Proc[[#This Row],[type]]="LFF (MDG-F)",MID(Proc[[#This Row],[Obj]],13,10),"")</f>
        <v/>
      </c>
      <c r="J6897" s="183" t="b">
        <f>Proc[[#This Row],[Requested]]=Proc[[#This Row],[CurrentParent]]</f>
        <v>1</v>
      </c>
      <c r="K6897" s="183" t="str">
        <f>IF(Proc[[#This Row],[Author]]="Marcela Urrego",VLOOKUP(LEFT(Proc[[#This Row],[Requested]],1),Table3[#All],2,0),VLOOKUP(Proc[[#This Row],[Author]],Table4[],2,0))</f>
        <v>LS</v>
      </c>
      <c r="L6897" s="186" t="s">
        <v>9921</v>
      </c>
      <c r="M6897" s="178">
        <v>46065</v>
      </c>
      <c r="N6897" s="178"/>
      <c r="O6897" s="178"/>
      <c r="P6897" s="178" t="str">
        <f ca="1">IF(Proc[[#This Row],[DaysAgeing]]&gt;5,"yep","on track")</f>
        <v>on track</v>
      </c>
      <c r="Q6897" s="3">
        <f ca="1">IF(Proc[[#This Row],[DateClosed]]="",ABS(NETWORKDAYS(Proc[[#This Row],[DateOpened]],TODAY()))-1,ABS(NETWORKDAYS(Proc[[#This Row],[DateOpened]],Proc[[#This Row],[DateClosed]]))-1)</f>
        <v>4</v>
      </c>
      <c r="R6897" s="178" t="s">
        <v>489</v>
      </c>
      <c r="S6897" s="183"/>
    </row>
    <row r="6898" spans="1:19" hidden="1">
      <c r="A6898" s="184" t="s">
        <v>9887</v>
      </c>
      <c r="B6898" s="183" t="str">
        <f>IFERROR(VLOOKUP(Proc[[#This Row],[App]],Table2[],3,0),"open")</f>
        <v>ok</v>
      </c>
      <c r="C6898" s="184" t="s">
        <v>369</v>
      </c>
      <c r="D6898" t="s">
        <v>9309</v>
      </c>
      <c r="E6898" t="s">
        <v>9840</v>
      </c>
      <c r="F6898" s="183" t="s">
        <v>9840</v>
      </c>
      <c r="G6898" s="184" t="s">
        <v>400</v>
      </c>
      <c r="H6898" s="183" t="str">
        <f>IF(Proc[[#This Row],[type]]="LFF (MDG-F)",MID(Proc[[#This Row],[Obj]],13,10),"")</f>
        <v/>
      </c>
      <c r="J6898" s="183" t="b">
        <f>Proc[[#This Row],[Requested]]=Proc[[#This Row],[CurrentParent]]</f>
        <v>1</v>
      </c>
      <c r="K6898" s="183" t="str">
        <f>IF(Proc[[#This Row],[Author]]="Marcela Urrego",VLOOKUP(LEFT(Proc[[#This Row],[Requested]],1),Table3[#All],2,0),VLOOKUP(Proc[[#This Row],[Author]],Table4[],2,0))</f>
        <v>LS</v>
      </c>
      <c r="L6898" s="186" t="s">
        <v>9921</v>
      </c>
      <c r="M6898" s="178">
        <v>46065</v>
      </c>
      <c r="N6898" s="178"/>
      <c r="O6898" s="178"/>
      <c r="P6898" s="178" t="str">
        <f ca="1">IF(Proc[[#This Row],[DaysAgeing]]&gt;5,"yep","on track")</f>
        <v>on track</v>
      </c>
      <c r="Q6898" s="3">
        <f ca="1">IF(Proc[[#This Row],[DateClosed]]="",ABS(NETWORKDAYS(Proc[[#This Row],[DateOpened]],TODAY()))-1,ABS(NETWORKDAYS(Proc[[#This Row],[DateOpened]],Proc[[#This Row],[DateClosed]]))-1)</f>
        <v>4</v>
      </c>
      <c r="R6898" s="178" t="s">
        <v>489</v>
      </c>
      <c r="S6898" s="183"/>
    </row>
    <row r="6899" spans="1:19" hidden="1">
      <c r="A6899" s="184" t="s">
        <v>9887</v>
      </c>
      <c r="B6899" s="183" t="str">
        <f>IFERROR(VLOOKUP(Proc[[#This Row],[App]],Table2[],3,0),"open")</f>
        <v>ok</v>
      </c>
      <c r="C6899" s="184" t="s">
        <v>369</v>
      </c>
      <c r="D6899" t="s">
        <v>9310</v>
      </c>
      <c r="E6899" t="s">
        <v>9840</v>
      </c>
      <c r="F6899" s="183" t="s">
        <v>9840</v>
      </c>
      <c r="G6899" s="184" t="s">
        <v>400</v>
      </c>
      <c r="H6899" s="183" t="str">
        <f>IF(Proc[[#This Row],[type]]="LFF (MDG-F)",MID(Proc[[#This Row],[Obj]],13,10),"")</f>
        <v/>
      </c>
      <c r="J6899" s="183" t="b">
        <f>Proc[[#This Row],[Requested]]=Proc[[#This Row],[CurrentParent]]</f>
        <v>1</v>
      </c>
      <c r="K6899" s="183" t="str">
        <f>IF(Proc[[#This Row],[Author]]="Marcela Urrego",VLOOKUP(LEFT(Proc[[#This Row],[Requested]],1),Table3[#All],2,0),VLOOKUP(Proc[[#This Row],[Author]],Table4[],2,0))</f>
        <v>LS</v>
      </c>
      <c r="L6899" s="186" t="s">
        <v>9921</v>
      </c>
      <c r="M6899" s="178">
        <v>46065</v>
      </c>
      <c r="N6899" s="178"/>
      <c r="O6899" s="178"/>
      <c r="P6899" s="178" t="str">
        <f ca="1">IF(Proc[[#This Row],[DaysAgeing]]&gt;5,"yep","on track")</f>
        <v>on track</v>
      </c>
      <c r="Q6899" s="3">
        <f ca="1">IF(Proc[[#This Row],[DateClosed]]="",ABS(NETWORKDAYS(Proc[[#This Row],[DateOpened]],TODAY()))-1,ABS(NETWORKDAYS(Proc[[#This Row],[DateOpened]],Proc[[#This Row],[DateClosed]]))-1)</f>
        <v>4</v>
      </c>
      <c r="R6899" s="178" t="s">
        <v>489</v>
      </c>
      <c r="S6899" s="183"/>
    </row>
    <row r="6900" spans="1:19" hidden="1">
      <c r="A6900" s="184" t="s">
        <v>9887</v>
      </c>
      <c r="B6900" s="183" t="str">
        <f>IFERROR(VLOOKUP(Proc[[#This Row],[App]],Table2[],3,0),"open")</f>
        <v>ok</v>
      </c>
      <c r="C6900" s="184" t="s">
        <v>369</v>
      </c>
      <c r="D6900" t="s">
        <v>9311</v>
      </c>
      <c r="E6900" t="s">
        <v>9840</v>
      </c>
      <c r="F6900" s="183" t="s">
        <v>9840</v>
      </c>
      <c r="G6900" s="184" t="s">
        <v>400</v>
      </c>
      <c r="H6900" s="183" t="str">
        <f>IF(Proc[[#This Row],[type]]="LFF (MDG-F)",MID(Proc[[#This Row],[Obj]],13,10),"")</f>
        <v/>
      </c>
      <c r="J6900" s="183" t="b">
        <f>Proc[[#This Row],[Requested]]=Proc[[#This Row],[CurrentParent]]</f>
        <v>1</v>
      </c>
      <c r="K6900" s="183" t="str">
        <f>IF(Proc[[#This Row],[Author]]="Marcela Urrego",VLOOKUP(LEFT(Proc[[#This Row],[Requested]],1),Table3[#All],2,0),VLOOKUP(Proc[[#This Row],[Author]],Table4[],2,0))</f>
        <v>LS</v>
      </c>
      <c r="L6900" s="186" t="s">
        <v>9921</v>
      </c>
      <c r="M6900" s="178">
        <v>46065</v>
      </c>
      <c r="N6900" s="178"/>
      <c r="O6900" s="178"/>
      <c r="P6900" s="178" t="str">
        <f ca="1">IF(Proc[[#This Row],[DaysAgeing]]&gt;5,"yep","on track")</f>
        <v>on track</v>
      </c>
      <c r="Q6900" s="3">
        <f ca="1">IF(Proc[[#This Row],[DateClosed]]="",ABS(NETWORKDAYS(Proc[[#This Row],[DateOpened]],TODAY()))-1,ABS(NETWORKDAYS(Proc[[#This Row],[DateOpened]],Proc[[#This Row],[DateClosed]]))-1)</f>
        <v>4</v>
      </c>
      <c r="R6900" s="178" t="s">
        <v>489</v>
      </c>
      <c r="S6900" s="183"/>
    </row>
    <row r="6901" spans="1:19" hidden="1">
      <c r="A6901" s="184" t="s">
        <v>9887</v>
      </c>
      <c r="B6901" s="183" t="str">
        <f>IFERROR(VLOOKUP(Proc[[#This Row],[App]],Table2[],3,0),"open")</f>
        <v>ok</v>
      </c>
      <c r="C6901" s="184" t="s">
        <v>369</v>
      </c>
      <c r="D6901" t="s">
        <v>9312</v>
      </c>
      <c r="E6901" t="s">
        <v>9840</v>
      </c>
      <c r="F6901" s="183" t="s">
        <v>9840</v>
      </c>
      <c r="G6901" s="184" t="s">
        <v>400</v>
      </c>
      <c r="H6901" s="183" t="str">
        <f>IF(Proc[[#This Row],[type]]="LFF (MDG-F)",MID(Proc[[#This Row],[Obj]],13,10),"")</f>
        <v/>
      </c>
      <c r="J6901" s="183" t="b">
        <f>Proc[[#This Row],[Requested]]=Proc[[#This Row],[CurrentParent]]</f>
        <v>1</v>
      </c>
      <c r="K6901" s="183" t="str">
        <f>IF(Proc[[#This Row],[Author]]="Marcela Urrego",VLOOKUP(LEFT(Proc[[#This Row],[Requested]],1),Table3[#All],2,0),VLOOKUP(Proc[[#This Row],[Author]],Table4[],2,0))</f>
        <v>LS</v>
      </c>
      <c r="L6901" s="186" t="s">
        <v>9921</v>
      </c>
      <c r="M6901" s="178">
        <v>46065</v>
      </c>
      <c r="N6901" s="178"/>
      <c r="O6901" s="178"/>
      <c r="P6901" s="178" t="str">
        <f ca="1">IF(Proc[[#This Row],[DaysAgeing]]&gt;5,"yep","on track")</f>
        <v>on track</v>
      </c>
      <c r="Q6901" s="3">
        <f ca="1">IF(Proc[[#This Row],[DateClosed]]="",ABS(NETWORKDAYS(Proc[[#This Row],[DateOpened]],TODAY()))-1,ABS(NETWORKDAYS(Proc[[#This Row],[DateOpened]],Proc[[#This Row],[DateClosed]]))-1)</f>
        <v>4</v>
      </c>
      <c r="R6901" s="178" t="s">
        <v>489</v>
      </c>
      <c r="S6901" s="183"/>
    </row>
    <row r="6902" spans="1:19" hidden="1">
      <c r="A6902" s="184" t="s">
        <v>9887</v>
      </c>
      <c r="B6902" s="183" t="str">
        <f>IFERROR(VLOOKUP(Proc[[#This Row],[App]],Table2[],3,0),"open")</f>
        <v>ok</v>
      </c>
      <c r="C6902" s="184" t="s">
        <v>369</v>
      </c>
      <c r="D6902" t="s">
        <v>1494</v>
      </c>
      <c r="E6902" t="s">
        <v>9840</v>
      </c>
      <c r="F6902" s="183" t="s">
        <v>9840</v>
      </c>
      <c r="G6902" s="184" t="s">
        <v>400</v>
      </c>
      <c r="H6902" s="183" t="str">
        <f>IF(Proc[[#This Row],[type]]="LFF (MDG-F)",MID(Proc[[#This Row],[Obj]],13,10),"")</f>
        <v/>
      </c>
      <c r="J6902" s="183" t="b">
        <f>Proc[[#This Row],[Requested]]=Proc[[#This Row],[CurrentParent]]</f>
        <v>1</v>
      </c>
      <c r="K6902" s="183" t="str">
        <f>IF(Proc[[#This Row],[Author]]="Marcela Urrego",VLOOKUP(LEFT(Proc[[#This Row],[Requested]],1),Table3[#All],2,0),VLOOKUP(Proc[[#This Row],[Author]],Table4[],2,0))</f>
        <v>LS</v>
      </c>
      <c r="L6902" s="186" t="s">
        <v>9921</v>
      </c>
      <c r="M6902" s="178">
        <v>46065</v>
      </c>
      <c r="N6902" s="178"/>
      <c r="O6902" s="178"/>
      <c r="P6902" s="178" t="str">
        <f ca="1">IF(Proc[[#This Row],[DaysAgeing]]&gt;5,"yep","on track")</f>
        <v>on track</v>
      </c>
      <c r="Q6902" s="3">
        <f ca="1">IF(Proc[[#This Row],[DateClosed]]="",ABS(NETWORKDAYS(Proc[[#This Row],[DateOpened]],TODAY()))-1,ABS(NETWORKDAYS(Proc[[#This Row],[DateOpened]],Proc[[#This Row],[DateClosed]]))-1)</f>
        <v>4</v>
      </c>
      <c r="R6902" s="178" t="s">
        <v>489</v>
      </c>
      <c r="S6902" s="183"/>
    </row>
    <row r="6903" spans="1:19" hidden="1">
      <c r="A6903" s="184" t="s">
        <v>9887</v>
      </c>
      <c r="B6903" s="183" t="str">
        <f>IFERROR(VLOOKUP(Proc[[#This Row],[App]],Table2[],3,0),"open")</f>
        <v>ok</v>
      </c>
      <c r="C6903" s="184" t="s">
        <v>369</v>
      </c>
      <c r="D6903" t="s">
        <v>9313</v>
      </c>
      <c r="E6903" t="s">
        <v>9840</v>
      </c>
      <c r="F6903" s="183" t="s">
        <v>9840</v>
      </c>
      <c r="G6903" s="184" t="s">
        <v>400</v>
      </c>
      <c r="H6903" s="183" t="str">
        <f>IF(Proc[[#This Row],[type]]="LFF (MDG-F)",MID(Proc[[#This Row],[Obj]],13,10),"")</f>
        <v/>
      </c>
      <c r="J6903" s="183" t="b">
        <f>Proc[[#This Row],[Requested]]=Proc[[#This Row],[CurrentParent]]</f>
        <v>1</v>
      </c>
      <c r="K6903" s="183" t="str">
        <f>IF(Proc[[#This Row],[Author]]="Marcela Urrego",VLOOKUP(LEFT(Proc[[#This Row],[Requested]],1),Table3[#All],2,0),VLOOKUP(Proc[[#This Row],[Author]],Table4[],2,0))</f>
        <v>LS</v>
      </c>
      <c r="L6903" s="186" t="s">
        <v>9921</v>
      </c>
      <c r="M6903" s="178">
        <v>46065</v>
      </c>
      <c r="N6903" s="178"/>
      <c r="O6903" s="178"/>
      <c r="P6903" s="178" t="str">
        <f ca="1">IF(Proc[[#This Row],[DaysAgeing]]&gt;5,"yep","on track")</f>
        <v>on track</v>
      </c>
      <c r="Q6903" s="3">
        <f ca="1">IF(Proc[[#This Row],[DateClosed]]="",ABS(NETWORKDAYS(Proc[[#This Row],[DateOpened]],TODAY()))-1,ABS(NETWORKDAYS(Proc[[#This Row],[DateOpened]],Proc[[#This Row],[DateClosed]]))-1)</f>
        <v>4</v>
      </c>
      <c r="R6903" s="178" t="s">
        <v>489</v>
      </c>
      <c r="S6903" s="183"/>
    </row>
    <row r="6904" spans="1:19" hidden="1">
      <c r="A6904" s="184" t="s">
        <v>9887</v>
      </c>
      <c r="B6904" s="183" t="str">
        <f>IFERROR(VLOOKUP(Proc[[#This Row],[App]],Table2[],3,0),"open")</f>
        <v>ok</v>
      </c>
      <c r="C6904" s="184" t="s">
        <v>369</v>
      </c>
      <c r="D6904" t="s">
        <v>9314</v>
      </c>
      <c r="E6904" t="s">
        <v>9840</v>
      </c>
      <c r="F6904" s="183" t="s">
        <v>9840</v>
      </c>
      <c r="G6904" s="184" t="s">
        <v>400</v>
      </c>
      <c r="H6904" s="183" t="str">
        <f>IF(Proc[[#This Row],[type]]="LFF (MDG-F)",MID(Proc[[#This Row],[Obj]],13,10),"")</f>
        <v/>
      </c>
      <c r="J6904" s="183" t="b">
        <f>Proc[[#This Row],[Requested]]=Proc[[#This Row],[CurrentParent]]</f>
        <v>1</v>
      </c>
      <c r="K6904" s="183" t="str">
        <f>IF(Proc[[#This Row],[Author]]="Marcela Urrego",VLOOKUP(LEFT(Proc[[#This Row],[Requested]],1),Table3[#All],2,0),VLOOKUP(Proc[[#This Row],[Author]],Table4[],2,0))</f>
        <v>LS</v>
      </c>
      <c r="L6904" s="186" t="s">
        <v>9921</v>
      </c>
      <c r="M6904" s="178">
        <v>46065</v>
      </c>
      <c r="N6904" s="178"/>
      <c r="O6904" s="178"/>
      <c r="P6904" s="178" t="str">
        <f ca="1">IF(Proc[[#This Row],[DaysAgeing]]&gt;5,"yep","on track")</f>
        <v>on track</v>
      </c>
      <c r="Q6904" s="3">
        <f ca="1">IF(Proc[[#This Row],[DateClosed]]="",ABS(NETWORKDAYS(Proc[[#This Row],[DateOpened]],TODAY()))-1,ABS(NETWORKDAYS(Proc[[#This Row],[DateOpened]],Proc[[#This Row],[DateClosed]]))-1)</f>
        <v>4</v>
      </c>
      <c r="R6904" s="178" t="s">
        <v>489</v>
      </c>
      <c r="S6904" s="183"/>
    </row>
    <row r="6905" spans="1:19" hidden="1">
      <c r="A6905" s="184" t="s">
        <v>9887</v>
      </c>
      <c r="B6905" s="183" t="str">
        <f>IFERROR(VLOOKUP(Proc[[#This Row],[App]],Table2[],3,0),"open")</f>
        <v>ok</v>
      </c>
      <c r="C6905" s="184" t="s">
        <v>369</v>
      </c>
      <c r="D6905" t="s">
        <v>9315</v>
      </c>
      <c r="E6905" t="s">
        <v>9840</v>
      </c>
      <c r="F6905" s="183" t="s">
        <v>9840</v>
      </c>
      <c r="G6905" s="184" t="s">
        <v>400</v>
      </c>
      <c r="H6905" s="183" t="str">
        <f>IF(Proc[[#This Row],[type]]="LFF (MDG-F)",MID(Proc[[#This Row],[Obj]],13,10),"")</f>
        <v/>
      </c>
      <c r="J6905" s="183" t="b">
        <f>Proc[[#This Row],[Requested]]=Proc[[#This Row],[CurrentParent]]</f>
        <v>1</v>
      </c>
      <c r="K6905" s="183" t="str">
        <f>IF(Proc[[#This Row],[Author]]="Marcela Urrego",VLOOKUP(LEFT(Proc[[#This Row],[Requested]],1),Table3[#All],2,0),VLOOKUP(Proc[[#This Row],[Author]],Table4[],2,0))</f>
        <v>LS</v>
      </c>
      <c r="L6905" s="186" t="s">
        <v>9921</v>
      </c>
      <c r="M6905" s="178">
        <v>46065</v>
      </c>
      <c r="N6905" s="178"/>
      <c r="O6905" s="178"/>
      <c r="P6905" s="178" t="str">
        <f ca="1">IF(Proc[[#This Row],[DaysAgeing]]&gt;5,"yep","on track")</f>
        <v>on track</v>
      </c>
      <c r="Q6905" s="3">
        <f ca="1">IF(Proc[[#This Row],[DateClosed]]="",ABS(NETWORKDAYS(Proc[[#This Row],[DateOpened]],TODAY()))-1,ABS(NETWORKDAYS(Proc[[#This Row],[DateOpened]],Proc[[#This Row],[DateClosed]]))-1)</f>
        <v>4</v>
      </c>
      <c r="R6905" s="178" t="s">
        <v>489</v>
      </c>
      <c r="S6905" s="183"/>
    </row>
    <row r="6906" spans="1:19" hidden="1">
      <c r="A6906" s="184" t="s">
        <v>9887</v>
      </c>
      <c r="B6906" s="183" t="str">
        <f>IFERROR(VLOOKUP(Proc[[#This Row],[App]],Table2[],3,0),"open")</f>
        <v>ok</v>
      </c>
      <c r="C6906" s="184" t="s">
        <v>369</v>
      </c>
      <c r="D6906" t="s">
        <v>9316</v>
      </c>
      <c r="E6906" t="s">
        <v>9840</v>
      </c>
      <c r="F6906" s="183" t="s">
        <v>9840</v>
      </c>
      <c r="G6906" s="184" t="s">
        <v>400</v>
      </c>
      <c r="H6906" s="183" t="str">
        <f>IF(Proc[[#This Row],[type]]="LFF (MDG-F)",MID(Proc[[#This Row],[Obj]],13,10),"")</f>
        <v/>
      </c>
      <c r="J6906" s="183" t="b">
        <f>Proc[[#This Row],[Requested]]=Proc[[#This Row],[CurrentParent]]</f>
        <v>1</v>
      </c>
      <c r="K6906" s="183" t="str">
        <f>IF(Proc[[#This Row],[Author]]="Marcela Urrego",VLOOKUP(LEFT(Proc[[#This Row],[Requested]],1),Table3[#All],2,0),VLOOKUP(Proc[[#This Row],[Author]],Table4[],2,0))</f>
        <v>LS</v>
      </c>
      <c r="L6906" s="186" t="s">
        <v>9921</v>
      </c>
      <c r="M6906" s="178">
        <v>46065</v>
      </c>
      <c r="N6906" s="178"/>
      <c r="O6906" s="178"/>
      <c r="P6906" s="178" t="str">
        <f ca="1">IF(Proc[[#This Row],[DaysAgeing]]&gt;5,"yep","on track")</f>
        <v>on track</v>
      </c>
      <c r="Q6906" s="3">
        <f ca="1">IF(Proc[[#This Row],[DateClosed]]="",ABS(NETWORKDAYS(Proc[[#This Row],[DateOpened]],TODAY()))-1,ABS(NETWORKDAYS(Proc[[#This Row],[DateOpened]],Proc[[#This Row],[DateClosed]]))-1)</f>
        <v>4</v>
      </c>
      <c r="R6906" s="178" t="s">
        <v>489</v>
      </c>
      <c r="S6906" s="183"/>
    </row>
    <row r="6907" spans="1:19" hidden="1">
      <c r="A6907" s="184" t="s">
        <v>9887</v>
      </c>
      <c r="B6907" s="183" t="str">
        <f>IFERROR(VLOOKUP(Proc[[#This Row],[App]],Table2[],3,0),"open")</f>
        <v>ok</v>
      </c>
      <c r="C6907" s="184" t="s">
        <v>369</v>
      </c>
      <c r="D6907" t="s">
        <v>1495</v>
      </c>
      <c r="E6907" t="s">
        <v>9840</v>
      </c>
      <c r="F6907" s="183" t="s">
        <v>9840</v>
      </c>
      <c r="G6907" s="184" t="s">
        <v>400</v>
      </c>
      <c r="H6907" s="183" t="str">
        <f>IF(Proc[[#This Row],[type]]="LFF (MDG-F)",MID(Proc[[#This Row],[Obj]],13,10),"")</f>
        <v/>
      </c>
      <c r="J6907" s="183" t="b">
        <f>Proc[[#This Row],[Requested]]=Proc[[#This Row],[CurrentParent]]</f>
        <v>1</v>
      </c>
      <c r="K6907" s="183" t="str">
        <f>IF(Proc[[#This Row],[Author]]="Marcela Urrego",VLOOKUP(LEFT(Proc[[#This Row],[Requested]],1),Table3[#All],2,0),VLOOKUP(Proc[[#This Row],[Author]],Table4[],2,0))</f>
        <v>LS</v>
      </c>
      <c r="L6907" s="186" t="s">
        <v>9921</v>
      </c>
      <c r="M6907" s="178">
        <v>46065</v>
      </c>
      <c r="N6907" s="178"/>
      <c r="O6907" s="178"/>
      <c r="P6907" s="178" t="str">
        <f ca="1">IF(Proc[[#This Row],[DaysAgeing]]&gt;5,"yep","on track")</f>
        <v>on track</v>
      </c>
      <c r="Q6907" s="3">
        <f ca="1">IF(Proc[[#This Row],[DateClosed]]="",ABS(NETWORKDAYS(Proc[[#This Row],[DateOpened]],TODAY()))-1,ABS(NETWORKDAYS(Proc[[#This Row],[DateOpened]],Proc[[#This Row],[DateClosed]]))-1)</f>
        <v>4</v>
      </c>
      <c r="R6907" s="178" t="s">
        <v>489</v>
      </c>
      <c r="S6907" s="183"/>
    </row>
    <row r="6908" spans="1:19" hidden="1">
      <c r="A6908" s="184" t="s">
        <v>9887</v>
      </c>
      <c r="B6908" s="183" t="str">
        <f>IFERROR(VLOOKUP(Proc[[#This Row],[App]],Table2[],3,0),"open")</f>
        <v>ok</v>
      </c>
      <c r="C6908" s="184" t="s">
        <v>369</v>
      </c>
      <c r="D6908" t="s">
        <v>9317</v>
      </c>
      <c r="E6908" t="s">
        <v>9840</v>
      </c>
      <c r="F6908" s="183" t="s">
        <v>9840</v>
      </c>
      <c r="G6908" s="184" t="s">
        <v>400</v>
      </c>
      <c r="H6908" s="183" t="str">
        <f>IF(Proc[[#This Row],[type]]="LFF (MDG-F)",MID(Proc[[#This Row],[Obj]],13,10),"")</f>
        <v/>
      </c>
      <c r="J6908" s="183" t="b">
        <f>Proc[[#This Row],[Requested]]=Proc[[#This Row],[CurrentParent]]</f>
        <v>1</v>
      </c>
      <c r="K6908" s="183" t="str">
        <f>IF(Proc[[#This Row],[Author]]="Marcela Urrego",VLOOKUP(LEFT(Proc[[#This Row],[Requested]],1),Table3[#All],2,0),VLOOKUP(Proc[[#This Row],[Author]],Table4[],2,0))</f>
        <v>LS</v>
      </c>
      <c r="L6908" s="186" t="s">
        <v>9921</v>
      </c>
      <c r="M6908" s="178">
        <v>46065</v>
      </c>
      <c r="N6908" s="178"/>
      <c r="O6908" s="178"/>
      <c r="P6908" s="178" t="str">
        <f ca="1">IF(Proc[[#This Row],[DaysAgeing]]&gt;5,"yep","on track")</f>
        <v>on track</v>
      </c>
      <c r="Q6908" s="3">
        <f ca="1">IF(Proc[[#This Row],[DateClosed]]="",ABS(NETWORKDAYS(Proc[[#This Row],[DateOpened]],TODAY()))-1,ABS(NETWORKDAYS(Proc[[#This Row],[DateOpened]],Proc[[#This Row],[DateClosed]]))-1)</f>
        <v>4</v>
      </c>
      <c r="R6908" s="178" t="s">
        <v>489</v>
      </c>
      <c r="S6908" s="183"/>
    </row>
    <row r="6909" spans="1:19" hidden="1">
      <c r="A6909" s="184" t="s">
        <v>9887</v>
      </c>
      <c r="B6909" s="183" t="str">
        <f>IFERROR(VLOOKUP(Proc[[#This Row],[App]],Table2[],3,0),"open")</f>
        <v>ok</v>
      </c>
      <c r="C6909" s="184" t="s">
        <v>369</v>
      </c>
      <c r="D6909" t="s">
        <v>9318</v>
      </c>
      <c r="E6909" t="s">
        <v>9840</v>
      </c>
      <c r="F6909" s="183" t="s">
        <v>9840</v>
      </c>
      <c r="G6909" s="184" t="s">
        <v>400</v>
      </c>
      <c r="H6909" s="183" t="str">
        <f>IF(Proc[[#This Row],[type]]="LFF (MDG-F)",MID(Proc[[#This Row],[Obj]],13,10),"")</f>
        <v/>
      </c>
      <c r="J6909" s="183" t="b">
        <f>Proc[[#This Row],[Requested]]=Proc[[#This Row],[CurrentParent]]</f>
        <v>1</v>
      </c>
      <c r="K6909" s="183" t="str">
        <f>IF(Proc[[#This Row],[Author]]="Marcela Urrego",VLOOKUP(LEFT(Proc[[#This Row],[Requested]],1),Table3[#All],2,0),VLOOKUP(Proc[[#This Row],[Author]],Table4[],2,0))</f>
        <v>LS</v>
      </c>
      <c r="L6909" s="186" t="s">
        <v>9921</v>
      </c>
      <c r="M6909" s="178">
        <v>46065</v>
      </c>
      <c r="N6909" s="178"/>
      <c r="O6909" s="178"/>
      <c r="P6909" s="178" t="str">
        <f ca="1">IF(Proc[[#This Row],[DaysAgeing]]&gt;5,"yep","on track")</f>
        <v>on track</v>
      </c>
      <c r="Q6909" s="3">
        <f ca="1">IF(Proc[[#This Row],[DateClosed]]="",ABS(NETWORKDAYS(Proc[[#This Row],[DateOpened]],TODAY()))-1,ABS(NETWORKDAYS(Proc[[#This Row],[DateOpened]],Proc[[#This Row],[DateClosed]]))-1)</f>
        <v>4</v>
      </c>
      <c r="R6909" s="178" t="s">
        <v>489</v>
      </c>
      <c r="S6909" s="183"/>
    </row>
    <row r="6910" spans="1:19" hidden="1">
      <c r="A6910" s="184" t="s">
        <v>9887</v>
      </c>
      <c r="B6910" s="183" t="str">
        <f>IFERROR(VLOOKUP(Proc[[#This Row],[App]],Table2[],3,0),"open")</f>
        <v>ok</v>
      </c>
      <c r="C6910" s="184" t="s">
        <v>369</v>
      </c>
      <c r="D6910" t="s">
        <v>9319</v>
      </c>
      <c r="E6910" t="s">
        <v>9840</v>
      </c>
      <c r="F6910" s="183" t="s">
        <v>9840</v>
      </c>
      <c r="G6910" s="184" t="s">
        <v>400</v>
      </c>
      <c r="H6910" s="183" t="str">
        <f>IF(Proc[[#This Row],[type]]="LFF (MDG-F)",MID(Proc[[#This Row],[Obj]],13,10),"")</f>
        <v/>
      </c>
      <c r="J6910" s="183" t="b">
        <f>Proc[[#This Row],[Requested]]=Proc[[#This Row],[CurrentParent]]</f>
        <v>1</v>
      </c>
      <c r="K6910" s="183" t="str">
        <f>IF(Proc[[#This Row],[Author]]="Marcela Urrego",VLOOKUP(LEFT(Proc[[#This Row],[Requested]],1),Table3[#All],2,0),VLOOKUP(Proc[[#This Row],[Author]],Table4[],2,0))</f>
        <v>LS</v>
      </c>
      <c r="L6910" s="186" t="s">
        <v>9921</v>
      </c>
      <c r="M6910" s="178">
        <v>46065</v>
      </c>
      <c r="N6910" s="178"/>
      <c r="O6910" s="178"/>
      <c r="P6910" s="178" t="str">
        <f ca="1">IF(Proc[[#This Row],[DaysAgeing]]&gt;5,"yep","on track")</f>
        <v>on track</v>
      </c>
      <c r="Q6910" s="3">
        <f ca="1">IF(Proc[[#This Row],[DateClosed]]="",ABS(NETWORKDAYS(Proc[[#This Row],[DateOpened]],TODAY()))-1,ABS(NETWORKDAYS(Proc[[#This Row],[DateOpened]],Proc[[#This Row],[DateClosed]]))-1)</f>
        <v>4</v>
      </c>
      <c r="R6910" s="178" t="s">
        <v>489</v>
      </c>
      <c r="S6910" s="183"/>
    </row>
    <row r="6911" spans="1:19" hidden="1">
      <c r="A6911" s="184" t="s">
        <v>9887</v>
      </c>
      <c r="B6911" s="183" t="str">
        <f>IFERROR(VLOOKUP(Proc[[#This Row],[App]],Table2[],3,0),"open")</f>
        <v>ok</v>
      </c>
      <c r="C6911" s="184" t="s">
        <v>369</v>
      </c>
      <c r="D6911" t="s">
        <v>9320</v>
      </c>
      <c r="E6911" t="s">
        <v>9843</v>
      </c>
      <c r="F6911" s="183" t="s">
        <v>9843</v>
      </c>
      <c r="G6911" s="184" t="s">
        <v>400</v>
      </c>
      <c r="H6911" s="183" t="str">
        <f>IF(Proc[[#This Row],[type]]="LFF (MDG-F)",MID(Proc[[#This Row],[Obj]],13,10),"")</f>
        <v/>
      </c>
      <c r="J6911" s="183" t="b">
        <f>Proc[[#This Row],[Requested]]=Proc[[#This Row],[CurrentParent]]</f>
        <v>1</v>
      </c>
      <c r="K6911" s="183" t="str">
        <f>IF(Proc[[#This Row],[Author]]="Marcela Urrego",VLOOKUP(LEFT(Proc[[#This Row],[Requested]],1),Table3[#All],2,0),VLOOKUP(Proc[[#This Row],[Author]],Table4[],2,0))</f>
        <v>LS</v>
      </c>
      <c r="L6911" s="186" t="s">
        <v>9921</v>
      </c>
      <c r="M6911" s="178">
        <v>46065</v>
      </c>
      <c r="N6911" s="178"/>
      <c r="O6911" s="178"/>
      <c r="P6911" s="178" t="str">
        <f ca="1">IF(Proc[[#This Row],[DaysAgeing]]&gt;5,"yep","on track")</f>
        <v>on track</v>
      </c>
      <c r="Q6911" s="3">
        <f ca="1">IF(Proc[[#This Row],[DateClosed]]="",ABS(NETWORKDAYS(Proc[[#This Row],[DateOpened]],TODAY()))-1,ABS(NETWORKDAYS(Proc[[#This Row],[DateOpened]],Proc[[#This Row],[DateClosed]]))-1)</f>
        <v>4</v>
      </c>
      <c r="R6911" s="178" t="s">
        <v>489</v>
      </c>
      <c r="S6911" s="183"/>
    </row>
    <row r="6912" spans="1:19" hidden="1">
      <c r="A6912" s="184" t="s">
        <v>9887</v>
      </c>
      <c r="B6912" s="183" t="str">
        <f>IFERROR(VLOOKUP(Proc[[#This Row],[App]],Table2[],3,0),"open")</f>
        <v>ok</v>
      </c>
      <c r="C6912" s="185" t="s">
        <v>369</v>
      </c>
      <c r="D6912" t="s">
        <v>9321</v>
      </c>
      <c r="E6912" t="s">
        <v>9840</v>
      </c>
      <c r="F6912" s="186" t="s">
        <v>9840</v>
      </c>
      <c r="G6912" s="184" t="s">
        <v>406</v>
      </c>
      <c r="H6912" s="183" t="str">
        <f>IF(Proc[[#This Row],[type]]="LFF (MDG-F)",MID(Proc[[#This Row],[Obj]],13,10),"")</f>
        <v>2125C03212</v>
      </c>
      <c r="J6912" s="183" t="b">
        <f>Proc[[#This Row],[Requested]]=Proc[[#This Row],[CurrentParent]]</f>
        <v>1</v>
      </c>
      <c r="K6912" s="183" t="str">
        <f>IF(Proc[[#This Row],[Author]]="Marcela Urrego",VLOOKUP(LEFT(Proc[[#This Row],[Requested]],1),Table3[#All],2,0),VLOOKUP(Proc[[#This Row],[Author]],Table4[],2,0))</f>
        <v>LS</v>
      </c>
      <c r="L6912" s="186" t="s">
        <v>9921</v>
      </c>
      <c r="M6912" s="178">
        <v>46065</v>
      </c>
      <c r="N6912" s="178"/>
      <c r="O6912" s="178"/>
      <c r="P6912" s="178" t="str">
        <f ca="1">IF(Proc[[#This Row],[DaysAgeing]]&gt;5,"yep","on track")</f>
        <v>on track</v>
      </c>
      <c r="Q6912" s="3">
        <f ca="1">IF(Proc[[#This Row],[DateClosed]]="",ABS(NETWORKDAYS(Proc[[#This Row],[DateOpened]],TODAY()))-1,ABS(NETWORKDAYS(Proc[[#This Row],[DateOpened]],Proc[[#This Row],[DateClosed]]))-1)</f>
        <v>4</v>
      </c>
      <c r="R6912" s="178" t="s">
        <v>489</v>
      </c>
      <c r="S6912" s="183"/>
    </row>
    <row r="6913" spans="1:19" hidden="1">
      <c r="A6913" s="184" t="s">
        <v>9887</v>
      </c>
      <c r="B6913" s="183" t="str">
        <f>IFERROR(VLOOKUP(Proc[[#This Row],[App]],Table2[],3,0),"open")</f>
        <v>ok</v>
      </c>
      <c r="C6913" s="184" t="s">
        <v>369</v>
      </c>
      <c r="D6913" t="s">
        <v>9322</v>
      </c>
      <c r="E6913" t="s">
        <v>9843</v>
      </c>
      <c r="F6913" s="183" t="s">
        <v>9843</v>
      </c>
      <c r="G6913" s="184" t="s">
        <v>400</v>
      </c>
      <c r="H6913" s="183" t="str">
        <f>IF(Proc[[#This Row],[type]]="LFF (MDG-F)",MID(Proc[[#This Row],[Obj]],13,10),"")</f>
        <v/>
      </c>
      <c r="J6913" s="183" t="b">
        <f>Proc[[#This Row],[Requested]]=Proc[[#This Row],[CurrentParent]]</f>
        <v>1</v>
      </c>
      <c r="K6913" s="183" t="str">
        <f>IF(Proc[[#This Row],[Author]]="Marcela Urrego",VLOOKUP(LEFT(Proc[[#This Row],[Requested]],1),Table3[#All],2,0),VLOOKUP(Proc[[#This Row],[Author]],Table4[],2,0))</f>
        <v>LS</v>
      </c>
      <c r="L6913" s="186" t="s">
        <v>9921</v>
      </c>
      <c r="M6913" s="178">
        <v>46065</v>
      </c>
      <c r="N6913" s="178"/>
      <c r="O6913" s="178"/>
      <c r="P6913" s="178" t="str">
        <f ca="1">IF(Proc[[#This Row],[DaysAgeing]]&gt;5,"yep","on track")</f>
        <v>on track</v>
      </c>
      <c r="Q6913" s="3">
        <f ca="1">IF(Proc[[#This Row],[DateClosed]]="",ABS(NETWORKDAYS(Proc[[#This Row],[DateOpened]],TODAY()))-1,ABS(NETWORKDAYS(Proc[[#This Row],[DateOpened]],Proc[[#This Row],[DateClosed]]))-1)</f>
        <v>4</v>
      </c>
      <c r="R6913" s="178" t="s">
        <v>489</v>
      </c>
      <c r="S6913" s="183"/>
    </row>
    <row r="6914" spans="1:19" hidden="1">
      <c r="A6914" s="184" t="s">
        <v>9887</v>
      </c>
      <c r="B6914" s="183" t="str">
        <f>IFERROR(VLOOKUP(Proc[[#This Row],[App]],Table2[],3,0),"open")</f>
        <v>ok</v>
      </c>
      <c r="C6914" s="185" t="s">
        <v>369</v>
      </c>
      <c r="D6914" t="s">
        <v>9323</v>
      </c>
      <c r="E6914" t="s">
        <v>9840</v>
      </c>
      <c r="F6914" s="186" t="s">
        <v>9840</v>
      </c>
      <c r="G6914" s="184" t="s">
        <v>406</v>
      </c>
      <c r="H6914" s="183" t="str">
        <f>IF(Proc[[#This Row],[type]]="LFF (MDG-F)",MID(Proc[[#This Row],[Obj]],13,10),"")</f>
        <v>2018C00001</v>
      </c>
      <c r="J6914" s="183" t="b">
        <f>Proc[[#This Row],[Requested]]=Proc[[#This Row],[CurrentParent]]</f>
        <v>1</v>
      </c>
      <c r="K6914" s="183" t="str">
        <f>IF(Proc[[#This Row],[Author]]="Marcela Urrego",VLOOKUP(LEFT(Proc[[#This Row],[Requested]],1),Table3[#All],2,0),VLOOKUP(Proc[[#This Row],[Author]],Table4[],2,0))</f>
        <v>LS</v>
      </c>
      <c r="L6914" s="186" t="s">
        <v>9921</v>
      </c>
      <c r="M6914" s="178">
        <v>46065</v>
      </c>
      <c r="N6914" s="178"/>
      <c r="O6914" s="178"/>
      <c r="P6914" s="178" t="str">
        <f ca="1">IF(Proc[[#This Row],[DaysAgeing]]&gt;5,"yep","on track")</f>
        <v>on track</v>
      </c>
      <c r="Q6914" s="3">
        <f ca="1">IF(Proc[[#This Row],[DateClosed]]="",ABS(NETWORKDAYS(Proc[[#This Row],[DateOpened]],TODAY()))-1,ABS(NETWORKDAYS(Proc[[#This Row],[DateOpened]],Proc[[#This Row],[DateClosed]]))-1)</f>
        <v>4</v>
      </c>
      <c r="R6914" s="178" t="s">
        <v>489</v>
      </c>
      <c r="S6914" s="183"/>
    </row>
    <row r="6915" spans="1:19" hidden="1">
      <c r="A6915" s="184" t="s">
        <v>9887</v>
      </c>
      <c r="B6915" s="183" t="str">
        <f>IFERROR(VLOOKUP(Proc[[#This Row],[App]],Table2[],3,0),"open")</f>
        <v>ok</v>
      </c>
      <c r="C6915" s="185" t="s">
        <v>369</v>
      </c>
      <c r="D6915" t="s">
        <v>9324</v>
      </c>
      <c r="E6915" t="s">
        <v>9840</v>
      </c>
      <c r="F6915" s="186" t="s">
        <v>9840</v>
      </c>
      <c r="G6915" s="184" t="s">
        <v>406</v>
      </c>
      <c r="H6915" s="183" t="str">
        <f>IF(Proc[[#This Row],[type]]="LFF (MDG-F)",MID(Proc[[#This Row],[Obj]],13,10),"")</f>
        <v>2018C00002</v>
      </c>
      <c r="J6915" s="183" t="b">
        <f>Proc[[#This Row],[Requested]]=Proc[[#This Row],[CurrentParent]]</f>
        <v>1</v>
      </c>
      <c r="K6915" s="183" t="str">
        <f>IF(Proc[[#This Row],[Author]]="Marcela Urrego",VLOOKUP(LEFT(Proc[[#This Row],[Requested]],1),Table3[#All],2,0),VLOOKUP(Proc[[#This Row],[Author]],Table4[],2,0))</f>
        <v>LS</v>
      </c>
      <c r="L6915" s="186" t="s">
        <v>9921</v>
      </c>
      <c r="M6915" s="178">
        <v>46065</v>
      </c>
      <c r="N6915" s="178"/>
      <c r="O6915" s="178"/>
      <c r="P6915" s="178" t="str">
        <f ca="1">IF(Proc[[#This Row],[DaysAgeing]]&gt;5,"yep","on track")</f>
        <v>on track</v>
      </c>
      <c r="Q6915" s="3">
        <f ca="1">IF(Proc[[#This Row],[DateClosed]]="",ABS(NETWORKDAYS(Proc[[#This Row],[DateOpened]],TODAY()))-1,ABS(NETWORKDAYS(Proc[[#This Row],[DateOpened]],Proc[[#This Row],[DateClosed]]))-1)</f>
        <v>4</v>
      </c>
      <c r="R6915" s="178" t="s">
        <v>489</v>
      </c>
      <c r="S6915" s="183"/>
    </row>
    <row r="6916" spans="1:19" hidden="1">
      <c r="A6916" s="184" t="s">
        <v>9887</v>
      </c>
      <c r="B6916" s="183" t="str">
        <f>IFERROR(VLOOKUP(Proc[[#This Row],[App]],Table2[],3,0),"open")</f>
        <v>ok</v>
      </c>
      <c r="C6916" s="185" t="s">
        <v>369</v>
      </c>
      <c r="D6916" t="s">
        <v>9325</v>
      </c>
      <c r="E6916" t="s">
        <v>9840</v>
      </c>
      <c r="F6916" s="186" t="s">
        <v>9840</v>
      </c>
      <c r="G6916" s="184" t="s">
        <v>406</v>
      </c>
      <c r="H6916" s="183" t="str">
        <f>IF(Proc[[#This Row],[type]]="LFF (MDG-F)",MID(Proc[[#This Row],[Obj]],13,10),"")</f>
        <v>2018C02040</v>
      </c>
      <c r="J6916" s="183" t="b">
        <f>Proc[[#This Row],[Requested]]=Proc[[#This Row],[CurrentParent]]</f>
        <v>1</v>
      </c>
      <c r="K6916" s="183" t="str">
        <f>IF(Proc[[#This Row],[Author]]="Marcela Urrego",VLOOKUP(LEFT(Proc[[#This Row],[Requested]],1),Table3[#All],2,0),VLOOKUP(Proc[[#This Row],[Author]],Table4[],2,0))</f>
        <v>LS</v>
      </c>
      <c r="L6916" s="186" t="s">
        <v>9921</v>
      </c>
      <c r="M6916" s="178">
        <v>46065</v>
      </c>
      <c r="N6916" s="178"/>
      <c r="O6916" s="178"/>
      <c r="P6916" s="178" t="str">
        <f ca="1">IF(Proc[[#This Row],[DaysAgeing]]&gt;5,"yep","on track")</f>
        <v>on track</v>
      </c>
      <c r="Q6916" s="3">
        <f ca="1">IF(Proc[[#This Row],[DateClosed]]="",ABS(NETWORKDAYS(Proc[[#This Row],[DateOpened]],TODAY()))-1,ABS(NETWORKDAYS(Proc[[#This Row],[DateOpened]],Proc[[#This Row],[DateClosed]]))-1)</f>
        <v>4</v>
      </c>
      <c r="R6916" s="178" t="s">
        <v>489</v>
      </c>
      <c r="S6916" s="183"/>
    </row>
    <row r="6917" spans="1:19" hidden="1">
      <c r="A6917" s="184" t="s">
        <v>9887</v>
      </c>
      <c r="B6917" s="183" t="str">
        <f>IFERROR(VLOOKUP(Proc[[#This Row],[App]],Table2[],3,0),"open")</f>
        <v>ok</v>
      </c>
      <c r="C6917" s="185" t="s">
        <v>369</v>
      </c>
      <c r="D6917" t="s">
        <v>9326</v>
      </c>
      <c r="E6917" t="s">
        <v>9840</v>
      </c>
      <c r="F6917" s="186" t="s">
        <v>9840</v>
      </c>
      <c r="G6917" s="184" t="s">
        <v>406</v>
      </c>
      <c r="H6917" s="183" t="str">
        <f>IF(Proc[[#This Row],[type]]="LFF (MDG-F)",MID(Proc[[#This Row],[Obj]],13,10),"")</f>
        <v>2018C03020</v>
      </c>
      <c r="J6917" s="183" t="b">
        <f>Proc[[#This Row],[Requested]]=Proc[[#This Row],[CurrentParent]]</f>
        <v>1</v>
      </c>
      <c r="K6917" s="183" t="str">
        <f>IF(Proc[[#This Row],[Author]]="Marcela Urrego",VLOOKUP(LEFT(Proc[[#This Row],[Requested]],1),Table3[#All],2,0),VLOOKUP(Proc[[#This Row],[Author]],Table4[],2,0))</f>
        <v>LS</v>
      </c>
      <c r="L6917" s="186" t="s">
        <v>9921</v>
      </c>
      <c r="M6917" s="178">
        <v>46065</v>
      </c>
      <c r="N6917" s="178"/>
      <c r="O6917" s="178"/>
      <c r="P6917" s="178" t="str">
        <f ca="1">IF(Proc[[#This Row],[DaysAgeing]]&gt;5,"yep","on track")</f>
        <v>on track</v>
      </c>
      <c r="Q6917" s="3">
        <f ca="1">IF(Proc[[#This Row],[DateClosed]]="",ABS(NETWORKDAYS(Proc[[#This Row],[DateOpened]],TODAY()))-1,ABS(NETWORKDAYS(Proc[[#This Row],[DateOpened]],Proc[[#This Row],[DateClosed]]))-1)</f>
        <v>4</v>
      </c>
      <c r="R6917" s="178" t="s">
        <v>489</v>
      </c>
      <c r="S6917" s="183"/>
    </row>
    <row r="6918" spans="1:19" hidden="1">
      <c r="A6918" s="184" t="s">
        <v>9887</v>
      </c>
      <c r="B6918" s="183" t="str">
        <f>IFERROR(VLOOKUP(Proc[[#This Row],[App]],Table2[],3,0),"open")</f>
        <v>ok</v>
      </c>
      <c r="C6918" s="185" t="s">
        <v>369</v>
      </c>
      <c r="D6918" t="s">
        <v>9327</v>
      </c>
      <c r="E6918" t="s">
        <v>9840</v>
      </c>
      <c r="F6918" s="186" t="s">
        <v>9840</v>
      </c>
      <c r="G6918" s="184" t="s">
        <v>406</v>
      </c>
      <c r="H6918" s="183" t="str">
        <f>IF(Proc[[#This Row],[type]]="LFF (MDG-F)",MID(Proc[[#This Row],[Obj]],13,10),"")</f>
        <v>2018C03030</v>
      </c>
      <c r="J6918" s="183" t="b">
        <f>Proc[[#This Row],[Requested]]=Proc[[#This Row],[CurrentParent]]</f>
        <v>1</v>
      </c>
      <c r="K6918" s="183" t="str">
        <f>IF(Proc[[#This Row],[Author]]="Marcela Urrego",VLOOKUP(LEFT(Proc[[#This Row],[Requested]],1),Table3[#All],2,0),VLOOKUP(Proc[[#This Row],[Author]],Table4[],2,0))</f>
        <v>LS</v>
      </c>
      <c r="L6918" s="186" t="s">
        <v>9921</v>
      </c>
      <c r="M6918" s="178">
        <v>46065</v>
      </c>
      <c r="N6918" s="178"/>
      <c r="O6918" s="178"/>
      <c r="P6918" s="178" t="str">
        <f ca="1">IF(Proc[[#This Row],[DaysAgeing]]&gt;5,"yep","on track")</f>
        <v>on track</v>
      </c>
      <c r="Q6918" s="3">
        <f ca="1">IF(Proc[[#This Row],[DateClosed]]="",ABS(NETWORKDAYS(Proc[[#This Row],[DateOpened]],TODAY()))-1,ABS(NETWORKDAYS(Proc[[#This Row],[DateOpened]],Proc[[#This Row],[DateClosed]]))-1)</f>
        <v>4</v>
      </c>
      <c r="R6918" s="178" t="s">
        <v>489</v>
      </c>
      <c r="S6918" s="183"/>
    </row>
    <row r="6919" spans="1:19" hidden="1">
      <c r="A6919" s="184" t="s">
        <v>9887</v>
      </c>
      <c r="B6919" s="183" t="str">
        <f>IFERROR(VLOOKUP(Proc[[#This Row],[App]],Table2[],3,0),"open")</f>
        <v>ok</v>
      </c>
      <c r="C6919" s="185" t="s">
        <v>369</v>
      </c>
      <c r="D6919" t="s">
        <v>9328</v>
      </c>
      <c r="E6919" t="s">
        <v>9840</v>
      </c>
      <c r="F6919" s="186" t="s">
        <v>9840</v>
      </c>
      <c r="G6919" s="184" t="s">
        <v>406</v>
      </c>
      <c r="H6919" s="183" t="str">
        <f>IF(Proc[[#This Row],[type]]="LFF (MDG-F)",MID(Proc[[#This Row],[Obj]],13,10),"")</f>
        <v>2018C03040</v>
      </c>
      <c r="J6919" s="183" t="b">
        <f>Proc[[#This Row],[Requested]]=Proc[[#This Row],[CurrentParent]]</f>
        <v>1</v>
      </c>
      <c r="K6919" s="183" t="str">
        <f>IF(Proc[[#This Row],[Author]]="Marcela Urrego",VLOOKUP(LEFT(Proc[[#This Row],[Requested]],1),Table3[#All],2,0),VLOOKUP(Proc[[#This Row],[Author]],Table4[],2,0))</f>
        <v>LS</v>
      </c>
      <c r="L6919" s="186" t="s">
        <v>9921</v>
      </c>
      <c r="M6919" s="178">
        <v>46065</v>
      </c>
      <c r="N6919" s="178"/>
      <c r="O6919" s="178"/>
      <c r="P6919" s="178" t="str">
        <f ca="1">IF(Proc[[#This Row],[DaysAgeing]]&gt;5,"yep","on track")</f>
        <v>on track</v>
      </c>
      <c r="Q6919" s="3">
        <f ca="1">IF(Proc[[#This Row],[DateClosed]]="",ABS(NETWORKDAYS(Proc[[#This Row],[DateOpened]],TODAY()))-1,ABS(NETWORKDAYS(Proc[[#This Row],[DateOpened]],Proc[[#This Row],[DateClosed]]))-1)</f>
        <v>4</v>
      </c>
      <c r="R6919" s="178" t="s">
        <v>489</v>
      </c>
      <c r="S6919" s="183"/>
    </row>
    <row r="6920" spans="1:19" hidden="1">
      <c r="A6920" s="184" t="s">
        <v>9887</v>
      </c>
      <c r="B6920" s="183" t="str">
        <f>IFERROR(VLOOKUP(Proc[[#This Row],[App]],Table2[],3,0),"open")</f>
        <v>ok</v>
      </c>
      <c r="C6920" s="185" t="s">
        <v>369</v>
      </c>
      <c r="D6920" t="s">
        <v>9329</v>
      </c>
      <c r="E6920" t="s">
        <v>9840</v>
      </c>
      <c r="F6920" s="186" t="s">
        <v>9840</v>
      </c>
      <c r="G6920" s="184" t="s">
        <v>406</v>
      </c>
      <c r="H6920" s="183" t="str">
        <f>IF(Proc[[#This Row],[type]]="LFF (MDG-F)",MID(Proc[[#This Row],[Obj]],13,10),"")</f>
        <v>2018C04000</v>
      </c>
      <c r="J6920" s="183" t="b">
        <f>Proc[[#This Row],[Requested]]=Proc[[#This Row],[CurrentParent]]</f>
        <v>1</v>
      </c>
      <c r="K6920" s="183" t="str">
        <f>IF(Proc[[#This Row],[Author]]="Marcela Urrego",VLOOKUP(LEFT(Proc[[#This Row],[Requested]],1),Table3[#All],2,0),VLOOKUP(Proc[[#This Row],[Author]],Table4[],2,0))</f>
        <v>LS</v>
      </c>
      <c r="L6920" s="186" t="s">
        <v>9921</v>
      </c>
      <c r="M6920" s="178">
        <v>46065</v>
      </c>
      <c r="N6920" s="178"/>
      <c r="O6920" s="178"/>
      <c r="P6920" s="178" t="str">
        <f ca="1">IF(Proc[[#This Row],[DaysAgeing]]&gt;5,"yep","on track")</f>
        <v>on track</v>
      </c>
      <c r="Q6920" s="3">
        <f ca="1">IF(Proc[[#This Row],[DateClosed]]="",ABS(NETWORKDAYS(Proc[[#This Row],[DateOpened]],TODAY()))-1,ABS(NETWORKDAYS(Proc[[#This Row],[DateOpened]],Proc[[#This Row],[DateClosed]]))-1)</f>
        <v>4</v>
      </c>
      <c r="R6920" s="178" t="s">
        <v>489</v>
      </c>
      <c r="S6920" s="183"/>
    </row>
    <row r="6921" spans="1:19" hidden="1">
      <c r="A6921" s="184" t="s">
        <v>9887</v>
      </c>
      <c r="B6921" s="183" t="str">
        <f>IFERROR(VLOOKUP(Proc[[#This Row],[App]],Table2[],3,0),"open")</f>
        <v>ok</v>
      </c>
      <c r="C6921" s="185" t="s">
        <v>369</v>
      </c>
      <c r="D6921" t="s">
        <v>9330</v>
      </c>
      <c r="E6921" t="s">
        <v>9840</v>
      </c>
      <c r="F6921" s="186" t="s">
        <v>9840</v>
      </c>
      <c r="G6921" s="184" t="s">
        <v>406</v>
      </c>
      <c r="H6921" s="183" t="str">
        <f>IF(Proc[[#This Row],[type]]="LFF (MDG-F)",MID(Proc[[#This Row],[Obj]],13,10),"")</f>
        <v>2018C04003</v>
      </c>
      <c r="J6921" s="183" t="b">
        <f>Proc[[#This Row],[Requested]]=Proc[[#This Row],[CurrentParent]]</f>
        <v>1</v>
      </c>
      <c r="K6921" s="183" t="str">
        <f>IF(Proc[[#This Row],[Author]]="Marcela Urrego",VLOOKUP(LEFT(Proc[[#This Row],[Requested]],1),Table3[#All],2,0),VLOOKUP(Proc[[#This Row],[Author]],Table4[],2,0))</f>
        <v>LS</v>
      </c>
      <c r="L6921" s="186" t="s">
        <v>9921</v>
      </c>
      <c r="M6921" s="178">
        <v>46065</v>
      </c>
      <c r="N6921" s="178"/>
      <c r="O6921" s="178"/>
      <c r="P6921" s="178" t="str">
        <f ca="1">IF(Proc[[#This Row],[DaysAgeing]]&gt;5,"yep","on track")</f>
        <v>on track</v>
      </c>
      <c r="Q6921" s="3">
        <f ca="1">IF(Proc[[#This Row],[DateClosed]]="",ABS(NETWORKDAYS(Proc[[#This Row],[DateOpened]],TODAY()))-1,ABS(NETWORKDAYS(Proc[[#This Row],[DateOpened]],Proc[[#This Row],[DateClosed]]))-1)</f>
        <v>4</v>
      </c>
      <c r="R6921" s="178" t="s">
        <v>489</v>
      </c>
      <c r="S6921" s="183"/>
    </row>
    <row r="6922" spans="1:19" hidden="1">
      <c r="A6922" s="184" t="s">
        <v>9887</v>
      </c>
      <c r="B6922" s="183" t="str">
        <f>IFERROR(VLOOKUP(Proc[[#This Row],[App]],Table2[],3,0),"open")</f>
        <v>ok</v>
      </c>
      <c r="C6922" s="185" t="s">
        <v>369</v>
      </c>
      <c r="D6922" t="s">
        <v>9331</v>
      </c>
      <c r="E6922" t="s">
        <v>9840</v>
      </c>
      <c r="F6922" s="186" t="s">
        <v>9840</v>
      </c>
      <c r="G6922" s="184" t="s">
        <v>406</v>
      </c>
      <c r="H6922" s="183" t="str">
        <f>IF(Proc[[#This Row],[type]]="LFF (MDG-F)",MID(Proc[[#This Row],[Obj]],13,10),"")</f>
        <v>2018C04440</v>
      </c>
      <c r="J6922" s="183" t="b">
        <f>Proc[[#This Row],[Requested]]=Proc[[#This Row],[CurrentParent]]</f>
        <v>1</v>
      </c>
      <c r="K6922" s="183" t="str">
        <f>IF(Proc[[#This Row],[Author]]="Marcela Urrego",VLOOKUP(LEFT(Proc[[#This Row],[Requested]],1),Table3[#All],2,0),VLOOKUP(Proc[[#This Row],[Author]],Table4[],2,0))</f>
        <v>LS</v>
      </c>
      <c r="L6922" s="186" t="s">
        <v>9921</v>
      </c>
      <c r="M6922" s="178">
        <v>46065</v>
      </c>
      <c r="N6922" s="178"/>
      <c r="O6922" s="178"/>
      <c r="P6922" s="178" t="str">
        <f ca="1">IF(Proc[[#This Row],[DaysAgeing]]&gt;5,"yep","on track")</f>
        <v>on track</v>
      </c>
      <c r="Q6922" s="3">
        <f ca="1">IF(Proc[[#This Row],[DateClosed]]="",ABS(NETWORKDAYS(Proc[[#This Row],[DateOpened]],TODAY()))-1,ABS(NETWORKDAYS(Proc[[#This Row],[DateOpened]],Proc[[#This Row],[DateClosed]]))-1)</f>
        <v>4</v>
      </c>
      <c r="R6922" s="178" t="s">
        <v>489</v>
      </c>
      <c r="S6922" s="183"/>
    </row>
    <row r="6923" spans="1:19" hidden="1">
      <c r="A6923" s="184" t="s">
        <v>9887</v>
      </c>
      <c r="B6923" s="183" t="str">
        <f>IFERROR(VLOOKUP(Proc[[#This Row],[App]],Table2[],3,0),"open")</f>
        <v>ok</v>
      </c>
      <c r="C6923" s="184" t="s">
        <v>369</v>
      </c>
      <c r="D6923" t="s">
        <v>9332</v>
      </c>
      <c r="E6923" t="s">
        <v>9840</v>
      </c>
      <c r="F6923" s="183" t="s">
        <v>9840</v>
      </c>
      <c r="G6923" s="184" t="s">
        <v>400</v>
      </c>
      <c r="H6923" s="183" t="str">
        <f>IF(Proc[[#This Row],[type]]="LFF (MDG-F)",MID(Proc[[#This Row],[Obj]],13,10),"")</f>
        <v/>
      </c>
      <c r="J6923" s="183" t="b">
        <f>Proc[[#This Row],[Requested]]=Proc[[#This Row],[CurrentParent]]</f>
        <v>1</v>
      </c>
      <c r="K6923" s="183" t="str">
        <f>IF(Proc[[#This Row],[Author]]="Marcela Urrego",VLOOKUP(LEFT(Proc[[#This Row],[Requested]],1),Table3[#All],2,0),VLOOKUP(Proc[[#This Row],[Author]],Table4[],2,0))</f>
        <v>LS</v>
      </c>
      <c r="L6923" s="186" t="s">
        <v>9921</v>
      </c>
      <c r="M6923" s="178">
        <v>46065</v>
      </c>
      <c r="N6923" s="178"/>
      <c r="O6923" s="178"/>
      <c r="P6923" s="178" t="str">
        <f ca="1">IF(Proc[[#This Row],[DaysAgeing]]&gt;5,"yep","on track")</f>
        <v>on track</v>
      </c>
      <c r="Q6923" s="3">
        <f ca="1">IF(Proc[[#This Row],[DateClosed]]="",ABS(NETWORKDAYS(Proc[[#This Row],[DateOpened]],TODAY()))-1,ABS(NETWORKDAYS(Proc[[#This Row],[DateOpened]],Proc[[#This Row],[DateClosed]]))-1)</f>
        <v>4</v>
      </c>
      <c r="R6923" s="178" t="s">
        <v>489</v>
      </c>
      <c r="S6923" s="183"/>
    </row>
    <row r="6924" spans="1:19" hidden="1">
      <c r="A6924" s="184" t="s">
        <v>9887</v>
      </c>
      <c r="B6924" s="183" t="str">
        <f>IFERROR(VLOOKUP(Proc[[#This Row],[App]],Table2[],3,0),"open")</f>
        <v>ok</v>
      </c>
      <c r="C6924" s="184" t="s">
        <v>369</v>
      </c>
      <c r="D6924" t="s">
        <v>9333</v>
      </c>
      <c r="E6924" t="s">
        <v>9844</v>
      </c>
      <c r="F6924" s="183" t="s">
        <v>9844</v>
      </c>
      <c r="G6924" s="184" t="s">
        <v>400</v>
      </c>
      <c r="H6924" s="183" t="str">
        <f>IF(Proc[[#This Row],[type]]="LFF (MDG-F)",MID(Proc[[#This Row],[Obj]],13,10),"")</f>
        <v/>
      </c>
      <c r="J6924" s="183" t="b">
        <f>Proc[[#This Row],[Requested]]=Proc[[#This Row],[CurrentParent]]</f>
        <v>1</v>
      </c>
      <c r="K6924" s="183" t="str">
        <f>IF(Proc[[#This Row],[Author]]="Marcela Urrego",VLOOKUP(LEFT(Proc[[#This Row],[Requested]],1),Table3[#All],2,0),VLOOKUP(Proc[[#This Row],[Author]],Table4[],2,0))</f>
        <v>LS</v>
      </c>
      <c r="L6924" s="186" t="s">
        <v>9921</v>
      </c>
      <c r="M6924" s="178">
        <v>46065</v>
      </c>
      <c r="N6924" s="178"/>
      <c r="O6924" s="178"/>
      <c r="P6924" s="178" t="str">
        <f ca="1">IF(Proc[[#This Row],[DaysAgeing]]&gt;5,"yep","on track")</f>
        <v>on track</v>
      </c>
      <c r="Q6924" s="3">
        <f ca="1">IF(Proc[[#This Row],[DateClosed]]="",ABS(NETWORKDAYS(Proc[[#This Row],[DateOpened]],TODAY()))-1,ABS(NETWORKDAYS(Proc[[#This Row],[DateOpened]],Proc[[#This Row],[DateClosed]]))-1)</f>
        <v>4</v>
      </c>
      <c r="R6924" s="178" t="s">
        <v>489</v>
      </c>
      <c r="S6924" s="183"/>
    </row>
    <row r="6925" spans="1:19" hidden="1">
      <c r="A6925" s="184" t="s">
        <v>9887</v>
      </c>
      <c r="B6925" s="183" t="str">
        <f>IFERROR(VLOOKUP(Proc[[#This Row],[App]],Table2[],3,0),"open")</f>
        <v>ok</v>
      </c>
      <c r="C6925" s="184" t="s">
        <v>369</v>
      </c>
      <c r="D6925" t="s">
        <v>9334</v>
      </c>
      <c r="E6925" t="s">
        <v>9844</v>
      </c>
      <c r="F6925" s="183" t="s">
        <v>9844</v>
      </c>
      <c r="G6925" s="184" t="s">
        <v>400</v>
      </c>
      <c r="H6925" s="183" t="str">
        <f>IF(Proc[[#This Row],[type]]="LFF (MDG-F)",MID(Proc[[#This Row],[Obj]],13,10),"")</f>
        <v/>
      </c>
      <c r="J6925" s="183" t="b">
        <f>Proc[[#This Row],[Requested]]=Proc[[#This Row],[CurrentParent]]</f>
        <v>1</v>
      </c>
      <c r="K6925" s="183" t="str">
        <f>IF(Proc[[#This Row],[Author]]="Marcela Urrego",VLOOKUP(LEFT(Proc[[#This Row],[Requested]],1),Table3[#All],2,0),VLOOKUP(Proc[[#This Row],[Author]],Table4[],2,0))</f>
        <v>LS</v>
      </c>
      <c r="L6925" s="186" t="s">
        <v>9921</v>
      </c>
      <c r="M6925" s="178">
        <v>46065</v>
      </c>
      <c r="N6925" s="178"/>
      <c r="O6925" s="178"/>
      <c r="P6925" s="178" t="str">
        <f ca="1">IF(Proc[[#This Row],[DaysAgeing]]&gt;5,"yep","on track")</f>
        <v>on track</v>
      </c>
      <c r="Q6925" s="3">
        <f ca="1">IF(Proc[[#This Row],[DateClosed]]="",ABS(NETWORKDAYS(Proc[[#This Row],[DateOpened]],TODAY()))-1,ABS(NETWORKDAYS(Proc[[#This Row],[DateOpened]],Proc[[#This Row],[DateClosed]]))-1)</f>
        <v>4</v>
      </c>
      <c r="R6925" s="178" t="s">
        <v>489</v>
      </c>
      <c r="S6925" s="183"/>
    </row>
    <row r="6926" spans="1:19" hidden="1">
      <c r="A6926" s="184" t="s">
        <v>9887</v>
      </c>
      <c r="B6926" s="183" t="str">
        <f>IFERROR(VLOOKUP(Proc[[#This Row],[App]],Table2[],3,0),"open")</f>
        <v>ok</v>
      </c>
      <c r="C6926" s="184" t="s">
        <v>369</v>
      </c>
      <c r="D6926" t="s">
        <v>9335</v>
      </c>
      <c r="E6926" t="s">
        <v>9844</v>
      </c>
      <c r="F6926" s="183" t="s">
        <v>9844</v>
      </c>
      <c r="G6926" s="184" t="s">
        <v>400</v>
      </c>
      <c r="H6926" s="183" t="str">
        <f>IF(Proc[[#This Row],[type]]="LFF (MDG-F)",MID(Proc[[#This Row],[Obj]],13,10),"")</f>
        <v/>
      </c>
      <c r="J6926" s="183" t="b">
        <f>Proc[[#This Row],[Requested]]=Proc[[#This Row],[CurrentParent]]</f>
        <v>1</v>
      </c>
      <c r="K6926" s="183" t="str">
        <f>IF(Proc[[#This Row],[Author]]="Marcela Urrego",VLOOKUP(LEFT(Proc[[#This Row],[Requested]],1),Table3[#All],2,0),VLOOKUP(Proc[[#This Row],[Author]],Table4[],2,0))</f>
        <v>LS</v>
      </c>
      <c r="L6926" s="186" t="s">
        <v>9921</v>
      </c>
      <c r="M6926" s="178">
        <v>46065</v>
      </c>
      <c r="N6926" s="178"/>
      <c r="O6926" s="178"/>
      <c r="P6926" s="178" t="str">
        <f ca="1">IF(Proc[[#This Row],[DaysAgeing]]&gt;5,"yep","on track")</f>
        <v>on track</v>
      </c>
      <c r="Q6926" s="3">
        <f ca="1">IF(Proc[[#This Row],[DateClosed]]="",ABS(NETWORKDAYS(Proc[[#This Row],[DateOpened]],TODAY()))-1,ABS(NETWORKDAYS(Proc[[#This Row],[DateOpened]],Proc[[#This Row],[DateClosed]]))-1)</f>
        <v>4</v>
      </c>
      <c r="R6926" s="178" t="s">
        <v>489</v>
      </c>
      <c r="S6926" s="183"/>
    </row>
    <row r="6927" spans="1:19" hidden="1">
      <c r="A6927" s="184" t="s">
        <v>9887</v>
      </c>
      <c r="B6927" s="183" t="str">
        <f>IFERROR(VLOOKUP(Proc[[#This Row],[App]],Table2[],3,0),"open")</f>
        <v>ok</v>
      </c>
      <c r="C6927" s="184" t="s">
        <v>369</v>
      </c>
      <c r="D6927" t="s">
        <v>9336</v>
      </c>
      <c r="E6927" t="s">
        <v>9844</v>
      </c>
      <c r="F6927" s="183" t="s">
        <v>9844</v>
      </c>
      <c r="G6927" s="184" t="s">
        <v>400</v>
      </c>
      <c r="H6927" s="183" t="str">
        <f>IF(Proc[[#This Row],[type]]="LFF (MDG-F)",MID(Proc[[#This Row],[Obj]],13,10),"")</f>
        <v/>
      </c>
      <c r="J6927" s="183" t="b">
        <f>Proc[[#This Row],[Requested]]=Proc[[#This Row],[CurrentParent]]</f>
        <v>1</v>
      </c>
      <c r="K6927" s="183" t="str">
        <f>IF(Proc[[#This Row],[Author]]="Marcela Urrego",VLOOKUP(LEFT(Proc[[#This Row],[Requested]],1),Table3[#All],2,0),VLOOKUP(Proc[[#This Row],[Author]],Table4[],2,0))</f>
        <v>LS</v>
      </c>
      <c r="L6927" s="186" t="s">
        <v>9921</v>
      </c>
      <c r="M6927" s="178">
        <v>46065</v>
      </c>
      <c r="N6927" s="178"/>
      <c r="O6927" s="178"/>
      <c r="P6927" s="178" t="str">
        <f ca="1">IF(Proc[[#This Row],[DaysAgeing]]&gt;5,"yep","on track")</f>
        <v>on track</v>
      </c>
      <c r="Q6927" s="3">
        <f ca="1">IF(Proc[[#This Row],[DateClosed]]="",ABS(NETWORKDAYS(Proc[[#This Row],[DateOpened]],TODAY()))-1,ABS(NETWORKDAYS(Proc[[#This Row],[DateOpened]],Proc[[#This Row],[DateClosed]]))-1)</f>
        <v>4</v>
      </c>
      <c r="R6927" s="178" t="s">
        <v>489</v>
      </c>
      <c r="S6927" s="183"/>
    </row>
    <row r="6928" spans="1:19" hidden="1">
      <c r="A6928" s="184" t="s">
        <v>9887</v>
      </c>
      <c r="B6928" s="183" t="str">
        <f>IFERROR(VLOOKUP(Proc[[#This Row],[App]],Table2[],3,0),"open")</f>
        <v>ok</v>
      </c>
      <c r="C6928" s="185" t="s">
        <v>369</v>
      </c>
      <c r="D6928" t="s">
        <v>9337</v>
      </c>
      <c r="E6928" t="s">
        <v>9844</v>
      </c>
      <c r="F6928" s="186" t="s">
        <v>9844</v>
      </c>
      <c r="G6928" s="184" t="s">
        <v>406</v>
      </c>
      <c r="H6928" s="183" t="str">
        <f>IF(Proc[[#This Row],[type]]="LFF (MDG-F)",MID(Proc[[#This Row],[Obj]],13,10),"")</f>
        <v>2057C03001</v>
      </c>
      <c r="J6928" s="183" t="b">
        <f>Proc[[#This Row],[Requested]]=Proc[[#This Row],[CurrentParent]]</f>
        <v>1</v>
      </c>
      <c r="K6928" s="183" t="str">
        <f>IF(Proc[[#This Row],[Author]]="Marcela Urrego",VLOOKUP(LEFT(Proc[[#This Row],[Requested]],1),Table3[#All],2,0),VLOOKUP(Proc[[#This Row],[Author]],Table4[],2,0))</f>
        <v>LS</v>
      </c>
      <c r="L6928" s="186" t="s">
        <v>9921</v>
      </c>
      <c r="M6928" s="178">
        <v>46065</v>
      </c>
      <c r="N6928" s="178"/>
      <c r="O6928" s="178"/>
      <c r="P6928" s="178" t="str">
        <f ca="1">IF(Proc[[#This Row],[DaysAgeing]]&gt;5,"yep","on track")</f>
        <v>on track</v>
      </c>
      <c r="Q6928" s="3">
        <f ca="1">IF(Proc[[#This Row],[DateClosed]]="",ABS(NETWORKDAYS(Proc[[#This Row],[DateOpened]],TODAY()))-1,ABS(NETWORKDAYS(Proc[[#This Row],[DateOpened]],Proc[[#This Row],[DateClosed]]))-1)</f>
        <v>4</v>
      </c>
      <c r="R6928" s="178" t="s">
        <v>489</v>
      </c>
      <c r="S6928" s="183"/>
    </row>
    <row r="6929" spans="1:19" hidden="1">
      <c r="A6929" s="184" t="s">
        <v>9887</v>
      </c>
      <c r="B6929" s="183" t="str">
        <f>IFERROR(VLOOKUP(Proc[[#This Row],[App]],Table2[],3,0),"open")</f>
        <v>ok</v>
      </c>
      <c r="C6929" s="185" t="s">
        <v>369</v>
      </c>
      <c r="D6929" t="s">
        <v>9338</v>
      </c>
      <c r="E6929" t="s">
        <v>9844</v>
      </c>
      <c r="F6929" s="186" t="s">
        <v>9844</v>
      </c>
      <c r="G6929" s="184" t="s">
        <v>406</v>
      </c>
      <c r="H6929" s="183" t="str">
        <f>IF(Proc[[#This Row],[type]]="LFF (MDG-F)",MID(Proc[[#This Row],[Obj]],13,10),"")</f>
        <v>2057C03020</v>
      </c>
      <c r="J6929" s="183" t="b">
        <f>Proc[[#This Row],[Requested]]=Proc[[#This Row],[CurrentParent]]</f>
        <v>1</v>
      </c>
      <c r="K6929" s="183" t="str">
        <f>IF(Proc[[#This Row],[Author]]="Marcela Urrego",VLOOKUP(LEFT(Proc[[#This Row],[Requested]],1),Table3[#All],2,0),VLOOKUP(Proc[[#This Row],[Author]],Table4[],2,0))</f>
        <v>LS</v>
      </c>
      <c r="L6929" s="186" t="s">
        <v>9921</v>
      </c>
      <c r="M6929" s="178">
        <v>46065</v>
      </c>
      <c r="N6929" s="178"/>
      <c r="O6929" s="178"/>
      <c r="P6929" s="178" t="str">
        <f ca="1">IF(Proc[[#This Row],[DaysAgeing]]&gt;5,"yep","on track")</f>
        <v>on track</v>
      </c>
      <c r="Q6929" s="3">
        <f ca="1">IF(Proc[[#This Row],[DateClosed]]="",ABS(NETWORKDAYS(Proc[[#This Row],[DateOpened]],TODAY()))-1,ABS(NETWORKDAYS(Proc[[#This Row],[DateOpened]],Proc[[#This Row],[DateClosed]]))-1)</f>
        <v>4</v>
      </c>
      <c r="R6929" s="178" t="s">
        <v>489</v>
      </c>
      <c r="S6929" s="183"/>
    </row>
    <row r="6930" spans="1:19" hidden="1">
      <c r="A6930" s="184" t="s">
        <v>9887</v>
      </c>
      <c r="B6930" s="183" t="str">
        <f>IFERROR(VLOOKUP(Proc[[#This Row],[App]],Table2[],3,0),"open")</f>
        <v>ok</v>
      </c>
      <c r="C6930" s="185" t="s">
        <v>369</v>
      </c>
      <c r="D6930" t="s">
        <v>9339</v>
      </c>
      <c r="E6930" t="s">
        <v>9844</v>
      </c>
      <c r="F6930" s="186" t="s">
        <v>9844</v>
      </c>
      <c r="G6930" s="184" t="s">
        <v>406</v>
      </c>
      <c r="H6930" s="183" t="str">
        <f>IF(Proc[[#This Row],[type]]="LFF (MDG-F)",MID(Proc[[#This Row],[Obj]],13,10),"")</f>
        <v>2057C03080</v>
      </c>
      <c r="J6930" s="183" t="b">
        <f>Proc[[#This Row],[Requested]]=Proc[[#This Row],[CurrentParent]]</f>
        <v>1</v>
      </c>
      <c r="K6930" s="183" t="str">
        <f>IF(Proc[[#This Row],[Author]]="Marcela Urrego",VLOOKUP(LEFT(Proc[[#This Row],[Requested]],1),Table3[#All],2,0),VLOOKUP(Proc[[#This Row],[Author]],Table4[],2,0))</f>
        <v>LS</v>
      </c>
      <c r="L6930" s="186" t="s">
        <v>9921</v>
      </c>
      <c r="M6930" s="178">
        <v>46065</v>
      </c>
      <c r="N6930" s="178"/>
      <c r="O6930" s="178"/>
      <c r="P6930" s="178" t="str">
        <f ca="1">IF(Proc[[#This Row],[DaysAgeing]]&gt;5,"yep","on track")</f>
        <v>on track</v>
      </c>
      <c r="Q6930" s="3">
        <f ca="1">IF(Proc[[#This Row],[DateClosed]]="",ABS(NETWORKDAYS(Proc[[#This Row],[DateOpened]],TODAY()))-1,ABS(NETWORKDAYS(Proc[[#This Row],[DateOpened]],Proc[[#This Row],[DateClosed]]))-1)</f>
        <v>4</v>
      </c>
      <c r="R6930" s="178" t="s">
        <v>489</v>
      </c>
      <c r="S6930" s="183"/>
    </row>
    <row r="6931" spans="1:19" hidden="1">
      <c r="A6931" s="184" t="s">
        <v>9887</v>
      </c>
      <c r="B6931" s="183" t="str">
        <f>IFERROR(VLOOKUP(Proc[[#This Row],[App]],Table2[],3,0),"open")</f>
        <v>ok</v>
      </c>
      <c r="C6931" s="185" t="s">
        <v>369</v>
      </c>
      <c r="D6931" t="s">
        <v>9340</v>
      </c>
      <c r="E6931" t="s">
        <v>9844</v>
      </c>
      <c r="F6931" s="186" t="s">
        <v>9844</v>
      </c>
      <c r="G6931" s="184" t="s">
        <v>406</v>
      </c>
      <c r="H6931" s="183" t="str">
        <f>IF(Proc[[#This Row],[type]]="LFF (MDG-F)",MID(Proc[[#This Row],[Obj]],13,10),"")</f>
        <v>2057C04000</v>
      </c>
      <c r="J6931" s="183" t="b">
        <f>Proc[[#This Row],[Requested]]=Proc[[#This Row],[CurrentParent]]</f>
        <v>1</v>
      </c>
      <c r="K6931" s="183" t="str">
        <f>IF(Proc[[#This Row],[Author]]="Marcela Urrego",VLOOKUP(LEFT(Proc[[#This Row],[Requested]],1),Table3[#All],2,0),VLOOKUP(Proc[[#This Row],[Author]],Table4[],2,0))</f>
        <v>LS</v>
      </c>
      <c r="L6931" s="186" t="s">
        <v>9921</v>
      </c>
      <c r="M6931" s="178">
        <v>46065</v>
      </c>
      <c r="N6931" s="178"/>
      <c r="O6931" s="178"/>
      <c r="P6931" s="178" t="str">
        <f ca="1">IF(Proc[[#This Row],[DaysAgeing]]&gt;5,"yep","on track")</f>
        <v>on track</v>
      </c>
      <c r="Q6931" s="3">
        <f ca="1">IF(Proc[[#This Row],[DateClosed]]="",ABS(NETWORKDAYS(Proc[[#This Row],[DateOpened]],TODAY()))-1,ABS(NETWORKDAYS(Proc[[#This Row],[DateOpened]],Proc[[#This Row],[DateClosed]]))-1)</f>
        <v>4</v>
      </c>
      <c r="R6931" s="178" t="s">
        <v>489</v>
      </c>
      <c r="S6931" s="183"/>
    </row>
    <row r="6932" spans="1:19" hidden="1">
      <c r="A6932" s="184" t="s">
        <v>9887</v>
      </c>
      <c r="B6932" s="183" t="str">
        <f>IFERROR(VLOOKUP(Proc[[#This Row],[App]],Table2[],3,0),"open")</f>
        <v>ok</v>
      </c>
      <c r="C6932" s="185" t="s">
        <v>369</v>
      </c>
      <c r="D6932" t="s">
        <v>9341</v>
      </c>
      <c r="E6932" t="s">
        <v>9844</v>
      </c>
      <c r="F6932" s="186" t="s">
        <v>9844</v>
      </c>
      <c r="G6932" s="184" t="s">
        <v>406</v>
      </c>
      <c r="H6932" s="183" t="str">
        <f>IF(Proc[[#This Row],[type]]="LFF (MDG-F)",MID(Proc[[#This Row],[Obj]],13,10),"")</f>
        <v>2057C04440</v>
      </c>
      <c r="J6932" s="183" t="b">
        <f>Proc[[#This Row],[Requested]]=Proc[[#This Row],[CurrentParent]]</f>
        <v>1</v>
      </c>
      <c r="K6932" s="183" t="str">
        <f>IF(Proc[[#This Row],[Author]]="Marcela Urrego",VLOOKUP(LEFT(Proc[[#This Row],[Requested]],1),Table3[#All],2,0),VLOOKUP(Proc[[#This Row],[Author]],Table4[],2,0))</f>
        <v>LS</v>
      </c>
      <c r="L6932" s="186" t="s">
        <v>9921</v>
      </c>
      <c r="M6932" s="178">
        <v>46065</v>
      </c>
      <c r="N6932" s="178"/>
      <c r="O6932" s="178"/>
      <c r="P6932" s="178" t="str">
        <f ca="1">IF(Proc[[#This Row],[DaysAgeing]]&gt;5,"yep","on track")</f>
        <v>on track</v>
      </c>
      <c r="Q6932" s="3">
        <f ca="1">IF(Proc[[#This Row],[DateClosed]]="",ABS(NETWORKDAYS(Proc[[#This Row],[DateOpened]],TODAY()))-1,ABS(NETWORKDAYS(Proc[[#This Row],[DateOpened]],Proc[[#This Row],[DateClosed]]))-1)</f>
        <v>4</v>
      </c>
      <c r="R6932" s="178" t="s">
        <v>489</v>
      </c>
      <c r="S6932" s="183"/>
    </row>
    <row r="6933" spans="1:19" hidden="1">
      <c r="A6933" s="184" t="s">
        <v>9887</v>
      </c>
      <c r="B6933" s="183" t="str">
        <f>IFERROR(VLOOKUP(Proc[[#This Row],[App]],Table2[],3,0),"open")</f>
        <v>ok</v>
      </c>
      <c r="C6933" s="184" t="s">
        <v>369</v>
      </c>
      <c r="D6933" t="s">
        <v>9342</v>
      </c>
      <c r="E6933" t="s">
        <v>9844</v>
      </c>
      <c r="F6933" s="183" t="s">
        <v>9844</v>
      </c>
      <c r="G6933" s="184" t="s">
        <v>400</v>
      </c>
      <c r="H6933" s="183" t="str">
        <f>IF(Proc[[#This Row],[type]]="LFF (MDG-F)",MID(Proc[[#This Row],[Obj]],13,10),"")</f>
        <v/>
      </c>
      <c r="J6933" s="183" t="b">
        <f>Proc[[#This Row],[Requested]]=Proc[[#This Row],[CurrentParent]]</f>
        <v>1</v>
      </c>
      <c r="K6933" s="183" t="str">
        <f>IF(Proc[[#This Row],[Author]]="Marcela Urrego",VLOOKUP(LEFT(Proc[[#This Row],[Requested]],1),Table3[#All],2,0),VLOOKUP(Proc[[#This Row],[Author]],Table4[],2,0))</f>
        <v>LS</v>
      </c>
      <c r="L6933" s="186" t="s">
        <v>9921</v>
      </c>
      <c r="M6933" s="178">
        <v>46065</v>
      </c>
      <c r="N6933" s="178"/>
      <c r="O6933" s="178"/>
      <c r="P6933" s="178" t="str">
        <f ca="1">IF(Proc[[#This Row],[DaysAgeing]]&gt;5,"yep","on track")</f>
        <v>on track</v>
      </c>
      <c r="Q6933" s="3">
        <f ca="1">IF(Proc[[#This Row],[DateClosed]]="",ABS(NETWORKDAYS(Proc[[#This Row],[DateOpened]],TODAY()))-1,ABS(NETWORKDAYS(Proc[[#This Row],[DateOpened]],Proc[[#This Row],[DateClosed]]))-1)</f>
        <v>4</v>
      </c>
      <c r="R6933" s="178" t="s">
        <v>489</v>
      </c>
      <c r="S6933" s="183"/>
    </row>
    <row r="6934" spans="1:19" hidden="1">
      <c r="A6934" s="184" t="s">
        <v>9887</v>
      </c>
      <c r="B6934" s="183" t="str">
        <f>IFERROR(VLOOKUP(Proc[[#This Row],[App]],Table2[],3,0),"open")</f>
        <v>ok</v>
      </c>
      <c r="C6934" s="185" t="s">
        <v>369</v>
      </c>
      <c r="D6934" t="s">
        <v>9343</v>
      </c>
      <c r="E6934" t="s">
        <v>9844</v>
      </c>
      <c r="F6934" s="186" t="s">
        <v>9844</v>
      </c>
      <c r="G6934" s="184" t="s">
        <v>406</v>
      </c>
      <c r="H6934" s="183" t="str">
        <f>IF(Proc[[#This Row],[type]]="LFF (MDG-F)",MID(Proc[[#This Row],[Obj]],13,10),"")</f>
        <v>MA50CSTS50</v>
      </c>
      <c r="J6934" s="183" t="b">
        <f>Proc[[#This Row],[Requested]]=Proc[[#This Row],[CurrentParent]]</f>
        <v>1</v>
      </c>
      <c r="K6934" s="183" t="str">
        <f>IF(Proc[[#This Row],[Author]]="Marcela Urrego",VLOOKUP(LEFT(Proc[[#This Row],[Requested]],1),Table3[#All],2,0),VLOOKUP(Proc[[#This Row],[Author]],Table4[],2,0))</f>
        <v>LS</v>
      </c>
      <c r="L6934" s="186" t="s">
        <v>9921</v>
      </c>
      <c r="M6934" s="178">
        <v>46065</v>
      </c>
      <c r="N6934" s="178"/>
      <c r="O6934" s="178"/>
      <c r="P6934" s="178" t="str">
        <f ca="1">IF(Proc[[#This Row],[DaysAgeing]]&gt;5,"yep","on track")</f>
        <v>on track</v>
      </c>
      <c r="Q6934" s="3">
        <f ca="1">IF(Proc[[#This Row],[DateClosed]]="",ABS(NETWORKDAYS(Proc[[#This Row],[DateOpened]],TODAY()))-1,ABS(NETWORKDAYS(Proc[[#This Row],[DateOpened]],Proc[[#This Row],[DateClosed]]))-1)</f>
        <v>4</v>
      </c>
      <c r="R6934" s="178" t="s">
        <v>489</v>
      </c>
      <c r="S6934" s="183"/>
    </row>
    <row r="6935" spans="1:19" hidden="1">
      <c r="A6935" s="184" t="s">
        <v>9887</v>
      </c>
      <c r="B6935" s="183" t="str">
        <f>IFERROR(VLOOKUP(Proc[[#This Row],[App]],Table2[],3,0),"open")</f>
        <v>ok</v>
      </c>
      <c r="C6935" s="185" t="s">
        <v>369</v>
      </c>
      <c r="D6935" t="s">
        <v>9344</v>
      </c>
      <c r="E6935" t="s">
        <v>9844</v>
      </c>
      <c r="F6935" s="186" t="s">
        <v>9844</v>
      </c>
      <c r="G6935" s="184" t="s">
        <v>406</v>
      </c>
      <c r="H6935" s="183" t="str">
        <f>IF(Proc[[#This Row],[type]]="LFF (MDG-F)",MID(Proc[[#This Row],[Obj]],13,10),"")</f>
        <v>TN50CSDS50</v>
      </c>
      <c r="J6935" s="183" t="b">
        <f>Proc[[#This Row],[Requested]]=Proc[[#This Row],[CurrentParent]]</f>
        <v>1</v>
      </c>
      <c r="K6935" s="183" t="str">
        <f>IF(Proc[[#This Row],[Author]]="Marcela Urrego",VLOOKUP(LEFT(Proc[[#This Row],[Requested]],1),Table3[#All],2,0),VLOOKUP(Proc[[#This Row],[Author]],Table4[],2,0))</f>
        <v>LS</v>
      </c>
      <c r="L6935" s="186" t="s">
        <v>9921</v>
      </c>
      <c r="M6935" s="178">
        <v>46065</v>
      </c>
      <c r="N6935" s="178"/>
      <c r="O6935" s="178"/>
      <c r="P6935" s="178" t="str">
        <f ca="1">IF(Proc[[#This Row],[DaysAgeing]]&gt;5,"yep","on track")</f>
        <v>on track</v>
      </c>
      <c r="Q6935" s="3">
        <f ca="1">IF(Proc[[#This Row],[DateClosed]]="",ABS(NETWORKDAYS(Proc[[#This Row],[DateOpened]],TODAY()))-1,ABS(NETWORKDAYS(Proc[[#This Row],[DateOpened]],Proc[[#This Row],[DateClosed]]))-1)</f>
        <v>4</v>
      </c>
      <c r="R6935" s="178" t="s">
        <v>489</v>
      </c>
      <c r="S6935" s="183"/>
    </row>
    <row r="6936" spans="1:19" hidden="1">
      <c r="A6936" s="184" t="s">
        <v>9887</v>
      </c>
      <c r="B6936" s="183" t="str">
        <f>IFERROR(VLOOKUP(Proc[[#This Row],[App]],Table2[],3,0),"open")</f>
        <v>ok</v>
      </c>
      <c r="C6936" s="185" t="s">
        <v>369</v>
      </c>
      <c r="D6936" t="s">
        <v>9345</v>
      </c>
      <c r="E6936" t="s">
        <v>9844</v>
      </c>
      <c r="F6936" s="186" t="s">
        <v>9844</v>
      </c>
      <c r="G6936" s="184" t="s">
        <v>406</v>
      </c>
      <c r="H6936" s="183" t="str">
        <f>IF(Proc[[#This Row],[type]]="LFF (MDG-F)",MID(Proc[[#This Row],[Obj]],13,10),"")</f>
        <v>TN50CSTS50</v>
      </c>
      <c r="J6936" s="183" t="b">
        <f>Proc[[#This Row],[Requested]]=Proc[[#This Row],[CurrentParent]]</f>
        <v>1</v>
      </c>
      <c r="K6936" s="183" t="str">
        <f>IF(Proc[[#This Row],[Author]]="Marcela Urrego",VLOOKUP(LEFT(Proc[[#This Row],[Requested]],1),Table3[#All],2,0),VLOOKUP(Proc[[#This Row],[Author]],Table4[],2,0))</f>
        <v>LS</v>
      </c>
      <c r="L6936" s="186" t="s">
        <v>9921</v>
      </c>
      <c r="M6936" s="178">
        <v>46065</v>
      </c>
      <c r="N6936" s="178"/>
      <c r="O6936" s="178"/>
      <c r="P6936" s="178" t="str">
        <f ca="1">IF(Proc[[#This Row],[DaysAgeing]]&gt;5,"yep","on track")</f>
        <v>on track</v>
      </c>
      <c r="Q6936" s="3">
        <f ca="1">IF(Proc[[#This Row],[DateClosed]]="",ABS(NETWORKDAYS(Proc[[#This Row],[DateOpened]],TODAY()))-1,ABS(NETWORKDAYS(Proc[[#This Row],[DateOpened]],Proc[[#This Row],[DateClosed]]))-1)</f>
        <v>4</v>
      </c>
      <c r="R6936" s="178" t="s">
        <v>489</v>
      </c>
      <c r="S6936" s="183"/>
    </row>
    <row r="6937" spans="1:19" hidden="1">
      <c r="A6937" s="184" t="s">
        <v>9887</v>
      </c>
      <c r="B6937" s="183" t="str">
        <f>IFERROR(VLOOKUP(Proc[[#This Row],[App]],Table2[],3,0),"open")</f>
        <v>ok</v>
      </c>
      <c r="C6937" s="185" t="s">
        <v>369</v>
      </c>
      <c r="D6937" t="s">
        <v>9346</v>
      </c>
      <c r="E6937" t="s">
        <v>9844</v>
      </c>
      <c r="F6937" s="186" t="s">
        <v>9844</v>
      </c>
      <c r="G6937" s="184" t="s">
        <v>406</v>
      </c>
      <c r="H6937" s="183" t="str">
        <f>IF(Proc[[#This Row],[type]]="LFF (MDG-F)",MID(Proc[[#This Row],[Obj]],13,10),"")</f>
        <v>TN50CSTC50</v>
      </c>
      <c r="J6937" s="183" t="b">
        <f>Proc[[#This Row],[Requested]]=Proc[[#This Row],[CurrentParent]]</f>
        <v>1</v>
      </c>
      <c r="K6937" s="183" t="str">
        <f>IF(Proc[[#This Row],[Author]]="Marcela Urrego",VLOOKUP(LEFT(Proc[[#This Row],[Requested]],1),Table3[#All],2,0),VLOOKUP(Proc[[#This Row],[Author]],Table4[],2,0))</f>
        <v>LS</v>
      </c>
      <c r="L6937" s="186" t="s">
        <v>9921</v>
      </c>
      <c r="M6937" s="178">
        <v>46065</v>
      </c>
      <c r="N6937" s="178"/>
      <c r="O6937" s="178"/>
      <c r="P6937" s="178" t="str">
        <f ca="1">IF(Proc[[#This Row],[DaysAgeing]]&gt;5,"yep","on track")</f>
        <v>on track</v>
      </c>
      <c r="Q6937" s="3">
        <f ca="1">IF(Proc[[#This Row],[DateClosed]]="",ABS(NETWORKDAYS(Proc[[#This Row],[DateOpened]],TODAY()))-1,ABS(NETWORKDAYS(Proc[[#This Row],[DateOpened]],Proc[[#This Row],[DateClosed]]))-1)</f>
        <v>4</v>
      </c>
      <c r="R6937" s="178" t="s">
        <v>489</v>
      </c>
      <c r="S6937" s="183"/>
    </row>
    <row r="6938" spans="1:19" hidden="1">
      <c r="A6938" s="184" t="s">
        <v>9887</v>
      </c>
      <c r="B6938" s="183" t="str">
        <f>IFERROR(VLOOKUP(Proc[[#This Row],[App]],Table2[],3,0),"open")</f>
        <v>ok</v>
      </c>
      <c r="C6938" s="185" t="s">
        <v>369</v>
      </c>
      <c r="D6938" t="s">
        <v>9347</v>
      </c>
      <c r="E6938" t="s">
        <v>9839</v>
      </c>
      <c r="F6938" s="186" t="s">
        <v>9839</v>
      </c>
      <c r="G6938" s="184" t="s">
        <v>406</v>
      </c>
      <c r="H6938" s="183" t="str">
        <f>IF(Proc[[#This Row],[type]]="LFF (MDG-F)",MID(Proc[[#This Row],[Obj]],13,10),"")</f>
        <v>2137C01115</v>
      </c>
      <c r="J6938" s="183" t="b">
        <f>Proc[[#This Row],[Requested]]=Proc[[#This Row],[CurrentParent]]</f>
        <v>1</v>
      </c>
      <c r="K6938" s="183" t="str">
        <f>IF(Proc[[#This Row],[Author]]="Marcela Urrego",VLOOKUP(LEFT(Proc[[#This Row],[Requested]],1),Table3[#All],2,0),VLOOKUP(Proc[[#This Row],[Author]],Table4[],2,0))</f>
        <v>LS</v>
      </c>
      <c r="L6938" s="186" t="s">
        <v>9921</v>
      </c>
      <c r="M6938" s="178">
        <v>46065</v>
      </c>
      <c r="N6938" s="178"/>
      <c r="O6938" s="178"/>
      <c r="P6938" s="178" t="str">
        <f ca="1">IF(Proc[[#This Row],[DaysAgeing]]&gt;5,"yep","on track")</f>
        <v>on track</v>
      </c>
      <c r="Q6938" s="3">
        <f ca="1">IF(Proc[[#This Row],[DateClosed]]="",ABS(NETWORKDAYS(Proc[[#This Row],[DateOpened]],TODAY()))-1,ABS(NETWORKDAYS(Proc[[#This Row],[DateOpened]],Proc[[#This Row],[DateClosed]]))-1)</f>
        <v>4</v>
      </c>
      <c r="R6938" s="178" t="s">
        <v>489</v>
      </c>
      <c r="S6938" s="183"/>
    </row>
    <row r="6939" spans="1:19" hidden="1">
      <c r="A6939" s="184" t="s">
        <v>9887</v>
      </c>
      <c r="B6939" s="183" t="str">
        <f>IFERROR(VLOOKUP(Proc[[#This Row],[App]],Table2[],3,0),"open")</f>
        <v>ok</v>
      </c>
      <c r="C6939" s="184" t="s">
        <v>369</v>
      </c>
      <c r="D6939" t="s">
        <v>9348</v>
      </c>
      <c r="E6939" t="s">
        <v>9843</v>
      </c>
      <c r="F6939" s="183" t="s">
        <v>9843</v>
      </c>
      <c r="G6939" s="184" t="s">
        <v>400</v>
      </c>
      <c r="H6939" s="183" t="str">
        <f>IF(Proc[[#This Row],[type]]="LFF (MDG-F)",MID(Proc[[#This Row],[Obj]],13,10),"")</f>
        <v/>
      </c>
      <c r="J6939" s="183" t="b">
        <f>Proc[[#This Row],[Requested]]=Proc[[#This Row],[CurrentParent]]</f>
        <v>1</v>
      </c>
      <c r="K6939" s="183" t="str">
        <f>IF(Proc[[#This Row],[Author]]="Marcela Urrego",VLOOKUP(LEFT(Proc[[#This Row],[Requested]],1),Table3[#All],2,0),VLOOKUP(Proc[[#This Row],[Author]],Table4[],2,0))</f>
        <v>LS</v>
      </c>
      <c r="L6939" s="186" t="s">
        <v>9921</v>
      </c>
      <c r="M6939" s="178">
        <v>46065</v>
      </c>
      <c r="N6939" s="178"/>
      <c r="O6939" s="178"/>
      <c r="P6939" s="178" t="str">
        <f ca="1">IF(Proc[[#This Row],[DaysAgeing]]&gt;5,"yep","on track")</f>
        <v>on track</v>
      </c>
      <c r="Q6939" s="3">
        <f ca="1">IF(Proc[[#This Row],[DateClosed]]="",ABS(NETWORKDAYS(Proc[[#This Row],[DateOpened]],TODAY()))-1,ABS(NETWORKDAYS(Proc[[#This Row],[DateOpened]],Proc[[#This Row],[DateClosed]]))-1)</f>
        <v>4</v>
      </c>
      <c r="R6939" s="178" t="s">
        <v>489</v>
      </c>
      <c r="S6939" s="183"/>
    </row>
    <row r="6940" spans="1:19" hidden="1">
      <c r="A6940" s="184" t="s">
        <v>9887</v>
      </c>
      <c r="B6940" s="183" t="str">
        <f>IFERROR(VLOOKUP(Proc[[#This Row],[App]],Table2[],3,0),"open")</f>
        <v>ok</v>
      </c>
      <c r="C6940" s="184" t="s">
        <v>369</v>
      </c>
      <c r="D6940" t="s">
        <v>9349</v>
      </c>
      <c r="E6940" t="s">
        <v>9843</v>
      </c>
      <c r="F6940" s="183" t="s">
        <v>9843</v>
      </c>
      <c r="G6940" s="184" t="s">
        <v>400</v>
      </c>
      <c r="H6940" s="183" t="str">
        <f>IF(Proc[[#This Row],[type]]="LFF (MDG-F)",MID(Proc[[#This Row],[Obj]],13,10),"")</f>
        <v/>
      </c>
      <c r="J6940" s="183" t="b">
        <f>Proc[[#This Row],[Requested]]=Proc[[#This Row],[CurrentParent]]</f>
        <v>1</v>
      </c>
      <c r="K6940" s="183" t="str">
        <f>IF(Proc[[#This Row],[Author]]="Marcela Urrego",VLOOKUP(LEFT(Proc[[#This Row],[Requested]],1),Table3[#All],2,0),VLOOKUP(Proc[[#This Row],[Author]],Table4[],2,0))</f>
        <v>LS</v>
      </c>
      <c r="L6940" s="186" t="s">
        <v>9921</v>
      </c>
      <c r="M6940" s="178">
        <v>46065</v>
      </c>
      <c r="N6940" s="178"/>
      <c r="O6940" s="178"/>
      <c r="P6940" s="178" t="str">
        <f ca="1">IF(Proc[[#This Row],[DaysAgeing]]&gt;5,"yep","on track")</f>
        <v>on track</v>
      </c>
      <c r="Q6940" s="3">
        <f ca="1">IF(Proc[[#This Row],[DateClosed]]="",ABS(NETWORKDAYS(Proc[[#This Row],[DateOpened]],TODAY()))-1,ABS(NETWORKDAYS(Proc[[#This Row],[DateOpened]],Proc[[#This Row],[DateClosed]]))-1)</f>
        <v>4</v>
      </c>
      <c r="R6940" s="178" t="s">
        <v>489</v>
      </c>
      <c r="S6940" s="183"/>
    </row>
    <row r="6941" spans="1:19" hidden="1">
      <c r="A6941" s="184" t="s">
        <v>9887</v>
      </c>
      <c r="B6941" s="183" t="str">
        <f>IFERROR(VLOOKUP(Proc[[#This Row],[App]],Table2[],3,0),"open")</f>
        <v>ok</v>
      </c>
      <c r="C6941" s="184" t="s">
        <v>369</v>
      </c>
      <c r="D6941" t="s">
        <v>9350</v>
      </c>
      <c r="E6941" t="s">
        <v>9843</v>
      </c>
      <c r="F6941" s="183" t="s">
        <v>9843</v>
      </c>
      <c r="G6941" s="184" t="s">
        <v>400</v>
      </c>
      <c r="H6941" s="183" t="str">
        <f>IF(Proc[[#This Row],[type]]="LFF (MDG-F)",MID(Proc[[#This Row],[Obj]],13,10),"")</f>
        <v/>
      </c>
      <c r="J6941" s="183" t="b">
        <f>Proc[[#This Row],[Requested]]=Proc[[#This Row],[CurrentParent]]</f>
        <v>1</v>
      </c>
      <c r="K6941" s="183" t="str">
        <f>IF(Proc[[#This Row],[Author]]="Marcela Urrego",VLOOKUP(LEFT(Proc[[#This Row],[Requested]],1),Table3[#All],2,0),VLOOKUP(Proc[[#This Row],[Author]],Table4[],2,0))</f>
        <v>LS</v>
      </c>
      <c r="L6941" s="186" t="s">
        <v>9921</v>
      </c>
      <c r="M6941" s="178">
        <v>46065</v>
      </c>
      <c r="N6941" s="178"/>
      <c r="O6941" s="178"/>
      <c r="P6941" s="178" t="str">
        <f ca="1">IF(Proc[[#This Row],[DaysAgeing]]&gt;5,"yep","on track")</f>
        <v>on track</v>
      </c>
      <c r="Q6941" s="3">
        <f ca="1">IF(Proc[[#This Row],[DateClosed]]="",ABS(NETWORKDAYS(Proc[[#This Row],[DateOpened]],TODAY()))-1,ABS(NETWORKDAYS(Proc[[#This Row],[DateOpened]],Proc[[#This Row],[DateClosed]]))-1)</f>
        <v>4</v>
      </c>
      <c r="R6941" s="178" t="s">
        <v>489</v>
      </c>
      <c r="S6941" s="183"/>
    </row>
    <row r="6942" spans="1:19" hidden="1">
      <c r="A6942" s="184" t="s">
        <v>9887</v>
      </c>
      <c r="B6942" s="183" t="str">
        <f>IFERROR(VLOOKUP(Proc[[#This Row],[App]],Table2[],3,0),"open")</f>
        <v>ok</v>
      </c>
      <c r="C6942" s="184" t="s">
        <v>369</v>
      </c>
      <c r="D6942" t="s">
        <v>9351</v>
      </c>
      <c r="E6942" t="s">
        <v>9843</v>
      </c>
      <c r="F6942" s="183" t="s">
        <v>9843</v>
      </c>
      <c r="G6942" s="184" t="s">
        <v>400</v>
      </c>
      <c r="H6942" s="183" t="str">
        <f>IF(Proc[[#This Row],[type]]="LFF (MDG-F)",MID(Proc[[#This Row],[Obj]],13,10),"")</f>
        <v/>
      </c>
      <c r="J6942" s="183" t="b">
        <f>Proc[[#This Row],[Requested]]=Proc[[#This Row],[CurrentParent]]</f>
        <v>1</v>
      </c>
      <c r="K6942" s="183" t="str">
        <f>IF(Proc[[#This Row],[Author]]="Marcela Urrego",VLOOKUP(LEFT(Proc[[#This Row],[Requested]],1),Table3[#All],2,0),VLOOKUP(Proc[[#This Row],[Author]],Table4[],2,0))</f>
        <v>LS</v>
      </c>
      <c r="L6942" s="186" t="s">
        <v>9921</v>
      </c>
      <c r="M6942" s="178">
        <v>46065</v>
      </c>
      <c r="N6942" s="178"/>
      <c r="O6942" s="178"/>
      <c r="P6942" s="178" t="str">
        <f ca="1">IF(Proc[[#This Row],[DaysAgeing]]&gt;5,"yep","on track")</f>
        <v>on track</v>
      </c>
      <c r="Q6942" s="3">
        <f ca="1">IF(Proc[[#This Row],[DateClosed]]="",ABS(NETWORKDAYS(Proc[[#This Row],[DateOpened]],TODAY()))-1,ABS(NETWORKDAYS(Proc[[#This Row],[DateOpened]],Proc[[#This Row],[DateClosed]]))-1)</f>
        <v>4</v>
      </c>
      <c r="R6942" s="178" t="s">
        <v>489</v>
      </c>
      <c r="S6942" s="183"/>
    </row>
    <row r="6943" spans="1:19" hidden="1">
      <c r="A6943" s="184" t="s">
        <v>9887</v>
      </c>
      <c r="B6943" s="183" t="str">
        <f>IFERROR(VLOOKUP(Proc[[#This Row],[App]],Table2[],3,0),"open")</f>
        <v>ok</v>
      </c>
      <c r="C6943" s="184" t="s">
        <v>369</v>
      </c>
      <c r="D6943" t="s">
        <v>9352</v>
      </c>
      <c r="E6943" t="s">
        <v>9843</v>
      </c>
      <c r="F6943" s="183" t="s">
        <v>9843</v>
      </c>
      <c r="G6943" s="184" t="s">
        <v>400</v>
      </c>
      <c r="H6943" s="183" t="str">
        <f>IF(Proc[[#This Row],[type]]="LFF (MDG-F)",MID(Proc[[#This Row],[Obj]],13,10),"")</f>
        <v/>
      </c>
      <c r="J6943" s="183" t="b">
        <f>Proc[[#This Row],[Requested]]=Proc[[#This Row],[CurrentParent]]</f>
        <v>1</v>
      </c>
      <c r="K6943" s="183" t="str">
        <f>IF(Proc[[#This Row],[Author]]="Marcela Urrego",VLOOKUP(LEFT(Proc[[#This Row],[Requested]],1),Table3[#All],2,0),VLOOKUP(Proc[[#This Row],[Author]],Table4[],2,0))</f>
        <v>LS</v>
      </c>
      <c r="L6943" s="186" t="s">
        <v>9921</v>
      </c>
      <c r="M6943" s="178">
        <v>46065</v>
      </c>
      <c r="N6943" s="178"/>
      <c r="O6943" s="178"/>
      <c r="P6943" s="178" t="str">
        <f ca="1">IF(Proc[[#This Row],[DaysAgeing]]&gt;5,"yep","on track")</f>
        <v>on track</v>
      </c>
      <c r="Q6943" s="3">
        <f ca="1">IF(Proc[[#This Row],[DateClosed]]="",ABS(NETWORKDAYS(Proc[[#This Row],[DateOpened]],TODAY()))-1,ABS(NETWORKDAYS(Proc[[#This Row],[DateOpened]],Proc[[#This Row],[DateClosed]]))-1)</f>
        <v>4</v>
      </c>
      <c r="R6943" s="178" t="s">
        <v>489</v>
      </c>
      <c r="S6943" s="183"/>
    </row>
    <row r="6944" spans="1:19" hidden="1">
      <c r="A6944" s="184" t="s">
        <v>9887</v>
      </c>
      <c r="B6944" s="183" t="str">
        <f>IFERROR(VLOOKUP(Proc[[#This Row],[App]],Table2[],3,0),"open")</f>
        <v>ok</v>
      </c>
      <c r="C6944" s="184" t="s">
        <v>369</v>
      </c>
      <c r="D6944" t="s">
        <v>9353</v>
      </c>
      <c r="E6944" t="s">
        <v>9845</v>
      </c>
      <c r="F6944" s="183" t="s">
        <v>9845</v>
      </c>
      <c r="G6944" s="184" t="s">
        <v>400</v>
      </c>
      <c r="H6944" s="183" t="str">
        <f>IF(Proc[[#This Row],[type]]="LFF (MDG-F)",MID(Proc[[#This Row],[Obj]],13,10),"")</f>
        <v/>
      </c>
      <c r="J6944" s="183" t="b">
        <f>Proc[[#This Row],[Requested]]=Proc[[#This Row],[CurrentParent]]</f>
        <v>1</v>
      </c>
      <c r="K6944" s="183" t="str">
        <f>IF(Proc[[#This Row],[Author]]="Marcela Urrego",VLOOKUP(LEFT(Proc[[#This Row],[Requested]],1),Table3[#All],2,0),VLOOKUP(Proc[[#This Row],[Author]],Table4[],2,0))</f>
        <v>LS</v>
      </c>
      <c r="L6944" s="186" t="s">
        <v>9921</v>
      </c>
      <c r="M6944" s="178">
        <v>46065</v>
      </c>
      <c r="N6944" s="178"/>
      <c r="O6944" s="178"/>
      <c r="P6944" s="178" t="str">
        <f ca="1">IF(Proc[[#This Row],[DaysAgeing]]&gt;5,"yep","on track")</f>
        <v>on track</v>
      </c>
      <c r="Q6944" s="3">
        <f ca="1">IF(Proc[[#This Row],[DateClosed]]="",ABS(NETWORKDAYS(Proc[[#This Row],[DateOpened]],TODAY()))-1,ABS(NETWORKDAYS(Proc[[#This Row],[DateOpened]],Proc[[#This Row],[DateClosed]]))-1)</f>
        <v>4</v>
      </c>
      <c r="R6944" s="178" t="s">
        <v>489</v>
      </c>
      <c r="S6944" s="183"/>
    </row>
    <row r="6945" spans="1:19" hidden="1">
      <c r="A6945" s="184" t="s">
        <v>9887</v>
      </c>
      <c r="B6945" s="183" t="str">
        <f>IFERROR(VLOOKUP(Proc[[#This Row],[App]],Table2[],3,0),"open")</f>
        <v>ok</v>
      </c>
      <c r="C6945" s="185" t="s">
        <v>369</v>
      </c>
      <c r="D6945" t="s">
        <v>9354</v>
      </c>
      <c r="E6945" t="s">
        <v>9845</v>
      </c>
      <c r="F6945" s="186" t="s">
        <v>9845</v>
      </c>
      <c r="G6945" s="184" t="s">
        <v>406</v>
      </c>
      <c r="H6945" s="183" t="str">
        <f>IF(Proc[[#This Row],[type]]="LFF (MDG-F)",MID(Proc[[#This Row],[Obj]],13,10),"")</f>
        <v>1756CS5791</v>
      </c>
      <c r="J6945" s="183" t="b">
        <f>Proc[[#This Row],[Requested]]=Proc[[#This Row],[CurrentParent]]</f>
        <v>1</v>
      </c>
      <c r="K6945" s="183" t="str">
        <f>IF(Proc[[#This Row],[Author]]="Marcela Urrego",VLOOKUP(LEFT(Proc[[#This Row],[Requested]],1),Table3[#All],2,0),VLOOKUP(Proc[[#This Row],[Author]],Table4[],2,0))</f>
        <v>LS</v>
      </c>
      <c r="L6945" s="186" t="s">
        <v>9921</v>
      </c>
      <c r="M6945" s="178">
        <v>46065</v>
      </c>
      <c r="N6945" s="178"/>
      <c r="O6945" s="178"/>
      <c r="P6945" s="178" t="str">
        <f ca="1">IF(Proc[[#This Row],[DaysAgeing]]&gt;5,"yep","on track")</f>
        <v>on track</v>
      </c>
      <c r="Q6945" s="3">
        <f ca="1">IF(Proc[[#This Row],[DateClosed]]="",ABS(NETWORKDAYS(Proc[[#This Row],[DateOpened]],TODAY()))-1,ABS(NETWORKDAYS(Proc[[#This Row],[DateOpened]],Proc[[#This Row],[DateClosed]]))-1)</f>
        <v>4</v>
      </c>
      <c r="R6945" s="178" t="s">
        <v>489</v>
      </c>
      <c r="S6945" s="183"/>
    </row>
    <row r="6946" spans="1:19" hidden="1">
      <c r="A6946" s="184" t="s">
        <v>9887</v>
      </c>
      <c r="B6946" s="183" t="str">
        <f>IFERROR(VLOOKUP(Proc[[#This Row],[App]],Table2[],3,0),"open")</f>
        <v>ok</v>
      </c>
      <c r="C6946" s="185" t="s">
        <v>369</v>
      </c>
      <c r="D6946" t="s">
        <v>9355</v>
      </c>
      <c r="E6946" t="s">
        <v>9845</v>
      </c>
      <c r="F6946" s="186" t="s">
        <v>9845</v>
      </c>
      <c r="G6946" s="184" t="s">
        <v>406</v>
      </c>
      <c r="H6946" s="183" t="str">
        <f>IF(Proc[[#This Row],[type]]="LFF (MDG-F)",MID(Proc[[#This Row],[Obj]],13,10),"")</f>
        <v>2012C00933</v>
      </c>
      <c r="J6946" s="183" t="b">
        <f>Proc[[#This Row],[Requested]]=Proc[[#This Row],[CurrentParent]]</f>
        <v>1</v>
      </c>
      <c r="K6946" s="183" t="str">
        <f>IF(Proc[[#This Row],[Author]]="Marcela Urrego",VLOOKUP(LEFT(Proc[[#This Row],[Requested]],1),Table3[#All],2,0),VLOOKUP(Proc[[#This Row],[Author]],Table4[],2,0))</f>
        <v>LS</v>
      </c>
      <c r="L6946" s="186" t="s">
        <v>9921</v>
      </c>
      <c r="M6946" s="178">
        <v>46065</v>
      </c>
      <c r="N6946" s="178"/>
      <c r="O6946" s="178"/>
      <c r="P6946" s="178" t="str">
        <f ca="1">IF(Proc[[#This Row],[DaysAgeing]]&gt;5,"yep","on track")</f>
        <v>on track</v>
      </c>
      <c r="Q6946" s="3">
        <f ca="1">IF(Proc[[#This Row],[DateClosed]]="",ABS(NETWORKDAYS(Proc[[#This Row],[DateOpened]],TODAY()))-1,ABS(NETWORKDAYS(Proc[[#This Row],[DateOpened]],Proc[[#This Row],[DateClosed]]))-1)</f>
        <v>4</v>
      </c>
      <c r="R6946" s="178" t="s">
        <v>489</v>
      </c>
      <c r="S6946" s="183"/>
    </row>
    <row r="6947" spans="1:19" hidden="1">
      <c r="A6947" s="184" t="s">
        <v>9887</v>
      </c>
      <c r="B6947" s="183" t="str">
        <f>IFERROR(VLOOKUP(Proc[[#This Row],[App]],Table2[],3,0),"open")</f>
        <v>ok</v>
      </c>
      <c r="C6947" s="185" t="s">
        <v>369</v>
      </c>
      <c r="D6947" t="s">
        <v>9356</v>
      </c>
      <c r="E6947" t="s">
        <v>9845</v>
      </c>
      <c r="F6947" s="186" t="s">
        <v>9845</v>
      </c>
      <c r="G6947" s="184" t="s">
        <v>406</v>
      </c>
      <c r="H6947" s="183" t="str">
        <f>IF(Proc[[#This Row],[type]]="LFF (MDG-F)",MID(Proc[[#This Row],[Obj]],13,10),"")</f>
        <v>2013C01224</v>
      </c>
      <c r="J6947" s="183" t="b">
        <f>Proc[[#This Row],[Requested]]=Proc[[#This Row],[CurrentParent]]</f>
        <v>1</v>
      </c>
      <c r="K6947" s="183" t="str">
        <f>IF(Proc[[#This Row],[Author]]="Marcela Urrego",VLOOKUP(LEFT(Proc[[#This Row],[Requested]],1),Table3[#All],2,0),VLOOKUP(Proc[[#This Row],[Author]],Table4[],2,0))</f>
        <v>LS</v>
      </c>
      <c r="L6947" s="186" t="s">
        <v>9921</v>
      </c>
      <c r="M6947" s="178">
        <v>46065</v>
      </c>
      <c r="N6947" s="178"/>
      <c r="O6947" s="178"/>
      <c r="P6947" s="178" t="str">
        <f ca="1">IF(Proc[[#This Row],[DaysAgeing]]&gt;5,"yep","on track")</f>
        <v>on track</v>
      </c>
      <c r="Q6947" s="3">
        <f ca="1">IF(Proc[[#This Row],[DateClosed]]="",ABS(NETWORKDAYS(Proc[[#This Row],[DateOpened]],TODAY()))-1,ABS(NETWORKDAYS(Proc[[#This Row],[DateOpened]],Proc[[#This Row],[DateClosed]]))-1)</f>
        <v>4</v>
      </c>
      <c r="R6947" s="178" t="s">
        <v>489</v>
      </c>
      <c r="S6947" s="183"/>
    </row>
    <row r="6948" spans="1:19" hidden="1">
      <c r="A6948" s="184" t="s">
        <v>9887</v>
      </c>
      <c r="B6948" s="183" t="str">
        <f>IFERROR(VLOOKUP(Proc[[#This Row],[App]],Table2[],3,0),"open")</f>
        <v>ok</v>
      </c>
      <c r="C6948" s="185" t="s">
        <v>369</v>
      </c>
      <c r="D6948" t="s">
        <v>9357</v>
      </c>
      <c r="E6948" t="s">
        <v>9845</v>
      </c>
      <c r="F6948" s="186" t="s">
        <v>9845</v>
      </c>
      <c r="G6948" s="184" t="s">
        <v>406</v>
      </c>
      <c r="H6948" s="183" t="str">
        <f>IF(Proc[[#This Row],[type]]="LFF (MDG-F)",MID(Proc[[#This Row],[Obj]],13,10),"")</f>
        <v>2029C01312</v>
      </c>
      <c r="J6948" s="183" t="b">
        <f>Proc[[#This Row],[Requested]]=Proc[[#This Row],[CurrentParent]]</f>
        <v>1</v>
      </c>
      <c r="K6948" s="183" t="str">
        <f>IF(Proc[[#This Row],[Author]]="Marcela Urrego",VLOOKUP(LEFT(Proc[[#This Row],[Requested]],1),Table3[#All],2,0),VLOOKUP(Proc[[#This Row],[Author]],Table4[],2,0))</f>
        <v>LS</v>
      </c>
      <c r="L6948" s="186" t="s">
        <v>9921</v>
      </c>
      <c r="M6948" s="178">
        <v>46065</v>
      </c>
      <c r="N6948" s="178"/>
      <c r="O6948" s="178"/>
      <c r="P6948" s="178" t="str">
        <f ca="1">IF(Proc[[#This Row],[DaysAgeing]]&gt;5,"yep","on track")</f>
        <v>on track</v>
      </c>
      <c r="Q6948" s="3">
        <f ca="1">IF(Proc[[#This Row],[DateClosed]]="",ABS(NETWORKDAYS(Proc[[#This Row],[DateOpened]],TODAY()))-1,ABS(NETWORKDAYS(Proc[[#This Row],[DateOpened]],Proc[[#This Row],[DateClosed]]))-1)</f>
        <v>4</v>
      </c>
      <c r="R6948" s="178" t="s">
        <v>489</v>
      </c>
      <c r="S6948" s="183"/>
    </row>
    <row r="6949" spans="1:19" hidden="1">
      <c r="A6949" s="184" t="s">
        <v>9887</v>
      </c>
      <c r="B6949" s="183" t="str">
        <f>IFERROR(VLOOKUP(Proc[[#This Row],[App]],Table2[],3,0),"open")</f>
        <v>ok</v>
      </c>
      <c r="C6949" s="185" t="s">
        <v>369</v>
      </c>
      <c r="D6949" t="s">
        <v>9358</v>
      </c>
      <c r="E6949" t="s">
        <v>9845</v>
      </c>
      <c r="F6949" s="186" t="s">
        <v>9845</v>
      </c>
      <c r="G6949" s="184" t="s">
        <v>406</v>
      </c>
      <c r="H6949" s="183" t="str">
        <f>IF(Proc[[#This Row],[type]]="LFF (MDG-F)",MID(Proc[[#This Row],[Obj]],13,10),"")</f>
        <v>2029C03941</v>
      </c>
      <c r="J6949" s="183" t="b">
        <f>Proc[[#This Row],[Requested]]=Proc[[#This Row],[CurrentParent]]</f>
        <v>1</v>
      </c>
      <c r="K6949" s="183" t="str">
        <f>IF(Proc[[#This Row],[Author]]="Marcela Urrego",VLOOKUP(LEFT(Proc[[#This Row],[Requested]],1),Table3[#All],2,0),VLOOKUP(Proc[[#This Row],[Author]],Table4[],2,0))</f>
        <v>LS</v>
      </c>
      <c r="L6949" s="186" t="s">
        <v>9921</v>
      </c>
      <c r="M6949" s="178">
        <v>46065</v>
      </c>
      <c r="N6949" s="178"/>
      <c r="O6949" s="178"/>
      <c r="P6949" s="178" t="str">
        <f ca="1">IF(Proc[[#This Row],[DaysAgeing]]&gt;5,"yep","on track")</f>
        <v>on track</v>
      </c>
      <c r="Q6949" s="3">
        <f ca="1">IF(Proc[[#This Row],[DateClosed]]="",ABS(NETWORKDAYS(Proc[[#This Row],[DateOpened]],TODAY()))-1,ABS(NETWORKDAYS(Proc[[#This Row],[DateOpened]],Proc[[#This Row],[DateClosed]]))-1)</f>
        <v>4</v>
      </c>
      <c r="R6949" s="178" t="s">
        <v>489</v>
      </c>
      <c r="S6949" s="183"/>
    </row>
    <row r="6950" spans="1:19" hidden="1">
      <c r="A6950" s="184" t="s">
        <v>9887</v>
      </c>
      <c r="B6950" s="183" t="str">
        <f>IFERROR(VLOOKUP(Proc[[#This Row],[App]],Table2[],3,0),"open")</f>
        <v>ok</v>
      </c>
      <c r="C6950" s="185" t="s">
        <v>369</v>
      </c>
      <c r="D6950" t="s">
        <v>9359</v>
      </c>
      <c r="E6950" t="s">
        <v>9845</v>
      </c>
      <c r="F6950" s="186" t="s">
        <v>9845</v>
      </c>
      <c r="G6950" s="184" t="s">
        <v>406</v>
      </c>
      <c r="H6950" s="183" t="str">
        <f>IF(Proc[[#This Row],[type]]="LFF (MDG-F)",MID(Proc[[#This Row],[Obj]],13,10),"")</f>
        <v>2034C01312</v>
      </c>
      <c r="J6950" s="183" t="b">
        <f>Proc[[#This Row],[Requested]]=Proc[[#This Row],[CurrentParent]]</f>
        <v>1</v>
      </c>
      <c r="K6950" s="183" t="str">
        <f>IF(Proc[[#This Row],[Author]]="Marcela Urrego",VLOOKUP(LEFT(Proc[[#This Row],[Requested]],1),Table3[#All],2,0),VLOOKUP(Proc[[#This Row],[Author]],Table4[],2,0))</f>
        <v>LS</v>
      </c>
      <c r="L6950" s="186" t="s">
        <v>9921</v>
      </c>
      <c r="M6950" s="178">
        <v>46065</v>
      </c>
      <c r="N6950" s="178"/>
      <c r="O6950" s="178"/>
      <c r="P6950" s="178" t="str">
        <f ca="1">IF(Proc[[#This Row],[DaysAgeing]]&gt;5,"yep","on track")</f>
        <v>on track</v>
      </c>
      <c r="Q6950" s="3">
        <f ca="1">IF(Proc[[#This Row],[DateClosed]]="",ABS(NETWORKDAYS(Proc[[#This Row],[DateOpened]],TODAY()))-1,ABS(NETWORKDAYS(Proc[[#This Row],[DateOpened]],Proc[[#This Row],[DateClosed]]))-1)</f>
        <v>4</v>
      </c>
      <c r="R6950" s="178" t="s">
        <v>489</v>
      </c>
      <c r="S6950" s="183"/>
    </row>
    <row r="6951" spans="1:19" hidden="1">
      <c r="A6951" s="184" t="s">
        <v>9887</v>
      </c>
      <c r="B6951" s="183" t="str">
        <f>IFERROR(VLOOKUP(Proc[[#This Row],[App]],Table2[],3,0),"open")</f>
        <v>ok</v>
      </c>
      <c r="C6951" s="184" t="s">
        <v>369</v>
      </c>
      <c r="D6951" t="s">
        <v>9360</v>
      </c>
      <c r="E6951" t="s">
        <v>9845</v>
      </c>
      <c r="F6951" s="183" t="s">
        <v>9845</v>
      </c>
      <c r="G6951" s="184" t="s">
        <v>400</v>
      </c>
      <c r="H6951" s="183" t="str">
        <f>IF(Proc[[#This Row],[type]]="LFF (MDG-F)",MID(Proc[[#This Row],[Obj]],13,10),"")</f>
        <v/>
      </c>
      <c r="J6951" s="183" t="b">
        <f>Proc[[#This Row],[Requested]]=Proc[[#This Row],[CurrentParent]]</f>
        <v>1</v>
      </c>
      <c r="K6951" s="183" t="str">
        <f>IF(Proc[[#This Row],[Author]]="Marcela Urrego",VLOOKUP(LEFT(Proc[[#This Row],[Requested]],1),Table3[#All],2,0),VLOOKUP(Proc[[#This Row],[Author]],Table4[],2,0))</f>
        <v>LS</v>
      </c>
      <c r="L6951" s="186" t="s">
        <v>9921</v>
      </c>
      <c r="M6951" s="178">
        <v>46065</v>
      </c>
      <c r="N6951" s="178"/>
      <c r="O6951" s="178"/>
      <c r="P6951" s="178" t="str">
        <f ca="1">IF(Proc[[#This Row],[DaysAgeing]]&gt;5,"yep","on track")</f>
        <v>on track</v>
      </c>
      <c r="Q6951" s="3">
        <f ca="1">IF(Proc[[#This Row],[DateClosed]]="",ABS(NETWORKDAYS(Proc[[#This Row],[DateOpened]],TODAY()))-1,ABS(NETWORKDAYS(Proc[[#This Row],[DateOpened]],Proc[[#This Row],[DateClosed]]))-1)</f>
        <v>4</v>
      </c>
      <c r="R6951" s="178" t="s">
        <v>489</v>
      </c>
      <c r="S6951" s="183"/>
    </row>
    <row r="6952" spans="1:19" hidden="1">
      <c r="A6952" s="184" t="s">
        <v>9887</v>
      </c>
      <c r="B6952" s="183" t="str">
        <f>IFERROR(VLOOKUP(Proc[[#This Row],[App]],Table2[],3,0),"open")</f>
        <v>ok</v>
      </c>
      <c r="C6952" s="184" t="s">
        <v>369</v>
      </c>
      <c r="D6952" t="s">
        <v>9361</v>
      </c>
      <c r="E6952" t="s">
        <v>9845</v>
      </c>
      <c r="F6952" s="183" t="s">
        <v>9845</v>
      </c>
      <c r="G6952" s="184" t="s">
        <v>400</v>
      </c>
      <c r="H6952" s="183" t="str">
        <f>IF(Proc[[#This Row],[type]]="LFF (MDG-F)",MID(Proc[[#This Row],[Obj]],13,10),"")</f>
        <v/>
      </c>
      <c r="J6952" s="183" t="b">
        <f>Proc[[#This Row],[Requested]]=Proc[[#This Row],[CurrentParent]]</f>
        <v>1</v>
      </c>
      <c r="K6952" s="183" t="str">
        <f>IF(Proc[[#This Row],[Author]]="Marcela Urrego",VLOOKUP(LEFT(Proc[[#This Row],[Requested]],1),Table3[#All],2,0),VLOOKUP(Proc[[#This Row],[Author]],Table4[],2,0))</f>
        <v>LS</v>
      </c>
      <c r="L6952" s="186" t="s">
        <v>9921</v>
      </c>
      <c r="M6952" s="178">
        <v>46065</v>
      </c>
      <c r="N6952" s="178"/>
      <c r="O6952" s="178"/>
      <c r="P6952" s="178" t="str">
        <f ca="1">IF(Proc[[#This Row],[DaysAgeing]]&gt;5,"yep","on track")</f>
        <v>on track</v>
      </c>
      <c r="Q6952" s="3">
        <f ca="1">IF(Proc[[#This Row],[DateClosed]]="",ABS(NETWORKDAYS(Proc[[#This Row],[DateOpened]],TODAY()))-1,ABS(NETWORKDAYS(Proc[[#This Row],[DateOpened]],Proc[[#This Row],[DateClosed]]))-1)</f>
        <v>4</v>
      </c>
      <c r="R6952" s="178" t="s">
        <v>489</v>
      </c>
      <c r="S6952" s="183"/>
    </row>
    <row r="6953" spans="1:19" hidden="1">
      <c r="A6953" s="184" t="s">
        <v>9887</v>
      </c>
      <c r="B6953" s="183" t="str">
        <f>IFERROR(VLOOKUP(Proc[[#This Row],[App]],Table2[],3,0),"open")</f>
        <v>ok</v>
      </c>
      <c r="C6953" s="184" t="s">
        <v>369</v>
      </c>
      <c r="D6953" t="s">
        <v>9362</v>
      </c>
      <c r="E6953" t="s">
        <v>9845</v>
      </c>
      <c r="F6953" s="183" t="s">
        <v>9845</v>
      </c>
      <c r="G6953" s="184" t="s">
        <v>400</v>
      </c>
      <c r="H6953" s="183" t="str">
        <f>IF(Proc[[#This Row],[type]]="LFF (MDG-F)",MID(Proc[[#This Row],[Obj]],13,10),"")</f>
        <v/>
      </c>
      <c r="J6953" s="183" t="b">
        <f>Proc[[#This Row],[Requested]]=Proc[[#This Row],[CurrentParent]]</f>
        <v>1</v>
      </c>
      <c r="K6953" s="183" t="str">
        <f>IF(Proc[[#This Row],[Author]]="Marcela Urrego",VLOOKUP(LEFT(Proc[[#This Row],[Requested]],1),Table3[#All],2,0),VLOOKUP(Proc[[#This Row],[Author]],Table4[],2,0))</f>
        <v>LS</v>
      </c>
      <c r="L6953" s="186" t="s">
        <v>9921</v>
      </c>
      <c r="M6953" s="178">
        <v>46065</v>
      </c>
      <c r="N6953" s="178"/>
      <c r="O6953" s="178"/>
      <c r="P6953" s="178" t="str">
        <f ca="1">IF(Proc[[#This Row],[DaysAgeing]]&gt;5,"yep","on track")</f>
        <v>on track</v>
      </c>
      <c r="Q6953" s="3">
        <f ca="1">IF(Proc[[#This Row],[DateClosed]]="",ABS(NETWORKDAYS(Proc[[#This Row],[DateOpened]],TODAY()))-1,ABS(NETWORKDAYS(Proc[[#This Row],[DateOpened]],Proc[[#This Row],[DateClosed]]))-1)</f>
        <v>4</v>
      </c>
      <c r="R6953" s="178" t="s">
        <v>489</v>
      </c>
      <c r="S6953" s="183"/>
    </row>
    <row r="6954" spans="1:19" hidden="1">
      <c r="A6954" s="184" t="s">
        <v>9887</v>
      </c>
      <c r="B6954" s="183" t="str">
        <f>IFERROR(VLOOKUP(Proc[[#This Row],[App]],Table2[],3,0),"open")</f>
        <v>ok</v>
      </c>
      <c r="C6954" s="184" t="s">
        <v>369</v>
      </c>
      <c r="D6954" t="s">
        <v>9363</v>
      </c>
      <c r="E6954" t="s">
        <v>9845</v>
      </c>
      <c r="F6954" s="183" t="s">
        <v>9845</v>
      </c>
      <c r="G6954" s="184" t="s">
        <v>400</v>
      </c>
      <c r="H6954" s="183" t="str">
        <f>IF(Proc[[#This Row],[type]]="LFF (MDG-F)",MID(Proc[[#This Row],[Obj]],13,10),"")</f>
        <v/>
      </c>
      <c r="J6954" s="183" t="b">
        <f>Proc[[#This Row],[Requested]]=Proc[[#This Row],[CurrentParent]]</f>
        <v>1</v>
      </c>
      <c r="K6954" s="183" t="str">
        <f>IF(Proc[[#This Row],[Author]]="Marcela Urrego",VLOOKUP(LEFT(Proc[[#This Row],[Requested]],1),Table3[#All],2,0),VLOOKUP(Proc[[#This Row],[Author]],Table4[],2,0))</f>
        <v>LS</v>
      </c>
      <c r="L6954" s="186" t="s">
        <v>9921</v>
      </c>
      <c r="M6954" s="178">
        <v>46065</v>
      </c>
      <c r="N6954" s="178"/>
      <c r="O6954" s="178"/>
      <c r="P6954" s="178" t="str">
        <f ca="1">IF(Proc[[#This Row],[DaysAgeing]]&gt;5,"yep","on track")</f>
        <v>on track</v>
      </c>
      <c r="Q6954" s="3">
        <f ca="1">IF(Proc[[#This Row],[DateClosed]]="",ABS(NETWORKDAYS(Proc[[#This Row],[DateOpened]],TODAY()))-1,ABS(NETWORKDAYS(Proc[[#This Row],[DateOpened]],Proc[[#This Row],[DateClosed]]))-1)</f>
        <v>4</v>
      </c>
      <c r="R6954" s="178" t="s">
        <v>489</v>
      </c>
      <c r="S6954" s="183"/>
    </row>
    <row r="6955" spans="1:19" hidden="1">
      <c r="A6955" s="184" t="s">
        <v>9887</v>
      </c>
      <c r="B6955" s="183" t="str">
        <f>IFERROR(VLOOKUP(Proc[[#This Row],[App]],Table2[],3,0),"open")</f>
        <v>ok</v>
      </c>
      <c r="C6955" s="184" t="s">
        <v>369</v>
      </c>
      <c r="D6955" t="s">
        <v>9364</v>
      </c>
      <c r="E6955" t="s">
        <v>9845</v>
      </c>
      <c r="F6955" s="183" t="s">
        <v>9845</v>
      </c>
      <c r="G6955" s="184" t="s">
        <v>400</v>
      </c>
      <c r="H6955" s="183" t="str">
        <f>IF(Proc[[#This Row],[type]]="LFF (MDG-F)",MID(Proc[[#This Row],[Obj]],13,10),"")</f>
        <v/>
      </c>
      <c r="J6955" s="183" t="b">
        <f>Proc[[#This Row],[Requested]]=Proc[[#This Row],[CurrentParent]]</f>
        <v>1</v>
      </c>
      <c r="K6955" s="183" t="str">
        <f>IF(Proc[[#This Row],[Author]]="Marcela Urrego",VLOOKUP(LEFT(Proc[[#This Row],[Requested]],1),Table3[#All],2,0),VLOOKUP(Proc[[#This Row],[Author]],Table4[],2,0))</f>
        <v>LS</v>
      </c>
      <c r="L6955" s="186" t="s">
        <v>9921</v>
      </c>
      <c r="M6955" s="178">
        <v>46065</v>
      </c>
      <c r="N6955" s="178"/>
      <c r="O6955" s="178"/>
      <c r="P6955" s="178" t="str">
        <f ca="1">IF(Proc[[#This Row],[DaysAgeing]]&gt;5,"yep","on track")</f>
        <v>on track</v>
      </c>
      <c r="Q6955" s="3">
        <f ca="1">IF(Proc[[#This Row],[DateClosed]]="",ABS(NETWORKDAYS(Proc[[#This Row],[DateOpened]],TODAY()))-1,ABS(NETWORKDAYS(Proc[[#This Row],[DateOpened]],Proc[[#This Row],[DateClosed]]))-1)</f>
        <v>4</v>
      </c>
      <c r="R6955" s="178" t="s">
        <v>489</v>
      </c>
      <c r="S6955" s="183"/>
    </row>
    <row r="6956" spans="1:19" hidden="1">
      <c r="A6956" s="184" t="s">
        <v>9887</v>
      </c>
      <c r="B6956" s="183" t="str">
        <f>IFERROR(VLOOKUP(Proc[[#This Row],[App]],Table2[],3,0),"open")</f>
        <v>ok</v>
      </c>
      <c r="C6956" s="184" t="s">
        <v>369</v>
      </c>
      <c r="D6956" t="s">
        <v>9365</v>
      </c>
      <c r="E6956" t="s">
        <v>9845</v>
      </c>
      <c r="F6956" s="183" t="s">
        <v>9845</v>
      </c>
      <c r="G6956" s="184" t="s">
        <v>400</v>
      </c>
      <c r="H6956" s="183" t="str">
        <f>IF(Proc[[#This Row],[type]]="LFF (MDG-F)",MID(Proc[[#This Row],[Obj]],13,10),"")</f>
        <v/>
      </c>
      <c r="J6956" s="183" t="b">
        <f>Proc[[#This Row],[Requested]]=Proc[[#This Row],[CurrentParent]]</f>
        <v>1</v>
      </c>
      <c r="K6956" s="183" t="str">
        <f>IF(Proc[[#This Row],[Author]]="Marcela Urrego",VLOOKUP(LEFT(Proc[[#This Row],[Requested]],1),Table3[#All],2,0),VLOOKUP(Proc[[#This Row],[Author]],Table4[],2,0))</f>
        <v>LS</v>
      </c>
      <c r="L6956" s="186" t="s">
        <v>9921</v>
      </c>
      <c r="M6956" s="178">
        <v>46065</v>
      </c>
      <c r="N6956" s="178"/>
      <c r="O6956" s="178"/>
      <c r="P6956" s="178" t="str">
        <f ca="1">IF(Proc[[#This Row],[DaysAgeing]]&gt;5,"yep","on track")</f>
        <v>on track</v>
      </c>
      <c r="Q6956" s="3">
        <f ca="1">IF(Proc[[#This Row],[DateClosed]]="",ABS(NETWORKDAYS(Proc[[#This Row],[DateOpened]],TODAY()))-1,ABS(NETWORKDAYS(Proc[[#This Row],[DateOpened]],Proc[[#This Row],[DateClosed]]))-1)</f>
        <v>4</v>
      </c>
      <c r="R6956" s="178" t="s">
        <v>489</v>
      </c>
      <c r="S6956" s="183"/>
    </row>
    <row r="6957" spans="1:19" hidden="1">
      <c r="A6957" s="184" t="s">
        <v>9887</v>
      </c>
      <c r="B6957" s="183" t="str">
        <f>IFERROR(VLOOKUP(Proc[[#This Row],[App]],Table2[],3,0),"open")</f>
        <v>ok</v>
      </c>
      <c r="C6957" s="184" t="s">
        <v>369</v>
      </c>
      <c r="D6957" t="s">
        <v>9366</v>
      </c>
      <c r="E6957" t="s">
        <v>9845</v>
      </c>
      <c r="F6957" s="183" t="s">
        <v>9845</v>
      </c>
      <c r="G6957" s="184" t="s">
        <v>400</v>
      </c>
      <c r="H6957" s="183" t="str">
        <f>IF(Proc[[#This Row],[type]]="LFF (MDG-F)",MID(Proc[[#This Row],[Obj]],13,10),"")</f>
        <v/>
      </c>
      <c r="J6957" s="183" t="b">
        <f>Proc[[#This Row],[Requested]]=Proc[[#This Row],[CurrentParent]]</f>
        <v>1</v>
      </c>
      <c r="K6957" s="183" t="str">
        <f>IF(Proc[[#This Row],[Author]]="Marcela Urrego",VLOOKUP(LEFT(Proc[[#This Row],[Requested]],1),Table3[#All],2,0),VLOOKUP(Proc[[#This Row],[Author]],Table4[],2,0))</f>
        <v>LS</v>
      </c>
      <c r="L6957" s="186" t="s">
        <v>9921</v>
      </c>
      <c r="M6957" s="178">
        <v>46065</v>
      </c>
      <c r="N6957" s="178"/>
      <c r="O6957" s="178"/>
      <c r="P6957" s="178" t="str">
        <f ca="1">IF(Proc[[#This Row],[DaysAgeing]]&gt;5,"yep","on track")</f>
        <v>on track</v>
      </c>
      <c r="Q6957" s="3">
        <f ca="1">IF(Proc[[#This Row],[DateClosed]]="",ABS(NETWORKDAYS(Proc[[#This Row],[DateOpened]],TODAY()))-1,ABS(NETWORKDAYS(Proc[[#This Row],[DateOpened]],Proc[[#This Row],[DateClosed]]))-1)</f>
        <v>4</v>
      </c>
      <c r="R6957" s="178" t="s">
        <v>489</v>
      </c>
      <c r="S6957" s="183"/>
    </row>
    <row r="6958" spans="1:19" hidden="1">
      <c r="A6958" s="184" t="s">
        <v>9887</v>
      </c>
      <c r="B6958" s="183" t="str">
        <f>IFERROR(VLOOKUP(Proc[[#This Row],[App]],Table2[],3,0),"open")</f>
        <v>ok</v>
      </c>
      <c r="C6958" s="185" t="s">
        <v>369</v>
      </c>
      <c r="D6958" t="s">
        <v>9367</v>
      </c>
      <c r="E6958" t="s">
        <v>9843</v>
      </c>
      <c r="F6958" s="186" t="s">
        <v>9843</v>
      </c>
      <c r="G6958" s="184" t="s">
        <v>406</v>
      </c>
      <c r="H6958" s="183" t="str">
        <f>IF(Proc[[#This Row],[type]]="LFF (MDG-F)",MID(Proc[[#This Row],[Obj]],13,10),"")</f>
        <v>1756C07146</v>
      </c>
      <c r="J6958" s="183" t="b">
        <f>Proc[[#This Row],[Requested]]=Proc[[#This Row],[CurrentParent]]</f>
        <v>1</v>
      </c>
      <c r="K6958" s="183" t="str">
        <f>IF(Proc[[#This Row],[Author]]="Marcela Urrego",VLOOKUP(LEFT(Proc[[#This Row],[Requested]],1),Table3[#All],2,0),VLOOKUP(Proc[[#This Row],[Author]],Table4[],2,0))</f>
        <v>LS</v>
      </c>
      <c r="L6958" s="186" t="s">
        <v>9921</v>
      </c>
      <c r="M6958" s="178">
        <v>46065</v>
      </c>
      <c r="N6958" s="178"/>
      <c r="O6958" s="178"/>
      <c r="P6958" s="178" t="str">
        <f ca="1">IF(Proc[[#This Row],[DaysAgeing]]&gt;5,"yep","on track")</f>
        <v>on track</v>
      </c>
      <c r="Q6958" s="3">
        <f ca="1">IF(Proc[[#This Row],[DateClosed]]="",ABS(NETWORKDAYS(Proc[[#This Row],[DateOpened]],TODAY()))-1,ABS(NETWORKDAYS(Proc[[#This Row],[DateOpened]],Proc[[#This Row],[DateClosed]]))-1)</f>
        <v>4</v>
      </c>
      <c r="R6958" s="178" t="s">
        <v>489</v>
      </c>
      <c r="S6958" s="183"/>
    </row>
    <row r="6959" spans="1:19" hidden="1">
      <c r="A6959" s="184" t="s">
        <v>9887</v>
      </c>
      <c r="B6959" s="183" t="str">
        <f>IFERROR(VLOOKUP(Proc[[#This Row],[App]],Table2[],3,0),"open")</f>
        <v>ok</v>
      </c>
      <c r="C6959" s="185" t="s">
        <v>369</v>
      </c>
      <c r="D6959" t="s">
        <v>9368</v>
      </c>
      <c r="E6959" t="s">
        <v>9843</v>
      </c>
      <c r="F6959" s="186" t="s">
        <v>9843</v>
      </c>
      <c r="G6959" s="184" t="s">
        <v>406</v>
      </c>
      <c r="H6959" s="183" t="str">
        <f>IF(Proc[[#This Row],[type]]="LFF (MDG-F)",MID(Proc[[#This Row],[Obj]],13,10),"")</f>
        <v>1756CS7144</v>
      </c>
      <c r="J6959" s="183" t="b">
        <f>Proc[[#This Row],[Requested]]=Proc[[#This Row],[CurrentParent]]</f>
        <v>1</v>
      </c>
      <c r="K6959" s="183" t="str">
        <f>IF(Proc[[#This Row],[Author]]="Marcela Urrego",VLOOKUP(LEFT(Proc[[#This Row],[Requested]],1),Table3[#All],2,0),VLOOKUP(Proc[[#This Row],[Author]],Table4[],2,0))</f>
        <v>LS</v>
      </c>
      <c r="L6959" s="186" t="s">
        <v>9921</v>
      </c>
      <c r="M6959" s="178">
        <v>46065</v>
      </c>
      <c r="N6959" s="178"/>
      <c r="O6959" s="178"/>
      <c r="P6959" s="178" t="str">
        <f ca="1">IF(Proc[[#This Row],[DaysAgeing]]&gt;5,"yep","on track")</f>
        <v>on track</v>
      </c>
      <c r="Q6959" s="3">
        <f ca="1">IF(Proc[[#This Row],[DateClosed]]="",ABS(NETWORKDAYS(Proc[[#This Row],[DateOpened]],TODAY()))-1,ABS(NETWORKDAYS(Proc[[#This Row],[DateOpened]],Proc[[#This Row],[DateClosed]]))-1)</f>
        <v>4</v>
      </c>
      <c r="R6959" s="178" t="s">
        <v>489</v>
      </c>
      <c r="S6959" s="183"/>
    </row>
    <row r="6960" spans="1:19" hidden="1">
      <c r="A6960" s="184" t="s">
        <v>9887</v>
      </c>
      <c r="B6960" s="183" t="str">
        <f>IFERROR(VLOOKUP(Proc[[#This Row],[App]],Table2[],3,0),"open")</f>
        <v>ok</v>
      </c>
      <c r="C6960" s="185" t="s">
        <v>369</v>
      </c>
      <c r="D6960" t="s">
        <v>9369</v>
      </c>
      <c r="E6960" t="s">
        <v>9843</v>
      </c>
      <c r="F6960" s="186" t="s">
        <v>9843</v>
      </c>
      <c r="G6960" s="184" t="s">
        <v>406</v>
      </c>
      <c r="H6960" s="183" t="str">
        <f>IF(Proc[[#This Row],[type]]="LFF (MDG-F)",MID(Proc[[#This Row],[Obj]],13,10),"")</f>
        <v>1919C01309</v>
      </c>
      <c r="J6960" s="183" t="b">
        <f>Proc[[#This Row],[Requested]]=Proc[[#This Row],[CurrentParent]]</f>
        <v>1</v>
      </c>
      <c r="K6960" s="183" t="str">
        <f>IF(Proc[[#This Row],[Author]]="Marcela Urrego",VLOOKUP(LEFT(Proc[[#This Row],[Requested]],1),Table3[#All],2,0),VLOOKUP(Proc[[#This Row],[Author]],Table4[],2,0))</f>
        <v>LS</v>
      </c>
      <c r="L6960" s="186" t="s">
        <v>9921</v>
      </c>
      <c r="M6960" s="178">
        <v>46065</v>
      </c>
      <c r="N6960" s="178"/>
      <c r="O6960" s="178"/>
      <c r="P6960" s="178" t="str">
        <f ca="1">IF(Proc[[#This Row],[DaysAgeing]]&gt;5,"yep","on track")</f>
        <v>on track</v>
      </c>
      <c r="Q6960" s="3">
        <f ca="1">IF(Proc[[#This Row],[DateClosed]]="",ABS(NETWORKDAYS(Proc[[#This Row],[DateOpened]],TODAY()))-1,ABS(NETWORKDAYS(Proc[[#This Row],[DateOpened]],Proc[[#This Row],[DateClosed]]))-1)</f>
        <v>4</v>
      </c>
      <c r="R6960" s="178" t="s">
        <v>489</v>
      </c>
      <c r="S6960" s="183"/>
    </row>
    <row r="6961" spans="1:19" hidden="1">
      <c r="A6961" s="184" t="s">
        <v>9887</v>
      </c>
      <c r="B6961" s="183" t="str">
        <f>IFERROR(VLOOKUP(Proc[[#This Row],[App]],Table2[],3,0),"open")</f>
        <v>ok</v>
      </c>
      <c r="C6961" s="185" t="s">
        <v>369</v>
      </c>
      <c r="D6961" t="s">
        <v>9370</v>
      </c>
      <c r="E6961" t="s">
        <v>9843</v>
      </c>
      <c r="F6961" s="186" t="s">
        <v>9843</v>
      </c>
      <c r="G6961" s="184" t="s">
        <v>406</v>
      </c>
      <c r="H6961" s="183" t="str">
        <f>IF(Proc[[#This Row],[type]]="LFF (MDG-F)",MID(Proc[[#This Row],[Obj]],13,10),"")</f>
        <v>1919C05633</v>
      </c>
      <c r="J6961" s="183" t="b">
        <f>Proc[[#This Row],[Requested]]=Proc[[#This Row],[CurrentParent]]</f>
        <v>1</v>
      </c>
      <c r="K6961" s="183" t="str">
        <f>IF(Proc[[#This Row],[Author]]="Marcela Urrego",VLOOKUP(LEFT(Proc[[#This Row],[Requested]],1),Table3[#All],2,0),VLOOKUP(Proc[[#This Row],[Author]],Table4[],2,0))</f>
        <v>LS</v>
      </c>
      <c r="L6961" s="186" t="s">
        <v>9921</v>
      </c>
      <c r="M6961" s="178">
        <v>46065</v>
      </c>
      <c r="N6961" s="178"/>
      <c r="O6961" s="178"/>
      <c r="P6961" s="178" t="str">
        <f ca="1">IF(Proc[[#This Row],[DaysAgeing]]&gt;5,"yep","on track")</f>
        <v>on track</v>
      </c>
      <c r="Q6961" s="3">
        <f ca="1">IF(Proc[[#This Row],[DateClosed]]="",ABS(NETWORKDAYS(Proc[[#This Row],[DateOpened]],TODAY()))-1,ABS(NETWORKDAYS(Proc[[#This Row],[DateOpened]],Proc[[#This Row],[DateClosed]]))-1)</f>
        <v>4</v>
      </c>
      <c r="R6961" s="178" t="s">
        <v>489</v>
      </c>
      <c r="S6961" s="183"/>
    </row>
    <row r="6962" spans="1:19" hidden="1">
      <c r="A6962" s="184" t="s">
        <v>9887</v>
      </c>
      <c r="B6962" s="183" t="str">
        <f>IFERROR(VLOOKUP(Proc[[#This Row],[App]],Table2[],3,0),"open")</f>
        <v>ok</v>
      </c>
      <c r="C6962" s="185" t="s">
        <v>369</v>
      </c>
      <c r="D6962" t="s">
        <v>9371</v>
      </c>
      <c r="E6962" t="s">
        <v>9843</v>
      </c>
      <c r="F6962" s="186" t="s">
        <v>9843</v>
      </c>
      <c r="G6962" s="184" t="s">
        <v>406</v>
      </c>
      <c r="H6962" s="183" t="str">
        <f>IF(Proc[[#This Row],[type]]="LFF (MDG-F)",MID(Proc[[#This Row],[Obj]],13,10),"")</f>
        <v>2012C00932</v>
      </c>
      <c r="J6962" s="183" t="b">
        <f>Proc[[#This Row],[Requested]]=Proc[[#This Row],[CurrentParent]]</f>
        <v>1</v>
      </c>
      <c r="K6962" s="183" t="str">
        <f>IF(Proc[[#This Row],[Author]]="Marcela Urrego",VLOOKUP(LEFT(Proc[[#This Row],[Requested]],1),Table3[#All],2,0),VLOOKUP(Proc[[#This Row],[Author]],Table4[],2,0))</f>
        <v>LS</v>
      </c>
      <c r="L6962" s="186" t="s">
        <v>9921</v>
      </c>
      <c r="M6962" s="178">
        <v>46065</v>
      </c>
      <c r="N6962" s="178"/>
      <c r="O6962" s="178"/>
      <c r="P6962" s="178" t="str">
        <f ca="1">IF(Proc[[#This Row],[DaysAgeing]]&gt;5,"yep","on track")</f>
        <v>on track</v>
      </c>
      <c r="Q6962" s="3">
        <f ca="1">IF(Proc[[#This Row],[DateClosed]]="",ABS(NETWORKDAYS(Proc[[#This Row],[DateOpened]],TODAY()))-1,ABS(NETWORKDAYS(Proc[[#This Row],[DateOpened]],Proc[[#This Row],[DateClosed]]))-1)</f>
        <v>4</v>
      </c>
      <c r="R6962" s="178" t="s">
        <v>489</v>
      </c>
      <c r="S6962" s="183"/>
    </row>
    <row r="6963" spans="1:19" hidden="1">
      <c r="A6963" s="184" t="s">
        <v>9887</v>
      </c>
      <c r="B6963" s="183" t="str">
        <f>IFERROR(VLOOKUP(Proc[[#This Row],[App]],Table2[],3,0),"open")</f>
        <v>ok</v>
      </c>
      <c r="C6963" s="185" t="s">
        <v>369</v>
      </c>
      <c r="D6963" t="s">
        <v>9372</v>
      </c>
      <c r="E6963" t="s">
        <v>9843</v>
      </c>
      <c r="F6963" s="186" t="s">
        <v>9843</v>
      </c>
      <c r="G6963" s="184" t="s">
        <v>406</v>
      </c>
      <c r="H6963" s="183" t="str">
        <f>IF(Proc[[#This Row],[type]]="LFF (MDG-F)",MID(Proc[[#This Row],[Obj]],13,10),"")</f>
        <v>2012C00934</v>
      </c>
      <c r="J6963" s="183" t="b">
        <f>Proc[[#This Row],[Requested]]=Proc[[#This Row],[CurrentParent]]</f>
        <v>1</v>
      </c>
      <c r="K6963" s="183" t="str">
        <f>IF(Proc[[#This Row],[Author]]="Marcela Urrego",VLOOKUP(LEFT(Proc[[#This Row],[Requested]],1),Table3[#All],2,0),VLOOKUP(Proc[[#This Row],[Author]],Table4[],2,0))</f>
        <v>LS</v>
      </c>
      <c r="L6963" s="186" t="s">
        <v>9921</v>
      </c>
      <c r="M6963" s="178">
        <v>46065</v>
      </c>
      <c r="N6963" s="178"/>
      <c r="O6963" s="178"/>
      <c r="P6963" s="178" t="str">
        <f ca="1">IF(Proc[[#This Row],[DaysAgeing]]&gt;5,"yep","on track")</f>
        <v>on track</v>
      </c>
      <c r="Q6963" s="3">
        <f ca="1">IF(Proc[[#This Row],[DateClosed]]="",ABS(NETWORKDAYS(Proc[[#This Row],[DateOpened]],TODAY()))-1,ABS(NETWORKDAYS(Proc[[#This Row],[DateOpened]],Proc[[#This Row],[DateClosed]]))-1)</f>
        <v>4</v>
      </c>
      <c r="R6963" s="178" t="s">
        <v>489</v>
      </c>
      <c r="S6963" s="183"/>
    </row>
    <row r="6964" spans="1:19" hidden="1">
      <c r="A6964" s="184" t="s">
        <v>9887</v>
      </c>
      <c r="B6964" s="183" t="str">
        <f>IFERROR(VLOOKUP(Proc[[#This Row],[App]],Table2[],3,0),"open")</f>
        <v>ok</v>
      </c>
      <c r="C6964" s="185" t="s">
        <v>369</v>
      </c>
      <c r="D6964" t="s">
        <v>9373</v>
      </c>
      <c r="E6964" t="s">
        <v>9843</v>
      </c>
      <c r="F6964" s="186" t="s">
        <v>9843</v>
      </c>
      <c r="G6964" s="184" t="s">
        <v>406</v>
      </c>
      <c r="H6964" s="183" t="str">
        <f>IF(Proc[[#This Row],[type]]="LFF (MDG-F)",MID(Proc[[#This Row],[Obj]],13,10),"")</f>
        <v>2013C01254</v>
      </c>
      <c r="J6964" s="183" t="b">
        <f>Proc[[#This Row],[Requested]]=Proc[[#This Row],[CurrentParent]]</f>
        <v>1</v>
      </c>
      <c r="K6964" s="183" t="str">
        <f>IF(Proc[[#This Row],[Author]]="Marcela Urrego",VLOOKUP(LEFT(Proc[[#This Row],[Requested]],1),Table3[#All],2,0),VLOOKUP(Proc[[#This Row],[Author]],Table4[],2,0))</f>
        <v>LS</v>
      </c>
      <c r="L6964" s="186" t="s">
        <v>9921</v>
      </c>
      <c r="M6964" s="178">
        <v>46065</v>
      </c>
      <c r="N6964" s="178"/>
      <c r="O6964" s="178"/>
      <c r="P6964" s="178" t="str">
        <f ca="1">IF(Proc[[#This Row],[DaysAgeing]]&gt;5,"yep","on track")</f>
        <v>on track</v>
      </c>
      <c r="Q6964" s="3">
        <f ca="1">IF(Proc[[#This Row],[DateClosed]]="",ABS(NETWORKDAYS(Proc[[#This Row],[DateOpened]],TODAY()))-1,ABS(NETWORKDAYS(Proc[[#This Row],[DateOpened]],Proc[[#This Row],[DateClosed]]))-1)</f>
        <v>4</v>
      </c>
      <c r="R6964" s="178" t="s">
        <v>489</v>
      </c>
      <c r="S6964" s="183"/>
    </row>
    <row r="6965" spans="1:19" hidden="1">
      <c r="A6965" s="184" t="s">
        <v>9887</v>
      </c>
      <c r="B6965" s="183" t="str">
        <f>IFERROR(VLOOKUP(Proc[[#This Row],[App]],Table2[],3,0),"open")</f>
        <v>ok</v>
      </c>
      <c r="C6965" s="185" t="s">
        <v>369</v>
      </c>
      <c r="D6965" t="s">
        <v>9374</v>
      </c>
      <c r="E6965" t="s">
        <v>9843</v>
      </c>
      <c r="F6965" s="186" t="s">
        <v>9843</v>
      </c>
      <c r="G6965" s="184" t="s">
        <v>406</v>
      </c>
      <c r="H6965" s="183" t="str">
        <f>IF(Proc[[#This Row],[type]]="LFF (MDG-F)",MID(Proc[[#This Row],[Obj]],13,10),"")</f>
        <v>2023C02918</v>
      </c>
      <c r="J6965" s="183" t="b">
        <f>Proc[[#This Row],[Requested]]=Proc[[#This Row],[CurrentParent]]</f>
        <v>1</v>
      </c>
      <c r="K6965" s="183" t="str">
        <f>IF(Proc[[#This Row],[Author]]="Marcela Urrego",VLOOKUP(LEFT(Proc[[#This Row],[Requested]],1),Table3[#All],2,0),VLOOKUP(Proc[[#This Row],[Author]],Table4[],2,0))</f>
        <v>LS</v>
      </c>
      <c r="L6965" s="186" t="s">
        <v>9921</v>
      </c>
      <c r="M6965" s="178">
        <v>46065</v>
      </c>
      <c r="N6965" s="178"/>
      <c r="O6965" s="178"/>
      <c r="P6965" s="178" t="str">
        <f ca="1">IF(Proc[[#This Row],[DaysAgeing]]&gt;5,"yep","on track")</f>
        <v>on track</v>
      </c>
      <c r="Q6965" s="3">
        <f ca="1">IF(Proc[[#This Row],[DateClosed]]="",ABS(NETWORKDAYS(Proc[[#This Row],[DateOpened]],TODAY()))-1,ABS(NETWORKDAYS(Proc[[#This Row],[DateOpened]],Proc[[#This Row],[DateClosed]]))-1)</f>
        <v>4</v>
      </c>
      <c r="R6965" s="178" t="s">
        <v>489</v>
      </c>
      <c r="S6965" s="183"/>
    </row>
    <row r="6966" spans="1:19" hidden="1">
      <c r="A6966" s="184" t="s">
        <v>9887</v>
      </c>
      <c r="B6966" s="183" t="str">
        <f>IFERROR(VLOOKUP(Proc[[#This Row],[App]],Table2[],3,0),"open")</f>
        <v>ok</v>
      </c>
      <c r="C6966" s="185" t="s">
        <v>369</v>
      </c>
      <c r="D6966" t="s">
        <v>9375</v>
      </c>
      <c r="E6966" t="s">
        <v>9843</v>
      </c>
      <c r="F6966" s="186" t="s">
        <v>9843</v>
      </c>
      <c r="G6966" s="184" t="s">
        <v>406</v>
      </c>
      <c r="H6966" s="183" t="str">
        <f>IF(Proc[[#This Row],[type]]="LFF (MDG-F)",MID(Proc[[#This Row],[Obj]],13,10),"")</f>
        <v>2053C04122</v>
      </c>
      <c r="J6966" s="183" t="b">
        <f>Proc[[#This Row],[Requested]]=Proc[[#This Row],[CurrentParent]]</f>
        <v>1</v>
      </c>
      <c r="K6966" s="183" t="str">
        <f>IF(Proc[[#This Row],[Author]]="Marcela Urrego",VLOOKUP(LEFT(Proc[[#This Row],[Requested]],1),Table3[#All],2,0),VLOOKUP(Proc[[#This Row],[Author]],Table4[],2,0))</f>
        <v>LS</v>
      </c>
      <c r="L6966" s="186" t="s">
        <v>9921</v>
      </c>
      <c r="M6966" s="178">
        <v>46065</v>
      </c>
      <c r="N6966" s="178"/>
      <c r="O6966" s="178"/>
      <c r="P6966" s="178" t="str">
        <f ca="1">IF(Proc[[#This Row],[DaysAgeing]]&gt;5,"yep","on track")</f>
        <v>on track</v>
      </c>
      <c r="Q6966" s="3">
        <f ca="1">IF(Proc[[#This Row],[DateClosed]]="",ABS(NETWORKDAYS(Proc[[#This Row],[DateOpened]],TODAY()))-1,ABS(NETWORKDAYS(Proc[[#This Row],[DateOpened]],Proc[[#This Row],[DateClosed]]))-1)</f>
        <v>4</v>
      </c>
      <c r="R6966" s="178" t="s">
        <v>489</v>
      </c>
      <c r="S6966" s="183"/>
    </row>
    <row r="6967" spans="1:19" hidden="1">
      <c r="A6967" s="184" t="s">
        <v>9887</v>
      </c>
      <c r="B6967" s="183" t="str">
        <f>IFERROR(VLOOKUP(Proc[[#This Row],[App]],Table2[],3,0),"open")</f>
        <v>ok</v>
      </c>
      <c r="C6967" s="184" t="s">
        <v>369</v>
      </c>
      <c r="D6967" t="s">
        <v>9376</v>
      </c>
      <c r="E6967" t="s">
        <v>9843</v>
      </c>
      <c r="F6967" s="183" t="s">
        <v>9843</v>
      </c>
      <c r="G6967" s="184" t="s">
        <v>400</v>
      </c>
      <c r="H6967" s="183" t="str">
        <f>IF(Proc[[#This Row],[type]]="LFF (MDG-F)",MID(Proc[[#This Row],[Obj]],13,10),"")</f>
        <v/>
      </c>
      <c r="J6967" s="183" t="b">
        <f>Proc[[#This Row],[Requested]]=Proc[[#This Row],[CurrentParent]]</f>
        <v>1</v>
      </c>
      <c r="K6967" s="183" t="str">
        <f>IF(Proc[[#This Row],[Author]]="Marcela Urrego",VLOOKUP(LEFT(Proc[[#This Row],[Requested]],1),Table3[#All],2,0),VLOOKUP(Proc[[#This Row],[Author]],Table4[],2,0))</f>
        <v>LS</v>
      </c>
      <c r="L6967" s="186" t="s">
        <v>9921</v>
      </c>
      <c r="M6967" s="178">
        <v>46065</v>
      </c>
      <c r="N6967" s="178"/>
      <c r="O6967" s="178"/>
      <c r="P6967" s="178" t="str">
        <f ca="1">IF(Proc[[#This Row],[DaysAgeing]]&gt;5,"yep","on track")</f>
        <v>on track</v>
      </c>
      <c r="Q6967" s="3">
        <f ca="1">IF(Proc[[#This Row],[DateClosed]]="",ABS(NETWORKDAYS(Proc[[#This Row],[DateOpened]],TODAY()))-1,ABS(NETWORKDAYS(Proc[[#This Row],[DateOpened]],Proc[[#This Row],[DateClosed]]))-1)</f>
        <v>4</v>
      </c>
      <c r="R6967" s="178" t="s">
        <v>489</v>
      </c>
      <c r="S6967" s="183"/>
    </row>
    <row r="6968" spans="1:19" hidden="1">
      <c r="A6968" s="184" t="s">
        <v>9887</v>
      </c>
      <c r="B6968" s="183" t="str">
        <f>IFERROR(VLOOKUP(Proc[[#This Row],[App]],Table2[],3,0),"open")</f>
        <v>ok</v>
      </c>
      <c r="C6968" s="185" t="s">
        <v>369</v>
      </c>
      <c r="D6968" t="s">
        <v>9377</v>
      </c>
      <c r="E6968" t="s">
        <v>9843</v>
      </c>
      <c r="F6968" s="186" t="s">
        <v>9843</v>
      </c>
      <c r="G6968" s="184" t="s">
        <v>406</v>
      </c>
      <c r="H6968" s="183" t="str">
        <f>IF(Proc[[#This Row],[type]]="LFF (MDG-F)",MID(Proc[[#This Row],[Obj]],13,10),"")</f>
        <v>2023C03028</v>
      </c>
      <c r="J6968" s="183" t="b">
        <f>Proc[[#This Row],[Requested]]=Proc[[#This Row],[CurrentParent]]</f>
        <v>1</v>
      </c>
      <c r="K6968" s="183" t="str">
        <f>IF(Proc[[#This Row],[Author]]="Marcela Urrego",VLOOKUP(LEFT(Proc[[#This Row],[Requested]],1),Table3[#All],2,0),VLOOKUP(Proc[[#This Row],[Author]],Table4[],2,0))</f>
        <v>LS</v>
      </c>
      <c r="L6968" s="186" t="s">
        <v>9921</v>
      </c>
      <c r="M6968" s="178">
        <v>46065</v>
      </c>
      <c r="N6968" s="178"/>
      <c r="O6968" s="178"/>
      <c r="P6968" s="178" t="str">
        <f ca="1">IF(Proc[[#This Row],[DaysAgeing]]&gt;5,"yep","on track")</f>
        <v>on track</v>
      </c>
      <c r="Q6968" s="3">
        <f ca="1">IF(Proc[[#This Row],[DateClosed]]="",ABS(NETWORKDAYS(Proc[[#This Row],[DateOpened]],TODAY()))-1,ABS(NETWORKDAYS(Proc[[#This Row],[DateOpened]],Proc[[#This Row],[DateClosed]]))-1)</f>
        <v>4</v>
      </c>
      <c r="R6968" s="178" t="s">
        <v>489</v>
      </c>
      <c r="S6968" s="183"/>
    </row>
    <row r="6969" spans="1:19" hidden="1">
      <c r="A6969" s="184" t="s">
        <v>9887</v>
      </c>
      <c r="B6969" s="183" t="str">
        <f>IFERROR(VLOOKUP(Proc[[#This Row],[App]],Table2[],3,0),"open")</f>
        <v>ok</v>
      </c>
      <c r="C6969" s="185" t="s">
        <v>369</v>
      </c>
      <c r="D6969" t="s">
        <v>9378</v>
      </c>
      <c r="E6969" t="s">
        <v>9843</v>
      </c>
      <c r="F6969" s="186" t="s">
        <v>9843</v>
      </c>
      <c r="G6969" s="184" t="s">
        <v>406</v>
      </c>
      <c r="H6969" s="183" t="str">
        <f>IF(Proc[[#This Row],[type]]="LFF (MDG-F)",MID(Proc[[#This Row],[Obj]],13,10),"")</f>
        <v>2025C03598</v>
      </c>
      <c r="J6969" s="183" t="b">
        <f>Proc[[#This Row],[Requested]]=Proc[[#This Row],[CurrentParent]]</f>
        <v>1</v>
      </c>
      <c r="K6969" s="183" t="str">
        <f>IF(Proc[[#This Row],[Author]]="Marcela Urrego",VLOOKUP(LEFT(Proc[[#This Row],[Requested]],1),Table3[#All],2,0),VLOOKUP(Proc[[#This Row],[Author]],Table4[],2,0))</f>
        <v>LS</v>
      </c>
      <c r="L6969" s="186" t="s">
        <v>9921</v>
      </c>
      <c r="M6969" s="178">
        <v>46065</v>
      </c>
      <c r="N6969" s="178"/>
      <c r="O6969" s="178"/>
      <c r="P6969" s="178" t="str">
        <f ca="1">IF(Proc[[#This Row],[DaysAgeing]]&gt;5,"yep","on track")</f>
        <v>on track</v>
      </c>
      <c r="Q6969" s="3">
        <f ca="1">IF(Proc[[#This Row],[DateClosed]]="",ABS(NETWORKDAYS(Proc[[#This Row],[DateOpened]],TODAY()))-1,ABS(NETWORKDAYS(Proc[[#This Row],[DateOpened]],Proc[[#This Row],[DateClosed]]))-1)</f>
        <v>4</v>
      </c>
      <c r="R6969" s="178" t="s">
        <v>489</v>
      </c>
      <c r="S6969" s="183"/>
    </row>
    <row r="6970" spans="1:19" hidden="1">
      <c r="A6970" s="184" t="s">
        <v>9887</v>
      </c>
      <c r="B6970" s="183" t="str">
        <f>IFERROR(VLOOKUP(Proc[[#This Row],[App]],Table2[],3,0),"open")</f>
        <v>ok</v>
      </c>
      <c r="C6970" s="184" t="s">
        <v>369</v>
      </c>
      <c r="D6970" t="s">
        <v>9379</v>
      </c>
      <c r="E6970" t="s">
        <v>9843</v>
      </c>
      <c r="F6970" s="183" t="s">
        <v>9843</v>
      </c>
      <c r="G6970" s="184" t="s">
        <v>400</v>
      </c>
      <c r="H6970" s="183" t="str">
        <f>IF(Proc[[#This Row],[type]]="LFF (MDG-F)",MID(Proc[[#This Row],[Obj]],13,10),"")</f>
        <v/>
      </c>
      <c r="J6970" s="183" t="b">
        <f>Proc[[#This Row],[Requested]]=Proc[[#This Row],[CurrentParent]]</f>
        <v>1</v>
      </c>
      <c r="K6970" s="183" t="str">
        <f>IF(Proc[[#This Row],[Author]]="Marcela Urrego",VLOOKUP(LEFT(Proc[[#This Row],[Requested]],1),Table3[#All],2,0),VLOOKUP(Proc[[#This Row],[Author]],Table4[],2,0))</f>
        <v>LS</v>
      </c>
      <c r="L6970" s="186" t="s">
        <v>9921</v>
      </c>
      <c r="M6970" s="178">
        <v>46065</v>
      </c>
      <c r="N6970" s="178"/>
      <c r="O6970" s="178"/>
      <c r="P6970" s="178" t="str">
        <f ca="1">IF(Proc[[#This Row],[DaysAgeing]]&gt;5,"yep","on track")</f>
        <v>on track</v>
      </c>
      <c r="Q6970" s="3">
        <f ca="1">IF(Proc[[#This Row],[DateClosed]]="",ABS(NETWORKDAYS(Proc[[#This Row],[DateOpened]],TODAY()))-1,ABS(NETWORKDAYS(Proc[[#This Row],[DateOpened]],Proc[[#This Row],[DateClosed]]))-1)</f>
        <v>4</v>
      </c>
      <c r="R6970" s="178" t="s">
        <v>489</v>
      </c>
      <c r="S6970" s="183"/>
    </row>
    <row r="6971" spans="1:19" hidden="1">
      <c r="A6971" s="184" t="s">
        <v>9887</v>
      </c>
      <c r="B6971" s="183" t="str">
        <f>IFERROR(VLOOKUP(Proc[[#This Row],[App]],Table2[],3,0),"open")</f>
        <v>ok</v>
      </c>
      <c r="C6971" s="184" t="s">
        <v>369</v>
      </c>
      <c r="D6971" t="s">
        <v>9380</v>
      </c>
      <c r="E6971" t="s">
        <v>9843</v>
      </c>
      <c r="F6971" s="183" t="s">
        <v>9843</v>
      </c>
      <c r="G6971" s="184" t="s">
        <v>400</v>
      </c>
      <c r="H6971" s="183" t="str">
        <f>IF(Proc[[#This Row],[type]]="LFF (MDG-F)",MID(Proc[[#This Row],[Obj]],13,10),"")</f>
        <v/>
      </c>
      <c r="J6971" s="183" t="b">
        <f>Proc[[#This Row],[Requested]]=Proc[[#This Row],[CurrentParent]]</f>
        <v>1</v>
      </c>
      <c r="K6971" s="183" t="str">
        <f>IF(Proc[[#This Row],[Author]]="Marcela Urrego",VLOOKUP(LEFT(Proc[[#This Row],[Requested]],1),Table3[#All],2,0),VLOOKUP(Proc[[#This Row],[Author]],Table4[],2,0))</f>
        <v>LS</v>
      </c>
      <c r="L6971" s="186" t="s">
        <v>9921</v>
      </c>
      <c r="M6971" s="178">
        <v>46065</v>
      </c>
      <c r="N6971" s="178"/>
      <c r="O6971" s="178"/>
      <c r="P6971" s="178" t="str">
        <f ca="1">IF(Proc[[#This Row],[DaysAgeing]]&gt;5,"yep","on track")</f>
        <v>on track</v>
      </c>
      <c r="Q6971" s="3">
        <f ca="1">IF(Proc[[#This Row],[DateClosed]]="",ABS(NETWORKDAYS(Proc[[#This Row],[DateOpened]],TODAY()))-1,ABS(NETWORKDAYS(Proc[[#This Row],[DateOpened]],Proc[[#This Row],[DateClosed]]))-1)</f>
        <v>4</v>
      </c>
      <c r="R6971" s="178" t="s">
        <v>489</v>
      </c>
      <c r="S6971" s="183"/>
    </row>
    <row r="6972" spans="1:19" hidden="1">
      <c r="A6972" s="184" t="s">
        <v>9887</v>
      </c>
      <c r="B6972" s="183" t="str">
        <f>IFERROR(VLOOKUP(Proc[[#This Row],[App]],Table2[],3,0),"open")</f>
        <v>ok</v>
      </c>
      <c r="C6972" s="185" t="s">
        <v>369</v>
      </c>
      <c r="D6972" t="s">
        <v>9381</v>
      </c>
      <c r="E6972" t="s">
        <v>9843</v>
      </c>
      <c r="F6972" s="186" t="s">
        <v>9843</v>
      </c>
      <c r="G6972" s="184" t="s">
        <v>406</v>
      </c>
      <c r="H6972" s="183" t="str">
        <f>IF(Proc[[#This Row],[type]]="LFF (MDG-F)",MID(Proc[[#This Row],[Obj]],13,10),"")</f>
        <v>2010C00324</v>
      </c>
      <c r="J6972" s="183" t="b">
        <f>Proc[[#This Row],[Requested]]=Proc[[#This Row],[CurrentParent]]</f>
        <v>1</v>
      </c>
      <c r="K6972" s="183" t="str">
        <f>IF(Proc[[#This Row],[Author]]="Marcela Urrego",VLOOKUP(LEFT(Proc[[#This Row],[Requested]],1),Table3[#All],2,0),VLOOKUP(Proc[[#This Row],[Author]],Table4[],2,0))</f>
        <v>LS</v>
      </c>
      <c r="L6972" s="186" t="s">
        <v>9921</v>
      </c>
      <c r="M6972" s="178">
        <v>46065</v>
      </c>
      <c r="N6972" s="178"/>
      <c r="O6972" s="178"/>
      <c r="P6972" s="178" t="str">
        <f ca="1">IF(Proc[[#This Row],[DaysAgeing]]&gt;5,"yep","on track")</f>
        <v>on track</v>
      </c>
      <c r="Q6972" s="3">
        <f ca="1">IF(Proc[[#This Row],[DateClosed]]="",ABS(NETWORKDAYS(Proc[[#This Row],[DateOpened]],TODAY()))-1,ABS(NETWORKDAYS(Proc[[#This Row],[DateOpened]],Proc[[#This Row],[DateClosed]]))-1)</f>
        <v>4</v>
      </c>
      <c r="R6972" s="178" t="s">
        <v>489</v>
      </c>
      <c r="S6972" s="183"/>
    </row>
    <row r="6973" spans="1:19" hidden="1">
      <c r="A6973" s="184" t="s">
        <v>9887</v>
      </c>
      <c r="B6973" s="183" t="str">
        <f>IFERROR(VLOOKUP(Proc[[#This Row],[App]],Table2[],3,0),"open")</f>
        <v>ok</v>
      </c>
      <c r="C6973" s="185" t="s">
        <v>369</v>
      </c>
      <c r="D6973" t="s">
        <v>9382</v>
      </c>
      <c r="E6973" t="s">
        <v>9843</v>
      </c>
      <c r="F6973" s="186" t="s">
        <v>9843</v>
      </c>
      <c r="G6973" s="184" t="s">
        <v>406</v>
      </c>
      <c r="H6973" s="183" t="str">
        <f>IF(Proc[[#This Row],[type]]="LFF (MDG-F)",MID(Proc[[#This Row],[Obj]],13,10),"")</f>
        <v>2010C00370</v>
      </c>
      <c r="J6973" s="183" t="b">
        <f>Proc[[#This Row],[Requested]]=Proc[[#This Row],[CurrentParent]]</f>
        <v>1</v>
      </c>
      <c r="K6973" s="183" t="str">
        <f>IF(Proc[[#This Row],[Author]]="Marcela Urrego",VLOOKUP(LEFT(Proc[[#This Row],[Requested]],1),Table3[#All],2,0),VLOOKUP(Proc[[#This Row],[Author]],Table4[],2,0))</f>
        <v>LS</v>
      </c>
      <c r="L6973" s="186" t="s">
        <v>9921</v>
      </c>
      <c r="M6973" s="178">
        <v>46065</v>
      </c>
      <c r="N6973" s="178"/>
      <c r="O6973" s="178"/>
      <c r="P6973" s="178" t="str">
        <f ca="1">IF(Proc[[#This Row],[DaysAgeing]]&gt;5,"yep","on track")</f>
        <v>on track</v>
      </c>
      <c r="Q6973" s="3">
        <f ca="1">IF(Proc[[#This Row],[DateClosed]]="",ABS(NETWORKDAYS(Proc[[#This Row],[DateOpened]],TODAY()))-1,ABS(NETWORKDAYS(Proc[[#This Row],[DateOpened]],Proc[[#This Row],[DateClosed]]))-1)</f>
        <v>4</v>
      </c>
      <c r="R6973" s="178" t="s">
        <v>489</v>
      </c>
      <c r="S6973" s="183"/>
    </row>
    <row r="6974" spans="1:19" hidden="1">
      <c r="A6974" s="184" t="s">
        <v>9887</v>
      </c>
      <c r="B6974" s="183" t="str">
        <f>IFERROR(VLOOKUP(Proc[[#This Row],[App]],Table2[],3,0),"open")</f>
        <v>ok</v>
      </c>
      <c r="C6974" s="185" t="s">
        <v>369</v>
      </c>
      <c r="D6974" t="s">
        <v>9383</v>
      </c>
      <c r="E6974" t="s">
        <v>9843</v>
      </c>
      <c r="F6974" s="186" t="s">
        <v>9843</v>
      </c>
      <c r="G6974" s="184" t="s">
        <v>406</v>
      </c>
      <c r="H6974" s="183" t="str">
        <f>IF(Proc[[#This Row],[type]]="LFF (MDG-F)",MID(Proc[[#This Row],[Obj]],13,10),"")</f>
        <v>2025C03567</v>
      </c>
      <c r="J6974" s="183" t="b">
        <f>Proc[[#This Row],[Requested]]=Proc[[#This Row],[CurrentParent]]</f>
        <v>1</v>
      </c>
      <c r="K6974" s="183" t="str">
        <f>IF(Proc[[#This Row],[Author]]="Marcela Urrego",VLOOKUP(LEFT(Proc[[#This Row],[Requested]],1),Table3[#All],2,0),VLOOKUP(Proc[[#This Row],[Author]],Table4[],2,0))</f>
        <v>LS</v>
      </c>
      <c r="L6974" s="186" t="s">
        <v>9921</v>
      </c>
      <c r="M6974" s="178">
        <v>46065</v>
      </c>
      <c r="N6974" s="178"/>
      <c r="O6974" s="178"/>
      <c r="P6974" s="178" t="str">
        <f ca="1">IF(Proc[[#This Row],[DaysAgeing]]&gt;5,"yep","on track")</f>
        <v>on track</v>
      </c>
      <c r="Q6974" s="3">
        <f ca="1">IF(Proc[[#This Row],[DateClosed]]="",ABS(NETWORKDAYS(Proc[[#This Row],[DateOpened]],TODAY()))-1,ABS(NETWORKDAYS(Proc[[#This Row],[DateOpened]],Proc[[#This Row],[DateClosed]]))-1)</f>
        <v>4</v>
      </c>
      <c r="R6974" s="178" t="s">
        <v>489</v>
      </c>
      <c r="S6974" s="183"/>
    </row>
    <row r="6975" spans="1:19" hidden="1">
      <c r="A6975" s="184" t="s">
        <v>9887</v>
      </c>
      <c r="B6975" s="183" t="str">
        <f>IFERROR(VLOOKUP(Proc[[#This Row],[App]],Table2[],3,0),"open")</f>
        <v>ok</v>
      </c>
      <c r="C6975" s="185" t="s">
        <v>369</v>
      </c>
      <c r="D6975" t="s">
        <v>9384</v>
      </c>
      <c r="E6975" t="s">
        <v>9845</v>
      </c>
      <c r="F6975" s="186" t="s">
        <v>9845</v>
      </c>
      <c r="G6975" s="184" t="s">
        <v>406</v>
      </c>
      <c r="H6975" s="183" t="str">
        <f>IF(Proc[[#This Row],[type]]="LFF (MDG-F)",MID(Proc[[#This Row],[Obj]],13,10),"")</f>
        <v>2025C03569</v>
      </c>
      <c r="J6975" s="183" t="b">
        <f>Proc[[#This Row],[Requested]]=Proc[[#This Row],[CurrentParent]]</f>
        <v>1</v>
      </c>
      <c r="K6975" s="183" t="str">
        <f>IF(Proc[[#This Row],[Author]]="Marcela Urrego",VLOOKUP(LEFT(Proc[[#This Row],[Requested]],1),Table3[#All],2,0),VLOOKUP(Proc[[#This Row],[Author]],Table4[],2,0))</f>
        <v>LS</v>
      </c>
      <c r="L6975" s="186" t="s">
        <v>9921</v>
      </c>
      <c r="M6975" s="178">
        <v>46065</v>
      </c>
      <c r="N6975" s="178"/>
      <c r="O6975" s="178"/>
      <c r="P6975" s="178" t="str">
        <f ca="1">IF(Proc[[#This Row],[DaysAgeing]]&gt;5,"yep","on track")</f>
        <v>on track</v>
      </c>
      <c r="Q6975" s="3">
        <f ca="1">IF(Proc[[#This Row],[DateClosed]]="",ABS(NETWORKDAYS(Proc[[#This Row],[DateOpened]],TODAY()))-1,ABS(NETWORKDAYS(Proc[[#This Row],[DateOpened]],Proc[[#This Row],[DateClosed]]))-1)</f>
        <v>4</v>
      </c>
      <c r="R6975" s="178" t="s">
        <v>489</v>
      </c>
      <c r="S6975" s="183"/>
    </row>
    <row r="6976" spans="1:19" hidden="1">
      <c r="A6976" s="184" t="s">
        <v>9887</v>
      </c>
      <c r="B6976" s="183" t="str">
        <f>IFERROR(VLOOKUP(Proc[[#This Row],[App]],Table2[],3,0),"open")</f>
        <v>ok</v>
      </c>
      <c r="C6976" s="185" t="s">
        <v>369</v>
      </c>
      <c r="D6976" t="s">
        <v>9385</v>
      </c>
      <c r="E6976" t="s">
        <v>9843</v>
      </c>
      <c r="F6976" s="186" t="s">
        <v>9843</v>
      </c>
      <c r="G6976" s="184" t="s">
        <v>406</v>
      </c>
      <c r="H6976" s="183" t="str">
        <f>IF(Proc[[#This Row],[type]]="LFF (MDG-F)",MID(Proc[[#This Row],[Obj]],13,10),"")</f>
        <v>2029C01306</v>
      </c>
      <c r="J6976" s="183" t="b">
        <f>Proc[[#This Row],[Requested]]=Proc[[#This Row],[CurrentParent]]</f>
        <v>1</v>
      </c>
      <c r="K6976" s="183" t="str">
        <f>IF(Proc[[#This Row],[Author]]="Marcela Urrego",VLOOKUP(LEFT(Proc[[#This Row],[Requested]],1),Table3[#All],2,0),VLOOKUP(Proc[[#This Row],[Author]],Table4[],2,0))</f>
        <v>LS</v>
      </c>
      <c r="L6976" s="186" t="s">
        <v>9921</v>
      </c>
      <c r="M6976" s="178">
        <v>46065</v>
      </c>
      <c r="N6976" s="178"/>
      <c r="O6976" s="178"/>
      <c r="P6976" s="178" t="str">
        <f ca="1">IF(Proc[[#This Row],[DaysAgeing]]&gt;5,"yep","on track")</f>
        <v>on track</v>
      </c>
      <c r="Q6976" s="3">
        <f ca="1">IF(Proc[[#This Row],[DateClosed]]="",ABS(NETWORKDAYS(Proc[[#This Row],[DateOpened]],TODAY()))-1,ABS(NETWORKDAYS(Proc[[#This Row],[DateOpened]],Proc[[#This Row],[DateClosed]]))-1)</f>
        <v>4</v>
      </c>
      <c r="R6976" s="178" t="s">
        <v>489</v>
      </c>
      <c r="S6976" s="183"/>
    </row>
    <row r="6977" spans="1:19" hidden="1">
      <c r="A6977" s="184" t="s">
        <v>9887</v>
      </c>
      <c r="B6977" s="183" t="str">
        <f>IFERROR(VLOOKUP(Proc[[#This Row],[App]],Table2[],3,0),"open")</f>
        <v>ok</v>
      </c>
      <c r="C6977" s="185" t="s">
        <v>369</v>
      </c>
      <c r="D6977" t="s">
        <v>9386</v>
      </c>
      <c r="E6977" t="s">
        <v>9843</v>
      </c>
      <c r="F6977" s="186" t="s">
        <v>9843</v>
      </c>
      <c r="G6977" s="184" t="s">
        <v>406</v>
      </c>
      <c r="H6977" s="183" t="str">
        <f>IF(Proc[[#This Row],[type]]="LFF (MDG-F)",MID(Proc[[#This Row],[Obj]],13,10),"")</f>
        <v>2032C04715</v>
      </c>
      <c r="J6977" s="183" t="b">
        <f>Proc[[#This Row],[Requested]]=Proc[[#This Row],[CurrentParent]]</f>
        <v>1</v>
      </c>
      <c r="K6977" s="183" t="str">
        <f>IF(Proc[[#This Row],[Author]]="Marcela Urrego",VLOOKUP(LEFT(Proc[[#This Row],[Requested]],1),Table3[#All],2,0),VLOOKUP(Proc[[#This Row],[Author]],Table4[],2,0))</f>
        <v>LS</v>
      </c>
      <c r="L6977" s="186" t="s">
        <v>9921</v>
      </c>
      <c r="M6977" s="178">
        <v>46065</v>
      </c>
      <c r="N6977" s="178"/>
      <c r="O6977" s="178"/>
      <c r="P6977" s="178" t="str">
        <f ca="1">IF(Proc[[#This Row],[DaysAgeing]]&gt;5,"yep","on track")</f>
        <v>on track</v>
      </c>
      <c r="Q6977" s="3">
        <f ca="1">IF(Proc[[#This Row],[DateClosed]]="",ABS(NETWORKDAYS(Proc[[#This Row],[DateOpened]],TODAY()))-1,ABS(NETWORKDAYS(Proc[[#This Row],[DateOpened]],Proc[[#This Row],[DateClosed]]))-1)</f>
        <v>4</v>
      </c>
      <c r="R6977" s="178" t="s">
        <v>489</v>
      </c>
      <c r="S6977" s="183"/>
    </row>
    <row r="6978" spans="1:19" hidden="1">
      <c r="A6978" s="184" t="s">
        <v>9887</v>
      </c>
      <c r="B6978" s="183" t="str">
        <f>IFERROR(VLOOKUP(Proc[[#This Row],[App]],Table2[],3,0),"open")</f>
        <v>ok</v>
      </c>
      <c r="C6978" s="185" t="s">
        <v>369</v>
      </c>
      <c r="D6978" t="s">
        <v>9387</v>
      </c>
      <c r="E6978" t="s">
        <v>9845</v>
      </c>
      <c r="F6978" s="186" t="s">
        <v>9845</v>
      </c>
      <c r="G6978" s="184" t="s">
        <v>406</v>
      </c>
      <c r="H6978" s="183" t="str">
        <f>IF(Proc[[#This Row],[type]]="LFF (MDG-F)",MID(Proc[[#This Row],[Obj]],13,10),"")</f>
        <v>2034C01308</v>
      </c>
      <c r="J6978" s="183" t="b">
        <f>Proc[[#This Row],[Requested]]=Proc[[#This Row],[CurrentParent]]</f>
        <v>1</v>
      </c>
      <c r="K6978" s="183" t="str">
        <f>IF(Proc[[#This Row],[Author]]="Marcela Urrego",VLOOKUP(LEFT(Proc[[#This Row],[Requested]],1),Table3[#All],2,0),VLOOKUP(Proc[[#This Row],[Author]],Table4[],2,0))</f>
        <v>LS</v>
      </c>
      <c r="L6978" s="186" t="s">
        <v>9921</v>
      </c>
      <c r="M6978" s="178">
        <v>46065</v>
      </c>
      <c r="N6978" s="178"/>
      <c r="O6978" s="178"/>
      <c r="P6978" s="178" t="str">
        <f ca="1">IF(Proc[[#This Row],[DaysAgeing]]&gt;5,"yep","on track")</f>
        <v>on track</v>
      </c>
      <c r="Q6978" s="3">
        <f ca="1">IF(Proc[[#This Row],[DateClosed]]="",ABS(NETWORKDAYS(Proc[[#This Row],[DateOpened]],TODAY()))-1,ABS(NETWORKDAYS(Proc[[#This Row],[DateOpened]],Proc[[#This Row],[DateClosed]]))-1)</f>
        <v>4</v>
      </c>
      <c r="R6978" s="178" t="s">
        <v>489</v>
      </c>
      <c r="S6978" s="183"/>
    </row>
    <row r="6979" spans="1:19" hidden="1">
      <c r="A6979" s="184" t="s">
        <v>9887</v>
      </c>
      <c r="B6979" s="183" t="str">
        <f>IFERROR(VLOOKUP(Proc[[#This Row],[App]],Table2[],3,0),"open")</f>
        <v>ok</v>
      </c>
      <c r="C6979" s="185" t="s">
        <v>369</v>
      </c>
      <c r="D6979" t="s">
        <v>9388</v>
      </c>
      <c r="E6979" t="s">
        <v>9843</v>
      </c>
      <c r="F6979" s="186" t="s">
        <v>9843</v>
      </c>
      <c r="G6979" s="184" t="s">
        <v>406</v>
      </c>
      <c r="H6979" s="183" t="str">
        <f>IF(Proc[[#This Row],[type]]="LFF (MDG-F)",MID(Proc[[#This Row],[Obj]],13,10),"")</f>
        <v>2034C05323</v>
      </c>
      <c r="J6979" s="183" t="b">
        <f>Proc[[#This Row],[Requested]]=Proc[[#This Row],[CurrentParent]]</f>
        <v>1</v>
      </c>
      <c r="K6979" s="183" t="str">
        <f>IF(Proc[[#This Row],[Author]]="Marcela Urrego",VLOOKUP(LEFT(Proc[[#This Row],[Requested]],1),Table3[#All],2,0),VLOOKUP(Proc[[#This Row],[Author]],Table4[],2,0))</f>
        <v>LS</v>
      </c>
      <c r="L6979" s="186" t="s">
        <v>9921</v>
      </c>
      <c r="M6979" s="178">
        <v>46065</v>
      </c>
      <c r="N6979" s="178"/>
      <c r="O6979" s="178"/>
      <c r="P6979" s="178" t="str">
        <f ca="1">IF(Proc[[#This Row],[DaysAgeing]]&gt;5,"yep","on track")</f>
        <v>on track</v>
      </c>
      <c r="Q6979" s="3">
        <f ca="1">IF(Proc[[#This Row],[DateClosed]]="",ABS(NETWORKDAYS(Proc[[#This Row],[DateOpened]],TODAY()))-1,ABS(NETWORKDAYS(Proc[[#This Row],[DateOpened]],Proc[[#This Row],[DateClosed]]))-1)</f>
        <v>4</v>
      </c>
      <c r="R6979" s="178" t="s">
        <v>489</v>
      </c>
      <c r="S6979" s="183"/>
    </row>
    <row r="6980" spans="1:19" hidden="1">
      <c r="A6980" s="184" t="s">
        <v>9887</v>
      </c>
      <c r="B6980" s="183" t="str">
        <f>IFERROR(VLOOKUP(Proc[[#This Row],[App]],Table2[],3,0),"open")</f>
        <v>ok</v>
      </c>
      <c r="C6980" s="184" t="s">
        <v>369</v>
      </c>
      <c r="D6980" t="s">
        <v>9389</v>
      </c>
      <c r="E6980" t="s">
        <v>9843</v>
      </c>
      <c r="F6980" s="183" t="s">
        <v>9843</v>
      </c>
      <c r="G6980" s="184" t="s">
        <v>400</v>
      </c>
      <c r="H6980" s="183" t="str">
        <f>IF(Proc[[#This Row],[type]]="LFF (MDG-F)",MID(Proc[[#This Row],[Obj]],13,10),"")</f>
        <v/>
      </c>
      <c r="J6980" s="183" t="b">
        <f>Proc[[#This Row],[Requested]]=Proc[[#This Row],[CurrentParent]]</f>
        <v>1</v>
      </c>
      <c r="K6980" s="183" t="str">
        <f>IF(Proc[[#This Row],[Author]]="Marcela Urrego",VLOOKUP(LEFT(Proc[[#This Row],[Requested]],1),Table3[#All],2,0),VLOOKUP(Proc[[#This Row],[Author]],Table4[],2,0))</f>
        <v>LS</v>
      </c>
      <c r="L6980" s="186" t="s">
        <v>9921</v>
      </c>
      <c r="M6980" s="178">
        <v>46065</v>
      </c>
      <c r="N6980" s="178"/>
      <c r="O6980" s="178"/>
      <c r="P6980" s="178" t="str">
        <f ca="1">IF(Proc[[#This Row],[DaysAgeing]]&gt;5,"yep","on track")</f>
        <v>on track</v>
      </c>
      <c r="Q6980" s="3">
        <f ca="1">IF(Proc[[#This Row],[DateClosed]]="",ABS(NETWORKDAYS(Proc[[#This Row],[DateOpened]],TODAY()))-1,ABS(NETWORKDAYS(Proc[[#This Row],[DateOpened]],Proc[[#This Row],[DateClosed]]))-1)</f>
        <v>4</v>
      </c>
      <c r="R6980" s="178" t="s">
        <v>489</v>
      </c>
      <c r="S6980" s="183"/>
    </row>
    <row r="6981" spans="1:19" hidden="1">
      <c r="A6981" s="184" t="s">
        <v>9887</v>
      </c>
      <c r="B6981" s="183" t="str">
        <f>IFERROR(VLOOKUP(Proc[[#This Row],[App]],Table2[],3,0),"open")</f>
        <v>ok</v>
      </c>
      <c r="C6981" s="184" t="s">
        <v>369</v>
      </c>
      <c r="D6981" t="s">
        <v>9390</v>
      </c>
      <c r="E6981" t="s">
        <v>9843</v>
      </c>
      <c r="F6981" s="183" t="s">
        <v>9843</v>
      </c>
      <c r="G6981" s="184" t="s">
        <v>400</v>
      </c>
      <c r="H6981" s="183" t="str">
        <f>IF(Proc[[#This Row],[type]]="LFF (MDG-F)",MID(Proc[[#This Row],[Obj]],13,10),"")</f>
        <v/>
      </c>
      <c r="J6981" s="183" t="b">
        <f>Proc[[#This Row],[Requested]]=Proc[[#This Row],[CurrentParent]]</f>
        <v>1</v>
      </c>
      <c r="K6981" s="183" t="str">
        <f>IF(Proc[[#This Row],[Author]]="Marcela Urrego",VLOOKUP(LEFT(Proc[[#This Row],[Requested]],1),Table3[#All],2,0),VLOOKUP(Proc[[#This Row],[Author]],Table4[],2,0))</f>
        <v>LS</v>
      </c>
      <c r="L6981" s="186" t="s">
        <v>9921</v>
      </c>
      <c r="M6981" s="178">
        <v>46065</v>
      </c>
      <c r="N6981" s="178"/>
      <c r="O6981" s="178"/>
      <c r="P6981" s="178" t="str">
        <f ca="1">IF(Proc[[#This Row],[DaysAgeing]]&gt;5,"yep","on track")</f>
        <v>on track</v>
      </c>
      <c r="Q6981" s="3">
        <f ca="1">IF(Proc[[#This Row],[DateClosed]]="",ABS(NETWORKDAYS(Proc[[#This Row],[DateOpened]],TODAY()))-1,ABS(NETWORKDAYS(Proc[[#This Row],[DateOpened]],Proc[[#This Row],[DateClosed]]))-1)</f>
        <v>4</v>
      </c>
      <c r="R6981" s="178" t="s">
        <v>489</v>
      </c>
      <c r="S6981" s="183"/>
    </row>
    <row r="6982" spans="1:19" hidden="1">
      <c r="A6982" s="184" t="s">
        <v>9887</v>
      </c>
      <c r="B6982" s="183" t="str">
        <f>IFERROR(VLOOKUP(Proc[[#This Row],[App]],Table2[],3,0),"open")</f>
        <v>ok</v>
      </c>
      <c r="C6982" s="184" t="s">
        <v>369</v>
      </c>
      <c r="D6982" t="s">
        <v>9391</v>
      </c>
      <c r="E6982" t="s">
        <v>9843</v>
      </c>
      <c r="F6982" s="183" t="s">
        <v>9843</v>
      </c>
      <c r="G6982" s="184" t="s">
        <v>400</v>
      </c>
      <c r="H6982" s="183" t="str">
        <f>IF(Proc[[#This Row],[type]]="LFF (MDG-F)",MID(Proc[[#This Row],[Obj]],13,10),"")</f>
        <v/>
      </c>
      <c r="J6982" s="183" t="b">
        <f>Proc[[#This Row],[Requested]]=Proc[[#This Row],[CurrentParent]]</f>
        <v>1</v>
      </c>
      <c r="K6982" s="183" t="str">
        <f>IF(Proc[[#This Row],[Author]]="Marcela Urrego",VLOOKUP(LEFT(Proc[[#This Row],[Requested]],1),Table3[#All],2,0),VLOOKUP(Proc[[#This Row],[Author]],Table4[],2,0))</f>
        <v>LS</v>
      </c>
      <c r="L6982" s="186" t="s">
        <v>9921</v>
      </c>
      <c r="M6982" s="178">
        <v>46065</v>
      </c>
      <c r="N6982" s="178"/>
      <c r="O6982" s="178"/>
      <c r="P6982" s="178" t="str">
        <f ca="1">IF(Proc[[#This Row],[DaysAgeing]]&gt;5,"yep","on track")</f>
        <v>on track</v>
      </c>
      <c r="Q6982" s="3">
        <f ca="1">IF(Proc[[#This Row],[DateClosed]]="",ABS(NETWORKDAYS(Proc[[#This Row],[DateOpened]],TODAY()))-1,ABS(NETWORKDAYS(Proc[[#This Row],[DateOpened]],Proc[[#This Row],[DateClosed]]))-1)</f>
        <v>4</v>
      </c>
      <c r="R6982" s="178" t="s">
        <v>489</v>
      </c>
      <c r="S6982" s="183"/>
    </row>
    <row r="6983" spans="1:19" hidden="1">
      <c r="A6983" s="184" t="s">
        <v>9887</v>
      </c>
      <c r="B6983" s="183" t="str">
        <f>IFERROR(VLOOKUP(Proc[[#This Row],[App]],Table2[],3,0),"open")</f>
        <v>ok</v>
      </c>
      <c r="C6983" s="184" t="s">
        <v>369</v>
      </c>
      <c r="D6983" t="s">
        <v>9392</v>
      </c>
      <c r="E6983" t="s">
        <v>9843</v>
      </c>
      <c r="F6983" s="183" t="s">
        <v>9843</v>
      </c>
      <c r="G6983" s="184" t="s">
        <v>400</v>
      </c>
      <c r="H6983" s="183" t="str">
        <f>IF(Proc[[#This Row],[type]]="LFF (MDG-F)",MID(Proc[[#This Row],[Obj]],13,10),"")</f>
        <v/>
      </c>
      <c r="J6983" s="183" t="b">
        <f>Proc[[#This Row],[Requested]]=Proc[[#This Row],[CurrentParent]]</f>
        <v>1</v>
      </c>
      <c r="K6983" s="183" t="str">
        <f>IF(Proc[[#This Row],[Author]]="Marcela Urrego",VLOOKUP(LEFT(Proc[[#This Row],[Requested]],1),Table3[#All],2,0),VLOOKUP(Proc[[#This Row],[Author]],Table4[],2,0))</f>
        <v>LS</v>
      </c>
      <c r="L6983" s="186" t="s">
        <v>9921</v>
      </c>
      <c r="M6983" s="178">
        <v>46065</v>
      </c>
      <c r="N6983" s="178"/>
      <c r="O6983" s="178"/>
      <c r="P6983" s="178" t="str">
        <f ca="1">IF(Proc[[#This Row],[DaysAgeing]]&gt;5,"yep","on track")</f>
        <v>on track</v>
      </c>
      <c r="Q6983" s="3">
        <f ca="1">IF(Proc[[#This Row],[DateClosed]]="",ABS(NETWORKDAYS(Proc[[#This Row],[DateOpened]],TODAY()))-1,ABS(NETWORKDAYS(Proc[[#This Row],[DateOpened]],Proc[[#This Row],[DateClosed]]))-1)</f>
        <v>4</v>
      </c>
      <c r="R6983" s="178" t="s">
        <v>489</v>
      </c>
      <c r="S6983" s="183"/>
    </row>
    <row r="6984" spans="1:19" hidden="1">
      <c r="A6984" s="184" t="s">
        <v>9887</v>
      </c>
      <c r="B6984" s="183" t="str">
        <f>IFERROR(VLOOKUP(Proc[[#This Row],[App]],Table2[],3,0),"open")</f>
        <v>ok</v>
      </c>
      <c r="C6984" s="184" t="s">
        <v>369</v>
      </c>
      <c r="D6984" t="s">
        <v>9393</v>
      </c>
      <c r="E6984" t="s">
        <v>9843</v>
      </c>
      <c r="F6984" s="183" t="s">
        <v>9843</v>
      </c>
      <c r="G6984" s="184" t="s">
        <v>400</v>
      </c>
      <c r="H6984" s="183" t="str">
        <f>IF(Proc[[#This Row],[type]]="LFF (MDG-F)",MID(Proc[[#This Row],[Obj]],13,10),"")</f>
        <v/>
      </c>
      <c r="J6984" s="183" t="b">
        <f>Proc[[#This Row],[Requested]]=Proc[[#This Row],[CurrentParent]]</f>
        <v>1</v>
      </c>
      <c r="K6984" s="183" t="str">
        <f>IF(Proc[[#This Row],[Author]]="Marcela Urrego",VLOOKUP(LEFT(Proc[[#This Row],[Requested]],1),Table3[#All],2,0),VLOOKUP(Proc[[#This Row],[Author]],Table4[],2,0))</f>
        <v>LS</v>
      </c>
      <c r="L6984" s="186" t="s">
        <v>9921</v>
      </c>
      <c r="M6984" s="178">
        <v>46065</v>
      </c>
      <c r="N6984" s="178"/>
      <c r="O6984" s="178"/>
      <c r="P6984" s="178" t="str">
        <f ca="1">IF(Proc[[#This Row],[DaysAgeing]]&gt;5,"yep","on track")</f>
        <v>on track</v>
      </c>
      <c r="Q6984" s="3">
        <f ca="1">IF(Proc[[#This Row],[DateClosed]]="",ABS(NETWORKDAYS(Proc[[#This Row],[DateOpened]],TODAY()))-1,ABS(NETWORKDAYS(Proc[[#This Row],[DateOpened]],Proc[[#This Row],[DateClosed]]))-1)</f>
        <v>4</v>
      </c>
      <c r="R6984" s="178" t="s">
        <v>489</v>
      </c>
      <c r="S6984" s="183"/>
    </row>
    <row r="6985" spans="1:19" hidden="1">
      <c r="A6985" s="184" t="s">
        <v>9887</v>
      </c>
      <c r="B6985" s="183" t="str">
        <f>IFERROR(VLOOKUP(Proc[[#This Row],[App]],Table2[],3,0),"open")</f>
        <v>ok</v>
      </c>
      <c r="C6985" s="184" t="s">
        <v>369</v>
      </c>
      <c r="D6985" t="s">
        <v>9394</v>
      </c>
      <c r="E6985" t="s">
        <v>9843</v>
      </c>
      <c r="F6985" s="183" t="s">
        <v>9843</v>
      </c>
      <c r="G6985" s="184" t="s">
        <v>400</v>
      </c>
      <c r="H6985" s="183" t="str">
        <f>IF(Proc[[#This Row],[type]]="LFF (MDG-F)",MID(Proc[[#This Row],[Obj]],13,10),"")</f>
        <v/>
      </c>
      <c r="J6985" s="183" t="b">
        <f>Proc[[#This Row],[Requested]]=Proc[[#This Row],[CurrentParent]]</f>
        <v>1</v>
      </c>
      <c r="K6985" s="183" t="str">
        <f>IF(Proc[[#This Row],[Author]]="Marcela Urrego",VLOOKUP(LEFT(Proc[[#This Row],[Requested]],1),Table3[#All],2,0),VLOOKUP(Proc[[#This Row],[Author]],Table4[],2,0))</f>
        <v>LS</v>
      </c>
      <c r="L6985" s="186" t="s">
        <v>9921</v>
      </c>
      <c r="M6985" s="178">
        <v>46065</v>
      </c>
      <c r="N6985" s="178"/>
      <c r="O6985" s="178"/>
      <c r="P6985" s="178" t="str">
        <f ca="1">IF(Proc[[#This Row],[DaysAgeing]]&gt;5,"yep","on track")</f>
        <v>on track</v>
      </c>
      <c r="Q6985" s="3">
        <f ca="1">IF(Proc[[#This Row],[DateClosed]]="",ABS(NETWORKDAYS(Proc[[#This Row],[DateOpened]],TODAY()))-1,ABS(NETWORKDAYS(Proc[[#This Row],[DateOpened]],Proc[[#This Row],[DateClosed]]))-1)</f>
        <v>4</v>
      </c>
      <c r="R6985" s="178" t="s">
        <v>489</v>
      </c>
      <c r="S6985" s="183"/>
    </row>
    <row r="6986" spans="1:19" hidden="1">
      <c r="A6986" s="184" t="s">
        <v>9887</v>
      </c>
      <c r="B6986" s="183" t="str">
        <f>IFERROR(VLOOKUP(Proc[[#This Row],[App]],Table2[],3,0),"open")</f>
        <v>ok</v>
      </c>
      <c r="C6986" s="185" t="s">
        <v>369</v>
      </c>
      <c r="D6986" t="s">
        <v>9395</v>
      </c>
      <c r="E6986" t="s">
        <v>9843</v>
      </c>
      <c r="F6986" s="186" t="s">
        <v>9843</v>
      </c>
      <c r="G6986" s="184" t="s">
        <v>406</v>
      </c>
      <c r="H6986" s="183" t="str">
        <f>IF(Proc[[#This Row],[type]]="LFF (MDG-F)",MID(Proc[[#This Row],[Obj]],13,10),"")</f>
        <v>2010C00326</v>
      </c>
      <c r="J6986" s="183" t="b">
        <f>Proc[[#This Row],[Requested]]=Proc[[#This Row],[CurrentParent]]</f>
        <v>1</v>
      </c>
      <c r="K6986" s="183" t="str">
        <f>IF(Proc[[#This Row],[Author]]="Marcela Urrego",VLOOKUP(LEFT(Proc[[#This Row],[Requested]],1),Table3[#All],2,0),VLOOKUP(Proc[[#This Row],[Author]],Table4[],2,0))</f>
        <v>LS</v>
      </c>
      <c r="L6986" s="186" t="s">
        <v>9921</v>
      </c>
      <c r="M6986" s="178">
        <v>46065</v>
      </c>
      <c r="N6986" s="178"/>
      <c r="O6986" s="178"/>
      <c r="P6986" s="178" t="str">
        <f ca="1">IF(Proc[[#This Row],[DaysAgeing]]&gt;5,"yep","on track")</f>
        <v>on track</v>
      </c>
      <c r="Q6986" s="3">
        <f ca="1">IF(Proc[[#This Row],[DateClosed]]="",ABS(NETWORKDAYS(Proc[[#This Row],[DateOpened]],TODAY()))-1,ABS(NETWORKDAYS(Proc[[#This Row],[DateOpened]],Proc[[#This Row],[DateClosed]]))-1)</f>
        <v>4</v>
      </c>
      <c r="R6986" s="178" t="s">
        <v>489</v>
      </c>
      <c r="S6986" s="183"/>
    </row>
    <row r="6987" spans="1:19" hidden="1">
      <c r="A6987" s="184" t="s">
        <v>9887</v>
      </c>
      <c r="B6987" s="183" t="str">
        <f>IFERROR(VLOOKUP(Proc[[#This Row],[App]],Table2[],3,0),"open")</f>
        <v>ok</v>
      </c>
      <c r="C6987" s="185" t="s">
        <v>369</v>
      </c>
      <c r="D6987" t="s">
        <v>9396</v>
      </c>
      <c r="E6987" t="s">
        <v>9845</v>
      </c>
      <c r="F6987" s="186" t="s">
        <v>9845</v>
      </c>
      <c r="G6987" s="184" t="s">
        <v>406</v>
      </c>
      <c r="H6987" s="183" t="str">
        <f>IF(Proc[[#This Row],[type]]="LFF (MDG-F)",MID(Proc[[#This Row],[Obj]],13,10),"")</f>
        <v>2029C03843</v>
      </c>
      <c r="J6987" s="183" t="b">
        <f>Proc[[#This Row],[Requested]]=Proc[[#This Row],[CurrentParent]]</f>
        <v>1</v>
      </c>
      <c r="K6987" s="183" t="str">
        <f>IF(Proc[[#This Row],[Author]]="Marcela Urrego",VLOOKUP(LEFT(Proc[[#This Row],[Requested]],1),Table3[#All],2,0),VLOOKUP(Proc[[#This Row],[Author]],Table4[],2,0))</f>
        <v>LS</v>
      </c>
      <c r="L6987" s="186" t="s">
        <v>9921</v>
      </c>
      <c r="M6987" s="178">
        <v>46065</v>
      </c>
      <c r="N6987" s="178"/>
      <c r="O6987" s="178"/>
      <c r="P6987" s="178" t="str">
        <f ca="1">IF(Proc[[#This Row],[DaysAgeing]]&gt;5,"yep","on track")</f>
        <v>on track</v>
      </c>
      <c r="Q6987" s="3">
        <f ca="1">IF(Proc[[#This Row],[DateClosed]]="",ABS(NETWORKDAYS(Proc[[#This Row],[DateOpened]],TODAY()))-1,ABS(NETWORKDAYS(Proc[[#This Row],[DateOpened]],Proc[[#This Row],[DateClosed]]))-1)</f>
        <v>4</v>
      </c>
      <c r="R6987" s="178" t="s">
        <v>489</v>
      </c>
      <c r="S6987" s="183"/>
    </row>
    <row r="6988" spans="1:19" hidden="1">
      <c r="A6988" s="184" t="s">
        <v>9887</v>
      </c>
      <c r="B6988" s="183" t="str">
        <f>IFERROR(VLOOKUP(Proc[[#This Row],[App]],Table2[],3,0),"open")</f>
        <v>ok</v>
      </c>
      <c r="C6988" s="184" t="s">
        <v>369</v>
      </c>
      <c r="D6988" t="s">
        <v>9397</v>
      </c>
      <c r="E6988" t="s">
        <v>9845</v>
      </c>
      <c r="F6988" s="183" t="s">
        <v>9845</v>
      </c>
      <c r="G6988" s="184" t="s">
        <v>400</v>
      </c>
      <c r="H6988" s="183" t="str">
        <f>IF(Proc[[#This Row],[type]]="LFF (MDG-F)",MID(Proc[[#This Row],[Obj]],13,10),"")</f>
        <v/>
      </c>
      <c r="J6988" s="183" t="b">
        <f>Proc[[#This Row],[Requested]]=Proc[[#This Row],[CurrentParent]]</f>
        <v>1</v>
      </c>
      <c r="K6988" s="183" t="str">
        <f>IF(Proc[[#This Row],[Author]]="Marcela Urrego",VLOOKUP(LEFT(Proc[[#This Row],[Requested]],1),Table3[#All],2,0),VLOOKUP(Proc[[#This Row],[Author]],Table4[],2,0))</f>
        <v>LS</v>
      </c>
      <c r="L6988" s="186" t="s">
        <v>9921</v>
      </c>
      <c r="M6988" s="178">
        <v>46065</v>
      </c>
      <c r="N6988" s="178"/>
      <c r="O6988" s="178"/>
      <c r="P6988" s="178" t="str">
        <f ca="1">IF(Proc[[#This Row],[DaysAgeing]]&gt;5,"yep","on track")</f>
        <v>on track</v>
      </c>
      <c r="Q6988" s="3">
        <f ca="1">IF(Proc[[#This Row],[DateClosed]]="",ABS(NETWORKDAYS(Proc[[#This Row],[DateOpened]],TODAY()))-1,ABS(NETWORKDAYS(Proc[[#This Row],[DateOpened]],Proc[[#This Row],[DateClosed]]))-1)</f>
        <v>4</v>
      </c>
      <c r="R6988" s="178" t="s">
        <v>489</v>
      </c>
      <c r="S6988" s="183"/>
    </row>
    <row r="6989" spans="1:19" hidden="1">
      <c r="A6989" s="184" t="s">
        <v>9887</v>
      </c>
      <c r="B6989" s="183" t="str">
        <f>IFERROR(VLOOKUP(Proc[[#This Row],[App]],Table2[],3,0),"open")</f>
        <v>ok</v>
      </c>
      <c r="C6989" s="184" t="s">
        <v>369</v>
      </c>
      <c r="D6989" t="s">
        <v>9398</v>
      </c>
      <c r="E6989" t="s">
        <v>9843</v>
      </c>
      <c r="F6989" s="183" t="s">
        <v>9843</v>
      </c>
      <c r="G6989" s="184" t="s">
        <v>400</v>
      </c>
      <c r="H6989" s="183" t="str">
        <f>IF(Proc[[#This Row],[type]]="LFF (MDG-F)",MID(Proc[[#This Row],[Obj]],13,10),"")</f>
        <v/>
      </c>
      <c r="J6989" s="183" t="b">
        <f>Proc[[#This Row],[Requested]]=Proc[[#This Row],[CurrentParent]]</f>
        <v>1</v>
      </c>
      <c r="K6989" s="183" t="str">
        <f>IF(Proc[[#This Row],[Author]]="Marcela Urrego",VLOOKUP(LEFT(Proc[[#This Row],[Requested]],1),Table3[#All],2,0),VLOOKUP(Proc[[#This Row],[Author]],Table4[],2,0))</f>
        <v>LS</v>
      </c>
      <c r="L6989" s="186" t="s">
        <v>9921</v>
      </c>
      <c r="M6989" s="178">
        <v>46065</v>
      </c>
      <c r="N6989" s="178"/>
      <c r="O6989" s="178"/>
      <c r="P6989" s="178" t="str">
        <f ca="1">IF(Proc[[#This Row],[DaysAgeing]]&gt;5,"yep","on track")</f>
        <v>on track</v>
      </c>
      <c r="Q6989" s="3">
        <f ca="1">IF(Proc[[#This Row],[DateClosed]]="",ABS(NETWORKDAYS(Proc[[#This Row],[DateOpened]],TODAY()))-1,ABS(NETWORKDAYS(Proc[[#This Row],[DateOpened]],Proc[[#This Row],[DateClosed]]))-1)</f>
        <v>4</v>
      </c>
      <c r="R6989" s="178" t="s">
        <v>489</v>
      </c>
      <c r="S6989" s="183"/>
    </row>
    <row r="6990" spans="1:19" hidden="1">
      <c r="A6990" s="184" t="s">
        <v>9887</v>
      </c>
      <c r="B6990" s="183" t="str">
        <f>IFERROR(VLOOKUP(Proc[[#This Row],[App]],Table2[],3,0),"open")</f>
        <v>ok</v>
      </c>
      <c r="C6990" s="184" t="s">
        <v>369</v>
      </c>
      <c r="D6990" t="s">
        <v>9399</v>
      </c>
      <c r="E6990" t="s">
        <v>9843</v>
      </c>
      <c r="F6990" s="183" t="s">
        <v>9843</v>
      </c>
      <c r="G6990" s="184" t="s">
        <v>400</v>
      </c>
      <c r="H6990" s="183" t="str">
        <f>IF(Proc[[#This Row],[type]]="LFF (MDG-F)",MID(Proc[[#This Row],[Obj]],13,10),"")</f>
        <v/>
      </c>
      <c r="J6990" s="183" t="b">
        <f>Proc[[#This Row],[Requested]]=Proc[[#This Row],[CurrentParent]]</f>
        <v>1</v>
      </c>
      <c r="K6990" s="183" t="str">
        <f>IF(Proc[[#This Row],[Author]]="Marcela Urrego",VLOOKUP(LEFT(Proc[[#This Row],[Requested]],1),Table3[#All],2,0),VLOOKUP(Proc[[#This Row],[Author]],Table4[],2,0))</f>
        <v>LS</v>
      </c>
      <c r="L6990" s="186" t="s">
        <v>9921</v>
      </c>
      <c r="M6990" s="178">
        <v>46065</v>
      </c>
      <c r="N6990" s="178"/>
      <c r="O6990" s="178"/>
      <c r="P6990" s="178" t="str">
        <f ca="1">IF(Proc[[#This Row],[DaysAgeing]]&gt;5,"yep","on track")</f>
        <v>on track</v>
      </c>
      <c r="Q6990" s="3">
        <f ca="1">IF(Proc[[#This Row],[DateClosed]]="",ABS(NETWORKDAYS(Proc[[#This Row],[DateOpened]],TODAY()))-1,ABS(NETWORKDAYS(Proc[[#This Row],[DateOpened]],Proc[[#This Row],[DateClosed]]))-1)</f>
        <v>4</v>
      </c>
      <c r="R6990" s="178" t="s">
        <v>489</v>
      </c>
      <c r="S6990" s="183"/>
    </row>
    <row r="6991" spans="1:19" hidden="1">
      <c r="A6991" s="184" t="s">
        <v>9887</v>
      </c>
      <c r="B6991" s="183" t="str">
        <f>IFERROR(VLOOKUP(Proc[[#This Row],[App]],Table2[],3,0),"open")</f>
        <v>ok</v>
      </c>
      <c r="C6991" s="185" t="s">
        <v>369</v>
      </c>
      <c r="D6991" t="s">
        <v>9400</v>
      </c>
      <c r="E6991" t="s">
        <v>9843</v>
      </c>
      <c r="F6991" s="186" t="s">
        <v>9843</v>
      </c>
      <c r="G6991" s="184" t="s">
        <v>406</v>
      </c>
      <c r="H6991" s="183" t="str">
        <f>IF(Proc[[#This Row],[type]]="LFF (MDG-F)",MID(Proc[[#This Row],[Obj]],13,10),"")</f>
        <v>2034C01307</v>
      </c>
      <c r="J6991" s="183" t="b">
        <f>Proc[[#This Row],[Requested]]=Proc[[#This Row],[CurrentParent]]</f>
        <v>1</v>
      </c>
      <c r="K6991" s="183" t="str">
        <f>IF(Proc[[#This Row],[Author]]="Marcela Urrego",VLOOKUP(LEFT(Proc[[#This Row],[Requested]],1),Table3[#All],2,0),VLOOKUP(Proc[[#This Row],[Author]],Table4[],2,0))</f>
        <v>LS</v>
      </c>
      <c r="L6991" s="186" t="s">
        <v>9921</v>
      </c>
      <c r="M6991" s="178">
        <v>46065</v>
      </c>
      <c r="N6991" s="178"/>
      <c r="O6991" s="178"/>
      <c r="P6991" s="178" t="str">
        <f ca="1">IF(Proc[[#This Row],[DaysAgeing]]&gt;5,"yep","on track")</f>
        <v>on track</v>
      </c>
      <c r="Q6991" s="3">
        <f ca="1">IF(Proc[[#This Row],[DateClosed]]="",ABS(NETWORKDAYS(Proc[[#This Row],[DateOpened]],TODAY()))-1,ABS(NETWORKDAYS(Proc[[#This Row],[DateOpened]],Proc[[#This Row],[DateClosed]]))-1)</f>
        <v>4</v>
      </c>
      <c r="R6991" s="178" t="s">
        <v>489</v>
      </c>
      <c r="S6991" s="183"/>
    </row>
    <row r="6992" spans="1:19" hidden="1">
      <c r="A6992" s="184" t="s">
        <v>9887</v>
      </c>
      <c r="B6992" s="183" t="str">
        <f>IFERROR(VLOOKUP(Proc[[#This Row],[App]],Table2[],3,0),"open")</f>
        <v>ok</v>
      </c>
      <c r="C6992" s="185" t="s">
        <v>369</v>
      </c>
      <c r="D6992" t="s">
        <v>9401</v>
      </c>
      <c r="E6992" t="s">
        <v>9843</v>
      </c>
      <c r="F6992" s="186" t="s">
        <v>9843</v>
      </c>
      <c r="G6992" s="184" t="s">
        <v>406</v>
      </c>
      <c r="H6992" s="183" t="str">
        <f>IF(Proc[[#This Row],[type]]="LFF (MDG-F)",MID(Proc[[#This Row],[Obj]],13,10),"")</f>
        <v>2034C05325</v>
      </c>
      <c r="J6992" s="183" t="b">
        <f>Proc[[#This Row],[Requested]]=Proc[[#This Row],[CurrentParent]]</f>
        <v>1</v>
      </c>
      <c r="K6992" s="183" t="str">
        <f>IF(Proc[[#This Row],[Author]]="Marcela Urrego",VLOOKUP(LEFT(Proc[[#This Row],[Requested]],1),Table3[#All],2,0),VLOOKUP(Proc[[#This Row],[Author]],Table4[],2,0))</f>
        <v>LS</v>
      </c>
      <c r="L6992" s="186" t="s">
        <v>9921</v>
      </c>
      <c r="M6992" s="178">
        <v>46065</v>
      </c>
      <c r="N6992" s="178"/>
      <c r="O6992" s="178"/>
      <c r="P6992" s="178" t="str">
        <f ca="1">IF(Proc[[#This Row],[DaysAgeing]]&gt;5,"yep","on track")</f>
        <v>on track</v>
      </c>
      <c r="Q6992" s="3">
        <f ca="1">IF(Proc[[#This Row],[DateClosed]]="",ABS(NETWORKDAYS(Proc[[#This Row],[DateOpened]],TODAY()))-1,ABS(NETWORKDAYS(Proc[[#This Row],[DateOpened]],Proc[[#This Row],[DateClosed]]))-1)</f>
        <v>4</v>
      </c>
      <c r="R6992" s="178" t="s">
        <v>489</v>
      </c>
      <c r="S6992" s="183"/>
    </row>
    <row r="6993" spans="1:19" hidden="1">
      <c r="A6993" s="184" t="s">
        <v>9887</v>
      </c>
      <c r="B6993" s="183" t="str">
        <f>IFERROR(VLOOKUP(Proc[[#This Row],[App]],Table2[],3,0),"open")</f>
        <v>ok</v>
      </c>
      <c r="C6993" s="185" t="s">
        <v>369</v>
      </c>
      <c r="D6993" t="s">
        <v>9402</v>
      </c>
      <c r="E6993" t="s">
        <v>9843</v>
      </c>
      <c r="F6993" s="186" t="s">
        <v>9843</v>
      </c>
      <c r="G6993" s="184" t="s">
        <v>406</v>
      </c>
      <c r="H6993" s="183" t="str">
        <f>IF(Proc[[#This Row],[type]]="LFF (MDG-F)",MID(Proc[[#This Row],[Obj]],13,10),"")</f>
        <v>2025C01307</v>
      </c>
      <c r="J6993" s="183" t="b">
        <f>Proc[[#This Row],[Requested]]=Proc[[#This Row],[CurrentParent]]</f>
        <v>1</v>
      </c>
      <c r="K6993" s="183" t="str">
        <f>IF(Proc[[#This Row],[Author]]="Marcela Urrego",VLOOKUP(LEFT(Proc[[#This Row],[Requested]],1),Table3[#All],2,0),VLOOKUP(Proc[[#This Row],[Author]],Table4[],2,0))</f>
        <v>LS</v>
      </c>
      <c r="L6993" s="186" t="s">
        <v>9921</v>
      </c>
      <c r="M6993" s="178">
        <v>46065</v>
      </c>
      <c r="N6993" s="178"/>
      <c r="O6993" s="178"/>
      <c r="P6993" s="178" t="str">
        <f ca="1">IF(Proc[[#This Row],[DaysAgeing]]&gt;5,"yep","on track")</f>
        <v>on track</v>
      </c>
      <c r="Q6993" s="3">
        <f ca="1">IF(Proc[[#This Row],[DateClosed]]="",ABS(NETWORKDAYS(Proc[[#This Row],[DateOpened]],TODAY()))-1,ABS(NETWORKDAYS(Proc[[#This Row],[DateOpened]],Proc[[#This Row],[DateClosed]]))-1)</f>
        <v>4</v>
      </c>
      <c r="R6993" s="178" t="s">
        <v>489</v>
      </c>
      <c r="S6993" s="183"/>
    </row>
    <row r="6994" spans="1:19" hidden="1">
      <c r="A6994" s="184" t="s">
        <v>9887</v>
      </c>
      <c r="B6994" s="183" t="str">
        <f>IFERROR(VLOOKUP(Proc[[#This Row],[App]],Table2[],3,0),"open")</f>
        <v>ok</v>
      </c>
      <c r="C6994" s="185" t="s">
        <v>369</v>
      </c>
      <c r="D6994" t="s">
        <v>9403</v>
      </c>
      <c r="E6994" t="s">
        <v>9843</v>
      </c>
      <c r="F6994" s="186" t="s">
        <v>9843</v>
      </c>
      <c r="G6994" s="184" t="s">
        <v>406</v>
      </c>
      <c r="H6994" s="183" t="str">
        <f>IF(Proc[[#This Row],[type]]="LFF (MDG-F)",MID(Proc[[#This Row],[Obj]],13,10),"")</f>
        <v>2025C03570</v>
      </c>
      <c r="J6994" s="183" t="b">
        <f>Proc[[#This Row],[Requested]]=Proc[[#This Row],[CurrentParent]]</f>
        <v>1</v>
      </c>
      <c r="K6994" s="183" t="str">
        <f>IF(Proc[[#This Row],[Author]]="Marcela Urrego",VLOOKUP(LEFT(Proc[[#This Row],[Requested]],1),Table3[#All],2,0),VLOOKUP(Proc[[#This Row],[Author]],Table4[],2,0))</f>
        <v>LS</v>
      </c>
      <c r="L6994" s="186" t="s">
        <v>9921</v>
      </c>
      <c r="M6994" s="178">
        <v>46065</v>
      </c>
      <c r="N6994" s="178"/>
      <c r="O6994" s="178"/>
      <c r="P6994" s="178" t="str">
        <f ca="1">IF(Proc[[#This Row],[DaysAgeing]]&gt;5,"yep","on track")</f>
        <v>on track</v>
      </c>
      <c r="Q6994" s="3">
        <f ca="1">IF(Proc[[#This Row],[DateClosed]]="",ABS(NETWORKDAYS(Proc[[#This Row],[DateOpened]],TODAY()))-1,ABS(NETWORKDAYS(Proc[[#This Row],[DateOpened]],Proc[[#This Row],[DateClosed]]))-1)</f>
        <v>4</v>
      </c>
      <c r="R6994" s="178" t="s">
        <v>489</v>
      </c>
      <c r="S6994" s="183"/>
    </row>
    <row r="6995" spans="1:19" hidden="1">
      <c r="A6995" s="184" t="s">
        <v>9887</v>
      </c>
      <c r="B6995" s="183" t="str">
        <f>IFERROR(VLOOKUP(Proc[[#This Row],[App]],Table2[],3,0),"open")</f>
        <v>ok</v>
      </c>
      <c r="C6995" s="185" t="s">
        <v>369</v>
      </c>
      <c r="D6995" t="s">
        <v>9404</v>
      </c>
      <c r="E6995" t="s">
        <v>9843</v>
      </c>
      <c r="F6995" s="186" t="s">
        <v>9843</v>
      </c>
      <c r="G6995" s="184" t="s">
        <v>406</v>
      </c>
      <c r="H6995" s="183" t="str">
        <f>IF(Proc[[#This Row],[type]]="LFF (MDG-F)",MID(Proc[[#This Row],[Obj]],13,10),"")</f>
        <v>1919C01304</v>
      </c>
      <c r="J6995" s="183" t="b">
        <f>Proc[[#This Row],[Requested]]=Proc[[#This Row],[CurrentParent]]</f>
        <v>1</v>
      </c>
      <c r="K6995" s="183" t="str">
        <f>IF(Proc[[#This Row],[Author]]="Marcela Urrego",VLOOKUP(LEFT(Proc[[#This Row],[Requested]],1),Table3[#All],2,0),VLOOKUP(Proc[[#This Row],[Author]],Table4[],2,0))</f>
        <v>LS</v>
      </c>
      <c r="L6995" s="186" t="s">
        <v>9921</v>
      </c>
      <c r="M6995" s="178">
        <v>46065</v>
      </c>
      <c r="N6995" s="178"/>
      <c r="O6995" s="178"/>
      <c r="P6995" s="178" t="str">
        <f ca="1">IF(Proc[[#This Row],[DaysAgeing]]&gt;5,"yep","on track")</f>
        <v>on track</v>
      </c>
      <c r="Q6995" s="3">
        <f ca="1">IF(Proc[[#This Row],[DateClosed]]="",ABS(NETWORKDAYS(Proc[[#This Row],[DateOpened]],TODAY()))-1,ABS(NETWORKDAYS(Proc[[#This Row],[DateOpened]],Proc[[#This Row],[DateClosed]]))-1)</f>
        <v>4</v>
      </c>
      <c r="R6995" s="178" t="s">
        <v>489</v>
      </c>
      <c r="S6995" s="183"/>
    </row>
    <row r="6996" spans="1:19" hidden="1">
      <c r="A6996" s="184" t="s">
        <v>9887</v>
      </c>
      <c r="B6996" s="183" t="str">
        <f>IFERROR(VLOOKUP(Proc[[#This Row],[App]],Table2[],3,0),"open")</f>
        <v>ok</v>
      </c>
      <c r="C6996" s="185" t="s">
        <v>369</v>
      </c>
      <c r="D6996" t="s">
        <v>9405</v>
      </c>
      <c r="E6996" t="s">
        <v>9843</v>
      </c>
      <c r="F6996" s="186" t="s">
        <v>9843</v>
      </c>
      <c r="G6996" s="184" t="s">
        <v>406</v>
      </c>
      <c r="H6996" s="183" t="str">
        <f>IF(Proc[[#This Row],[type]]="LFF (MDG-F)",MID(Proc[[#This Row],[Obj]],13,10),"")</f>
        <v>1919C05635</v>
      </c>
      <c r="J6996" s="183" t="b">
        <f>Proc[[#This Row],[Requested]]=Proc[[#This Row],[CurrentParent]]</f>
        <v>1</v>
      </c>
      <c r="K6996" s="183" t="str">
        <f>IF(Proc[[#This Row],[Author]]="Marcela Urrego",VLOOKUP(LEFT(Proc[[#This Row],[Requested]],1),Table3[#All],2,0),VLOOKUP(Proc[[#This Row],[Author]],Table4[],2,0))</f>
        <v>LS</v>
      </c>
      <c r="L6996" s="186" t="s">
        <v>9921</v>
      </c>
      <c r="M6996" s="178">
        <v>46065</v>
      </c>
      <c r="N6996" s="178"/>
      <c r="O6996" s="178"/>
      <c r="P6996" s="178" t="str">
        <f ca="1">IF(Proc[[#This Row],[DaysAgeing]]&gt;5,"yep","on track")</f>
        <v>on track</v>
      </c>
      <c r="Q6996" s="3">
        <f ca="1">IF(Proc[[#This Row],[DateClosed]]="",ABS(NETWORKDAYS(Proc[[#This Row],[DateOpened]],TODAY()))-1,ABS(NETWORKDAYS(Proc[[#This Row],[DateOpened]],Proc[[#This Row],[DateClosed]]))-1)</f>
        <v>4</v>
      </c>
      <c r="R6996" s="178" t="s">
        <v>489</v>
      </c>
      <c r="S6996" s="183"/>
    </row>
    <row r="6997" spans="1:19" hidden="1">
      <c r="A6997" s="184" t="s">
        <v>9887</v>
      </c>
      <c r="B6997" s="183" t="str">
        <f>IFERROR(VLOOKUP(Proc[[#This Row],[App]],Table2[],3,0),"open")</f>
        <v>ok</v>
      </c>
      <c r="C6997" s="185" t="s">
        <v>369</v>
      </c>
      <c r="D6997" t="s">
        <v>9406</v>
      </c>
      <c r="E6997" t="s">
        <v>9843</v>
      </c>
      <c r="F6997" s="186" t="s">
        <v>9843</v>
      </c>
      <c r="G6997" s="184" t="s">
        <v>406</v>
      </c>
      <c r="H6997" s="183" t="str">
        <f>IF(Proc[[#This Row],[type]]="LFF (MDG-F)",MID(Proc[[#This Row],[Obj]],13,10),"")</f>
        <v>2012C00935</v>
      </c>
      <c r="J6997" s="183" t="b">
        <f>Proc[[#This Row],[Requested]]=Proc[[#This Row],[CurrentParent]]</f>
        <v>1</v>
      </c>
      <c r="K6997" s="183" t="str">
        <f>IF(Proc[[#This Row],[Author]]="Marcela Urrego",VLOOKUP(LEFT(Proc[[#This Row],[Requested]],1),Table3[#All],2,0),VLOOKUP(Proc[[#This Row],[Author]],Table4[],2,0))</f>
        <v>LS</v>
      </c>
      <c r="L6997" s="186" t="s">
        <v>9921</v>
      </c>
      <c r="M6997" s="178">
        <v>46065</v>
      </c>
      <c r="N6997" s="178"/>
      <c r="O6997" s="178"/>
      <c r="P6997" s="178" t="str">
        <f ca="1">IF(Proc[[#This Row],[DaysAgeing]]&gt;5,"yep","on track")</f>
        <v>on track</v>
      </c>
      <c r="Q6997" s="3">
        <f ca="1">IF(Proc[[#This Row],[DateClosed]]="",ABS(NETWORKDAYS(Proc[[#This Row],[DateOpened]],TODAY()))-1,ABS(NETWORKDAYS(Proc[[#This Row],[DateOpened]],Proc[[#This Row],[DateClosed]]))-1)</f>
        <v>4</v>
      </c>
      <c r="R6997" s="178" t="s">
        <v>489</v>
      </c>
      <c r="S6997" s="183"/>
    </row>
    <row r="6998" spans="1:19" hidden="1">
      <c r="A6998" s="184" t="s">
        <v>9887</v>
      </c>
      <c r="B6998" s="183" t="str">
        <f>IFERROR(VLOOKUP(Proc[[#This Row],[App]],Table2[],3,0),"open")</f>
        <v>ok</v>
      </c>
      <c r="C6998" s="185" t="s">
        <v>369</v>
      </c>
      <c r="D6998" t="s">
        <v>9407</v>
      </c>
      <c r="E6998" t="s">
        <v>9843</v>
      </c>
      <c r="F6998" s="186" t="s">
        <v>9843</v>
      </c>
      <c r="G6998" s="184" t="s">
        <v>406</v>
      </c>
      <c r="H6998" s="183" t="str">
        <f>IF(Proc[[#This Row],[type]]="LFF (MDG-F)",MID(Proc[[#This Row],[Obj]],13,10),"")</f>
        <v>2034C01303</v>
      </c>
      <c r="J6998" s="183" t="b">
        <f>Proc[[#This Row],[Requested]]=Proc[[#This Row],[CurrentParent]]</f>
        <v>1</v>
      </c>
      <c r="K6998" s="183" t="str">
        <f>IF(Proc[[#This Row],[Author]]="Marcela Urrego",VLOOKUP(LEFT(Proc[[#This Row],[Requested]],1),Table3[#All],2,0),VLOOKUP(Proc[[#This Row],[Author]],Table4[],2,0))</f>
        <v>LS</v>
      </c>
      <c r="L6998" s="186" t="s">
        <v>9921</v>
      </c>
      <c r="M6998" s="178">
        <v>46065</v>
      </c>
      <c r="N6998" s="178"/>
      <c r="O6998" s="178"/>
      <c r="P6998" s="178" t="str">
        <f ca="1">IF(Proc[[#This Row],[DaysAgeing]]&gt;5,"yep","on track")</f>
        <v>on track</v>
      </c>
      <c r="Q6998" s="3">
        <f ca="1">IF(Proc[[#This Row],[DateClosed]]="",ABS(NETWORKDAYS(Proc[[#This Row],[DateOpened]],TODAY()))-1,ABS(NETWORKDAYS(Proc[[#This Row],[DateOpened]],Proc[[#This Row],[DateClosed]]))-1)</f>
        <v>4</v>
      </c>
      <c r="R6998" s="178" t="s">
        <v>489</v>
      </c>
      <c r="S6998" s="183"/>
    </row>
    <row r="6999" spans="1:19" hidden="1">
      <c r="A6999" s="184" t="s">
        <v>9887</v>
      </c>
      <c r="B6999" s="183" t="str">
        <f>IFERROR(VLOOKUP(Proc[[#This Row],[App]],Table2[],3,0),"open")</f>
        <v>ok</v>
      </c>
      <c r="C6999" s="185" t="s">
        <v>369</v>
      </c>
      <c r="D6999" t="s">
        <v>9408</v>
      </c>
      <c r="E6999" t="s">
        <v>9843</v>
      </c>
      <c r="F6999" s="186" t="s">
        <v>9843</v>
      </c>
      <c r="G6999" s="184" t="s">
        <v>406</v>
      </c>
      <c r="H6999" s="183" t="str">
        <f>IF(Proc[[#This Row],[type]]="LFF (MDG-F)",MID(Proc[[#This Row],[Obj]],13,10),"")</f>
        <v>1756C01313</v>
      </c>
      <c r="J6999" s="183" t="b">
        <f>Proc[[#This Row],[Requested]]=Proc[[#This Row],[CurrentParent]]</f>
        <v>1</v>
      </c>
      <c r="K6999" s="183" t="str">
        <f>IF(Proc[[#This Row],[Author]]="Marcela Urrego",VLOOKUP(LEFT(Proc[[#This Row],[Requested]],1),Table3[#All],2,0),VLOOKUP(Proc[[#This Row],[Author]],Table4[],2,0))</f>
        <v>LS</v>
      </c>
      <c r="L6999" s="186" t="s">
        <v>9921</v>
      </c>
      <c r="M6999" s="178">
        <v>46065</v>
      </c>
      <c r="N6999" s="178"/>
      <c r="O6999" s="178"/>
      <c r="P6999" s="178" t="str">
        <f ca="1">IF(Proc[[#This Row],[DaysAgeing]]&gt;5,"yep","on track")</f>
        <v>on track</v>
      </c>
      <c r="Q6999" s="3">
        <f ca="1">IF(Proc[[#This Row],[DateClosed]]="",ABS(NETWORKDAYS(Proc[[#This Row],[DateOpened]],TODAY()))-1,ABS(NETWORKDAYS(Proc[[#This Row],[DateOpened]],Proc[[#This Row],[DateClosed]]))-1)</f>
        <v>4</v>
      </c>
      <c r="R6999" s="178" t="s">
        <v>489</v>
      </c>
      <c r="S6999" s="183"/>
    </row>
    <row r="7000" spans="1:19" hidden="1">
      <c r="A7000" s="184" t="s">
        <v>9887</v>
      </c>
      <c r="B7000" s="183" t="str">
        <f>IFERROR(VLOOKUP(Proc[[#This Row],[App]],Table2[],3,0),"open")</f>
        <v>ok</v>
      </c>
      <c r="C7000" s="185" t="s">
        <v>369</v>
      </c>
      <c r="D7000" t="s">
        <v>9409</v>
      </c>
      <c r="E7000" t="s">
        <v>9843</v>
      </c>
      <c r="F7000" s="186" t="s">
        <v>9843</v>
      </c>
      <c r="G7000" s="184" t="s">
        <v>406</v>
      </c>
      <c r="H7000" s="183" t="str">
        <f>IF(Proc[[#This Row],[type]]="LFF (MDG-F)",MID(Proc[[#This Row],[Obj]],13,10),"")</f>
        <v>1756C07570</v>
      </c>
      <c r="J7000" s="183" t="b">
        <f>Proc[[#This Row],[Requested]]=Proc[[#This Row],[CurrentParent]]</f>
        <v>1</v>
      </c>
      <c r="K7000" s="183" t="str">
        <f>IF(Proc[[#This Row],[Author]]="Marcela Urrego",VLOOKUP(LEFT(Proc[[#This Row],[Requested]],1),Table3[#All],2,0),VLOOKUP(Proc[[#This Row],[Author]],Table4[],2,0))</f>
        <v>LS</v>
      </c>
      <c r="L7000" s="186" t="s">
        <v>9921</v>
      </c>
      <c r="M7000" s="178">
        <v>46065</v>
      </c>
      <c r="N7000" s="178"/>
      <c r="O7000" s="178"/>
      <c r="P7000" s="178" t="str">
        <f ca="1">IF(Proc[[#This Row],[DaysAgeing]]&gt;5,"yep","on track")</f>
        <v>on track</v>
      </c>
      <c r="Q7000" s="3">
        <f ca="1">IF(Proc[[#This Row],[DateClosed]]="",ABS(NETWORKDAYS(Proc[[#This Row],[DateOpened]],TODAY()))-1,ABS(NETWORKDAYS(Proc[[#This Row],[DateOpened]],Proc[[#This Row],[DateClosed]]))-1)</f>
        <v>4</v>
      </c>
      <c r="R7000" s="178" t="s">
        <v>489</v>
      </c>
      <c r="S7000" s="183"/>
    </row>
    <row r="7001" spans="1:19" hidden="1">
      <c r="A7001" s="184" t="s">
        <v>9887</v>
      </c>
      <c r="B7001" s="183" t="str">
        <f>IFERROR(VLOOKUP(Proc[[#This Row],[App]],Table2[],3,0),"open")</f>
        <v>ok</v>
      </c>
      <c r="C7001" s="185" t="s">
        <v>369</v>
      </c>
      <c r="D7001" t="s">
        <v>9410</v>
      </c>
      <c r="E7001" t="s">
        <v>9843</v>
      </c>
      <c r="F7001" s="186" t="s">
        <v>9843</v>
      </c>
      <c r="G7001" s="184" t="s">
        <v>406</v>
      </c>
      <c r="H7001" s="183" t="str">
        <f>IF(Proc[[#This Row],[type]]="LFF (MDG-F)",MID(Proc[[#This Row],[Obj]],13,10),"")</f>
        <v>1756CS5038</v>
      </c>
      <c r="J7001" s="183" t="b">
        <f>Proc[[#This Row],[Requested]]=Proc[[#This Row],[CurrentParent]]</f>
        <v>1</v>
      </c>
      <c r="K7001" s="183" t="str">
        <f>IF(Proc[[#This Row],[Author]]="Marcela Urrego",VLOOKUP(LEFT(Proc[[#This Row],[Requested]],1),Table3[#All],2,0),VLOOKUP(Proc[[#This Row],[Author]],Table4[],2,0))</f>
        <v>LS</v>
      </c>
      <c r="L7001" s="186" t="s">
        <v>9921</v>
      </c>
      <c r="M7001" s="178">
        <v>46065</v>
      </c>
      <c r="N7001" s="178"/>
      <c r="O7001" s="178"/>
      <c r="P7001" s="178" t="str">
        <f ca="1">IF(Proc[[#This Row],[DaysAgeing]]&gt;5,"yep","on track")</f>
        <v>on track</v>
      </c>
      <c r="Q7001" s="3">
        <f ca="1">IF(Proc[[#This Row],[DateClosed]]="",ABS(NETWORKDAYS(Proc[[#This Row],[DateOpened]],TODAY()))-1,ABS(NETWORKDAYS(Proc[[#This Row],[DateOpened]],Proc[[#This Row],[DateClosed]]))-1)</f>
        <v>4</v>
      </c>
      <c r="R7001" s="178" t="s">
        <v>489</v>
      </c>
      <c r="S7001" s="183"/>
    </row>
    <row r="7002" spans="1:19" hidden="1">
      <c r="A7002" s="184" t="s">
        <v>9887</v>
      </c>
      <c r="B7002" s="183" t="str">
        <f>IFERROR(VLOOKUP(Proc[[#This Row],[App]],Table2[],3,0),"open")</f>
        <v>ok</v>
      </c>
      <c r="C7002" s="185" t="s">
        <v>369</v>
      </c>
      <c r="D7002" t="s">
        <v>9411</v>
      </c>
      <c r="E7002" t="s">
        <v>9843</v>
      </c>
      <c r="F7002" s="186" t="s">
        <v>9843</v>
      </c>
      <c r="G7002" s="184" t="s">
        <v>406</v>
      </c>
      <c r="H7002" s="183" t="str">
        <f>IF(Proc[[#This Row],[type]]="LFF (MDG-F)",MID(Proc[[#This Row],[Obj]],13,10),"")</f>
        <v>1756CS7147</v>
      </c>
      <c r="J7002" s="183" t="b">
        <f>Proc[[#This Row],[Requested]]=Proc[[#This Row],[CurrentParent]]</f>
        <v>1</v>
      </c>
      <c r="K7002" s="183" t="str">
        <f>IF(Proc[[#This Row],[Author]]="Marcela Urrego",VLOOKUP(LEFT(Proc[[#This Row],[Requested]],1),Table3[#All],2,0),VLOOKUP(Proc[[#This Row],[Author]],Table4[],2,0))</f>
        <v>LS</v>
      </c>
      <c r="L7002" s="186" t="s">
        <v>9921</v>
      </c>
      <c r="M7002" s="178">
        <v>46065</v>
      </c>
      <c r="N7002" s="178"/>
      <c r="O7002" s="178"/>
      <c r="P7002" s="178" t="str">
        <f ca="1">IF(Proc[[#This Row],[DaysAgeing]]&gt;5,"yep","on track")</f>
        <v>on track</v>
      </c>
      <c r="Q7002" s="3">
        <f ca="1">IF(Proc[[#This Row],[DateClosed]]="",ABS(NETWORKDAYS(Proc[[#This Row],[DateOpened]],TODAY()))-1,ABS(NETWORKDAYS(Proc[[#This Row],[DateOpened]],Proc[[#This Row],[DateClosed]]))-1)</f>
        <v>4</v>
      </c>
      <c r="R7002" s="178" t="s">
        <v>489</v>
      </c>
      <c r="S7002" s="183"/>
    </row>
    <row r="7003" spans="1:19" hidden="1">
      <c r="A7003" s="184" t="s">
        <v>9887</v>
      </c>
      <c r="B7003" s="183" t="str">
        <f>IFERROR(VLOOKUP(Proc[[#This Row],[App]],Table2[],3,0),"open")</f>
        <v>ok</v>
      </c>
      <c r="C7003" s="185" t="s">
        <v>369</v>
      </c>
      <c r="D7003" t="s">
        <v>9412</v>
      </c>
      <c r="E7003" t="s">
        <v>9843</v>
      </c>
      <c r="F7003" s="186" t="s">
        <v>9843</v>
      </c>
      <c r="G7003" s="184" t="s">
        <v>406</v>
      </c>
      <c r="H7003" s="183" t="str">
        <f>IF(Proc[[#This Row],[type]]="LFF (MDG-F)",MID(Proc[[#This Row],[Obj]],13,10),"")</f>
        <v>2023C02910</v>
      </c>
      <c r="J7003" s="183" t="b">
        <f>Proc[[#This Row],[Requested]]=Proc[[#This Row],[CurrentParent]]</f>
        <v>1</v>
      </c>
      <c r="K7003" s="183" t="str">
        <f>IF(Proc[[#This Row],[Author]]="Marcela Urrego",VLOOKUP(LEFT(Proc[[#This Row],[Requested]],1),Table3[#All],2,0),VLOOKUP(Proc[[#This Row],[Author]],Table4[],2,0))</f>
        <v>LS</v>
      </c>
      <c r="L7003" s="186" t="s">
        <v>9921</v>
      </c>
      <c r="M7003" s="178">
        <v>46065</v>
      </c>
      <c r="N7003" s="178"/>
      <c r="O7003" s="178"/>
      <c r="P7003" s="178" t="str">
        <f ca="1">IF(Proc[[#This Row],[DaysAgeing]]&gt;5,"yep","on track")</f>
        <v>on track</v>
      </c>
      <c r="Q7003" s="3">
        <f ca="1">IF(Proc[[#This Row],[DateClosed]]="",ABS(NETWORKDAYS(Proc[[#This Row],[DateOpened]],TODAY()))-1,ABS(NETWORKDAYS(Proc[[#This Row],[DateOpened]],Proc[[#This Row],[DateClosed]]))-1)</f>
        <v>4</v>
      </c>
      <c r="R7003" s="178" t="s">
        <v>489</v>
      </c>
      <c r="S7003" s="183"/>
    </row>
    <row r="7004" spans="1:19" hidden="1">
      <c r="A7004" s="184" t="s">
        <v>9887</v>
      </c>
      <c r="B7004" s="183" t="str">
        <f>IFERROR(VLOOKUP(Proc[[#This Row],[App]],Table2[],3,0),"open")</f>
        <v>ok</v>
      </c>
      <c r="C7004" s="184" t="s">
        <v>369</v>
      </c>
      <c r="D7004" t="s">
        <v>9413</v>
      </c>
      <c r="E7004" t="s">
        <v>9845</v>
      </c>
      <c r="F7004" s="183" t="s">
        <v>9845</v>
      </c>
      <c r="G7004" s="184" t="s">
        <v>400</v>
      </c>
      <c r="H7004" s="183" t="str">
        <f>IF(Proc[[#This Row],[type]]="LFF (MDG-F)",MID(Proc[[#This Row],[Obj]],13,10),"")</f>
        <v/>
      </c>
      <c r="J7004" s="183" t="b">
        <f>Proc[[#This Row],[Requested]]=Proc[[#This Row],[CurrentParent]]</f>
        <v>1</v>
      </c>
      <c r="K7004" s="183" t="str">
        <f>IF(Proc[[#This Row],[Author]]="Marcela Urrego",VLOOKUP(LEFT(Proc[[#This Row],[Requested]],1),Table3[#All],2,0),VLOOKUP(Proc[[#This Row],[Author]],Table4[],2,0))</f>
        <v>LS</v>
      </c>
      <c r="L7004" s="186" t="s">
        <v>9921</v>
      </c>
      <c r="M7004" s="178">
        <v>46065</v>
      </c>
      <c r="N7004" s="178"/>
      <c r="O7004" s="178"/>
      <c r="P7004" s="178" t="str">
        <f ca="1">IF(Proc[[#This Row],[DaysAgeing]]&gt;5,"yep","on track")</f>
        <v>on track</v>
      </c>
      <c r="Q7004" s="3">
        <f ca="1">IF(Proc[[#This Row],[DateClosed]]="",ABS(NETWORKDAYS(Proc[[#This Row],[DateOpened]],TODAY()))-1,ABS(NETWORKDAYS(Proc[[#This Row],[DateOpened]],Proc[[#This Row],[DateClosed]]))-1)</f>
        <v>4</v>
      </c>
      <c r="R7004" s="178" t="s">
        <v>489</v>
      </c>
      <c r="S7004" s="183"/>
    </row>
    <row r="7005" spans="1:19" hidden="1">
      <c r="A7005" s="184" t="s">
        <v>9887</v>
      </c>
      <c r="B7005" s="183" t="str">
        <f>IFERROR(VLOOKUP(Proc[[#This Row],[App]],Table2[],3,0),"open")</f>
        <v>ok</v>
      </c>
      <c r="C7005" s="184" t="s">
        <v>369</v>
      </c>
      <c r="D7005" t="s">
        <v>9414</v>
      </c>
      <c r="E7005" t="s">
        <v>9843</v>
      </c>
      <c r="F7005" s="183" t="s">
        <v>9843</v>
      </c>
      <c r="G7005" s="184" t="s">
        <v>400</v>
      </c>
      <c r="H7005" s="183" t="str">
        <f>IF(Proc[[#This Row],[type]]="LFF (MDG-F)",MID(Proc[[#This Row],[Obj]],13,10),"")</f>
        <v/>
      </c>
      <c r="J7005" s="183" t="b">
        <f>Proc[[#This Row],[Requested]]=Proc[[#This Row],[CurrentParent]]</f>
        <v>1</v>
      </c>
      <c r="K7005" s="183" t="str">
        <f>IF(Proc[[#This Row],[Author]]="Marcela Urrego",VLOOKUP(LEFT(Proc[[#This Row],[Requested]],1),Table3[#All],2,0),VLOOKUP(Proc[[#This Row],[Author]],Table4[],2,0))</f>
        <v>LS</v>
      </c>
      <c r="L7005" s="186" t="s">
        <v>9921</v>
      </c>
      <c r="M7005" s="178">
        <v>46065</v>
      </c>
      <c r="N7005" s="178"/>
      <c r="O7005" s="178"/>
      <c r="P7005" s="178" t="str">
        <f ca="1">IF(Proc[[#This Row],[DaysAgeing]]&gt;5,"yep","on track")</f>
        <v>on track</v>
      </c>
      <c r="Q7005" s="3">
        <f ca="1">IF(Proc[[#This Row],[DateClosed]]="",ABS(NETWORKDAYS(Proc[[#This Row],[DateOpened]],TODAY()))-1,ABS(NETWORKDAYS(Proc[[#This Row],[DateOpened]],Proc[[#This Row],[DateClosed]]))-1)</f>
        <v>4</v>
      </c>
      <c r="R7005" s="178" t="s">
        <v>489</v>
      </c>
      <c r="S7005" s="183"/>
    </row>
    <row r="7006" spans="1:19" hidden="1">
      <c r="A7006" s="184" t="s">
        <v>9887</v>
      </c>
      <c r="B7006" s="183" t="str">
        <f>IFERROR(VLOOKUP(Proc[[#This Row],[App]],Table2[],3,0),"open")</f>
        <v>ok</v>
      </c>
      <c r="C7006" s="184" t="s">
        <v>369</v>
      </c>
      <c r="D7006" t="s">
        <v>9415</v>
      </c>
      <c r="E7006" t="s">
        <v>9843</v>
      </c>
      <c r="F7006" s="183" t="s">
        <v>9843</v>
      </c>
      <c r="G7006" s="184" t="s">
        <v>400</v>
      </c>
      <c r="H7006" s="183" t="str">
        <f>IF(Proc[[#This Row],[type]]="LFF (MDG-F)",MID(Proc[[#This Row],[Obj]],13,10),"")</f>
        <v/>
      </c>
      <c r="J7006" s="183" t="b">
        <f>Proc[[#This Row],[Requested]]=Proc[[#This Row],[CurrentParent]]</f>
        <v>1</v>
      </c>
      <c r="K7006" s="183" t="str">
        <f>IF(Proc[[#This Row],[Author]]="Marcela Urrego",VLOOKUP(LEFT(Proc[[#This Row],[Requested]],1),Table3[#All],2,0),VLOOKUP(Proc[[#This Row],[Author]],Table4[],2,0))</f>
        <v>LS</v>
      </c>
      <c r="L7006" s="186" t="s">
        <v>9921</v>
      </c>
      <c r="M7006" s="178">
        <v>46065</v>
      </c>
      <c r="N7006" s="178"/>
      <c r="O7006" s="178"/>
      <c r="P7006" s="178" t="str">
        <f ca="1">IF(Proc[[#This Row],[DaysAgeing]]&gt;5,"yep","on track")</f>
        <v>on track</v>
      </c>
      <c r="Q7006" s="3">
        <f ca="1">IF(Proc[[#This Row],[DateClosed]]="",ABS(NETWORKDAYS(Proc[[#This Row],[DateOpened]],TODAY()))-1,ABS(NETWORKDAYS(Proc[[#This Row],[DateOpened]],Proc[[#This Row],[DateClosed]]))-1)</f>
        <v>4</v>
      </c>
      <c r="R7006" s="178" t="s">
        <v>489</v>
      </c>
      <c r="S7006" s="183"/>
    </row>
    <row r="7007" spans="1:19" hidden="1">
      <c r="A7007" s="184" t="s">
        <v>9887</v>
      </c>
      <c r="B7007" s="183" t="str">
        <f>IFERROR(VLOOKUP(Proc[[#This Row],[App]],Table2[],3,0),"open")</f>
        <v>ok</v>
      </c>
      <c r="C7007" s="184" t="s">
        <v>369</v>
      </c>
      <c r="D7007" t="s">
        <v>9416</v>
      </c>
      <c r="E7007" t="s">
        <v>9843</v>
      </c>
      <c r="F7007" s="183" t="s">
        <v>9843</v>
      </c>
      <c r="G7007" s="184" t="s">
        <v>400</v>
      </c>
      <c r="H7007" s="183" t="str">
        <f>IF(Proc[[#This Row],[type]]="LFF (MDG-F)",MID(Proc[[#This Row],[Obj]],13,10),"")</f>
        <v/>
      </c>
      <c r="J7007" s="183" t="b">
        <f>Proc[[#This Row],[Requested]]=Proc[[#This Row],[CurrentParent]]</f>
        <v>1</v>
      </c>
      <c r="K7007" s="183" t="str">
        <f>IF(Proc[[#This Row],[Author]]="Marcela Urrego",VLOOKUP(LEFT(Proc[[#This Row],[Requested]],1),Table3[#All],2,0),VLOOKUP(Proc[[#This Row],[Author]],Table4[],2,0))</f>
        <v>LS</v>
      </c>
      <c r="L7007" s="186" t="s">
        <v>9921</v>
      </c>
      <c r="M7007" s="178">
        <v>46065</v>
      </c>
      <c r="N7007" s="178"/>
      <c r="O7007" s="178"/>
      <c r="P7007" s="178" t="str">
        <f ca="1">IF(Proc[[#This Row],[DaysAgeing]]&gt;5,"yep","on track")</f>
        <v>on track</v>
      </c>
      <c r="Q7007" s="3">
        <f ca="1">IF(Proc[[#This Row],[DateClosed]]="",ABS(NETWORKDAYS(Proc[[#This Row],[DateOpened]],TODAY()))-1,ABS(NETWORKDAYS(Proc[[#This Row],[DateOpened]],Proc[[#This Row],[DateClosed]]))-1)</f>
        <v>4</v>
      </c>
      <c r="R7007" s="178" t="s">
        <v>489</v>
      </c>
      <c r="S7007" s="183"/>
    </row>
    <row r="7008" spans="1:19" hidden="1">
      <c r="A7008" s="184" t="s">
        <v>9887</v>
      </c>
      <c r="B7008" s="183" t="str">
        <f>IFERROR(VLOOKUP(Proc[[#This Row],[App]],Table2[],3,0),"open")</f>
        <v>ok</v>
      </c>
      <c r="C7008" s="184" t="s">
        <v>369</v>
      </c>
      <c r="D7008" t="s">
        <v>9417</v>
      </c>
      <c r="E7008" t="s">
        <v>9843</v>
      </c>
      <c r="F7008" s="183" t="s">
        <v>9843</v>
      </c>
      <c r="G7008" s="184" t="s">
        <v>400</v>
      </c>
      <c r="H7008" s="183" t="str">
        <f>IF(Proc[[#This Row],[type]]="LFF (MDG-F)",MID(Proc[[#This Row],[Obj]],13,10),"")</f>
        <v/>
      </c>
      <c r="J7008" s="183" t="b">
        <f>Proc[[#This Row],[Requested]]=Proc[[#This Row],[CurrentParent]]</f>
        <v>1</v>
      </c>
      <c r="K7008" s="183" t="str">
        <f>IF(Proc[[#This Row],[Author]]="Marcela Urrego",VLOOKUP(LEFT(Proc[[#This Row],[Requested]],1),Table3[#All],2,0),VLOOKUP(Proc[[#This Row],[Author]],Table4[],2,0))</f>
        <v>LS</v>
      </c>
      <c r="L7008" s="186" t="s">
        <v>9921</v>
      </c>
      <c r="M7008" s="178">
        <v>46065</v>
      </c>
      <c r="N7008" s="178"/>
      <c r="O7008" s="178"/>
      <c r="P7008" s="178" t="str">
        <f ca="1">IF(Proc[[#This Row],[DaysAgeing]]&gt;5,"yep","on track")</f>
        <v>on track</v>
      </c>
      <c r="Q7008" s="3">
        <f ca="1">IF(Proc[[#This Row],[DateClosed]]="",ABS(NETWORKDAYS(Proc[[#This Row],[DateOpened]],TODAY()))-1,ABS(NETWORKDAYS(Proc[[#This Row],[DateOpened]],Proc[[#This Row],[DateClosed]]))-1)</f>
        <v>4</v>
      </c>
      <c r="R7008" s="178" t="s">
        <v>489</v>
      </c>
      <c r="S7008" s="183"/>
    </row>
    <row r="7009" spans="1:19" hidden="1">
      <c r="A7009" s="184" t="s">
        <v>9887</v>
      </c>
      <c r="B7009" s="183" t="str">
        <f>IFERROR(VLOOKUP(Proc[[#This Row],[App]],Table2[],3,0),"open")</f>
        <v>ok</v>
      </c>
      <c r="C7009" s="184" t="s">
        <v>369</v>
      </c>
      <c r="D7009" t="s">
        <v>9418</v>
      </c>
      <c r="E7009" t="s">
        <v>9845</v>
      </c>
      <c r="F7009" s="183" t="s">
        <v>9845</v>
      </c>
      <c r="G7009" s="184" t="s">
        <v>400</v>
      </c>
      <c r="H7009" s="183" t="str">
        <f>IF(Proc[[#This Row],[type]]="LFF (MDG-F)",MID(Proc[[#This Row],[Obj]],13,10),"")</f>
        <v/>
      </c>
      <c r="J7009" s="183" t="b">
        <f>Proc[[#This Row],[Requested]]=Proc[[#This Row],[CurrentParent]]</f>
        <v>1</v>
      </c>
      <c r="K7009" s="183" t="str">
        <f>IF(Proc[[#This Row],[Author]]="Marcela Urrego",VLOOKUP(LEFT(Proc[[#This Row],[Requested]],1),Table3[#All],2,0),VLOOKUP(Proc[[#This Row],[Author]],Table4[],2,0))</f>
        <v>LS</v>
      </c>
      <c r="L7009" s="186" t="s">
        <v>9921</v>
      </c>
      <c r="M7009" s="178">
        <v>46065</v>
      </c>
      <c r="N7009" s="178"/>
      <c r="O7009" s="178"/>
      <c r="P7009" s="178" t="str">
        <f ca="1">IF(Proc[[#This Row],[DaysAgeing]]&gt;5,"yep","on track")</f>
        <v>on track</v>
      </c>
      <c r="Q7009" s="3">
        <f ca="1">IF(Proc[[#This Row],[DateClosed]]="",ABS(NETWORKDAYS(Proc[[#This Row],[DateOpened]],TODAY()))-1,ABS(NETWORKDAYS(Proc[[#This Row],[DateOpened]],Proc[[#This Row],[DateClosed]]))-1)</f>
        <v>4</v>
      </c>
      <c r="R7009" s="178" t="s">
        <v>489</v>
      </c>
      <c r="S7009" s="183"/>
    </row>
    <row r="7010" spans="1:19" hidden="1">
      <c r="A7010" s="184" t="s">
        <v>9887</v>
      </c>
      <c r="B7010" s="183" t="str">
        <f>IFERROR(VLOOKUP(Proc[[#This Row],[App]],Table2[],3,0),"open")</f>
        <v>ok</v>
      </c>
      <c r="C7010" s="185" t="s">
        <v>369</v>
      </c>
      <c r="D7010" t="s">
        <v>9419</v>
      </c>
      <c r="E7010" t="s">
        <v>9843</v>
      </c>
      <c r="F7010" s="186" t="s">
        <v>9843</v>
      </c>
      <c r="G7010" s="184" t="s">
        <v>406</v>
      </c>
      <c r="H7010" s="183" t="str">
        <f>IF(Proc[[#This Row],[type]]="LFF (MDG-F)",MID(Proc[[#This Row],[Obj]],13,10),"")</f>
        <v>1756C03500</v>
      </c>
      <c r="J7010" s="183" t="b">
        <f>Proc[[#This Row],[Requested]]=Proc[[#This Row],[CurrentParent]]</f>
        <v>1</v>
      </c>
      <c r="K7010" s="183" t="str">
        <f>IF(Proc[[#This Row],[Author]]="Marcela Urrego",VLOOKUP(LEFT(Proc[[#This Row],[Requested]],1),Table3[#All],2,0),VLOOKUP(Proc[[#This Row],[Author]],Table4[],2,0))</f>
        <v>LS</v>
      </c>
      <c r="L7010" s="186" t="s">
        <v>9921</v>
      </c>
      <c r="M7010" s="178">
        <v>46065</v>
      </c>
      <c r="N7010" s="178"/>
      <c r="O7010" s="178"/>
      <c r="P7010" s="178" t="str">
        <f ca="1">IF(Proc[[#This Row],[DaysAgeing]]&gt;5,"yep","on track")</f>
        <v>on track</v>
      </c>
      <c r="Q7010" s="3">
        <f ca="1">IF(Proc[[#This Row],[DateClosed]]="",ABS(NETWORKDAYS(Proc[[#This Row],[DateOpened]],TODAY()))-1,ABS(NETWORKDAYS(Proc[[#This Row],[DateOpened]],Proc[[#This Row],[DateClosed]]))-1)</f>
        <v>4</v>
      </c>
      <c r="R7010" s="178" t="s">
        <v>489</v>
      </c>
      <c r="S7010" s="183"/>
    </row>
    <row r="7011" spans="1:19" hidden="1">
      <c r="A7011" s="184" t="s">
        <v>9887</v>
      </c>
      <c r="B7011" s="183" t="str">
        <f>IFERROR(VLOOKUP(Proc[[#This Row],[App]],Table2[],3,0),"open")</f>
        <v>ok</v>
      </c>
      <c r="C7011" s="185" t="s">
        <v>369</v>
      </c>
      <c r="D7011" t="s">
        <v>9420</v>
      </c>
      <c r="E7011" t="s">
        <v>9843</v>
      </c>
      <c r="F7011" s="186" t="s">
        <v>9843</v>
      </c>
      <c r="G7011" s="184" t="s">
        <v>406</v>
      </c>
      <c r="H7011" s="183" t="str">
        <f>IF(Proc[[#This Row],[type]]="LFF (MDG-F)",MID(Proc[[#This Row],[Obj]],13,10),"")</f>
        <v>1756C03501</v>
      </c>
      <c r="J7011" s="183" t="b">
        <f>Proc[[#This Row],[Requested]]=Proc[[#This Row],[CurrentParent]]</f>
        <v>1</v>
      </c>
      <c r="K7011" s="183" t="str">
        <f>IF(Proc[[#This Row],[Author]]="Marcela Urrego",VLOOKUP(LEFT(Proc[[#This Row],[Requested]],1),Table3[#All],2,0),VLOOKUP(Proc[[#This Row],[Author]],Table4[],2,0))</f>
        <v>LS</v>
      </c>
      <c r="L7011" s="186" t="s">
        <v>9921</v>
      </c>
      <c r="M7011" s="178">
        <v>46065</v>
      </c>
      <c r="N7011" s="178"/>
      <c r="O7011" s="178"/>
      <c r="P7011" s="178" t="str">
        <f ca="1">IF(Proc[[#This Row],[DaysAgeing]]&gt;5,"yep","on track")</f>
        <v>on track</v>
      </c>
      <c r="Q7011" s="3">
        <f ca="1">IF(Proc[[#This Row],[DateClosed]]="",ABS(NETWORKDAYS(Proc[[#This Row],[DateOpened]],TODAY()))-1,ABS(NETWORKDAYS(Proc[[#This Row],[DateOpened]],Proc[[#This Row],[DateClosed]]))-1)</f>
        <v>4</v>
      </c>
      <c r="R7011" s="178" t="s">
        <v>489</v>
      </c>
      <c r="S7011" s="183"/>
    </row>
    <row r="7012" spans="1:19" hidden="1">
      <c r="A7012" s="184" t="s">
        <v>9887</v>
      </c>
      <c r="B7012" s="183" t="str">
        <f>IFERROR(VLOOKUP(Proc[[#This Row],[App]],Table2[],3,0),"open")</f>
        <v>ok</v>
      </c>
      <c r="C7012" s="185" t="s">
        <v>369</v>
      </c>
      <c r="D7012" t="s">
        <v>9421</v>
      </c>
      <c r="E7012" t="s">
        <v>9843</v>
      </c>
      <c r="F7012" s="186" t="s">
        <v>9843</v>
      </c>
      <c r="G7012" s="184" t="s">
        <v>406</v>
      </c>
      <c r="H7012" s="183" t="str">
        <f>IF(Proc[[#This Row],[type]]="LFF (MDG-F)",MID(Proc[[#This Row],[Obj]],13,10),"")</f>
        <v>1919C03501</v>
      </c>
      <c r="J7012" s="183" t="b">
        <f>Proc[[#This Row],[Requested]]=Proc[[#This Row],[CurrentParent]]</f>
        <v>1</v>
      </c>
      <c r="K7012" s="183" t="str">
        <f>IF(Proc[[#This Row],[Author]]="Marcela Urrego",VLOOKUP(LEFT(Proc[[#This Row],[Requested]],1),Table3[#All],2,0),VLOOKUP(Proc[[#This Row],[Author]],Table4[],2,0))</f>
        <v>LS</v>
      </c>
      <c r="L7012" s="186" t="s">
        <v>9921</v>
      </c>
      <c r="M7012" s="178">
        <v>46065</v>
      </c>
      <c r="N7012" s="178"/>
      <c r="O7012" s="178"/>
      <c r="P7012" s="178" t="str">
        <f ca="1">IF(Proc[[#This Row],[DaysAgeing]]&gt;5,"yep","on track")</f>
        <v>on track</v>
      </c>
      <c r="Q7012" s="3">
        <f ca="1">IF(Proc[[#This Row],[DateClosed]]="",ABS(NETWORKDAYS(Proc[[#This Row],[DateOpened]],TODAY()))-1,ABS(NETWORKDAYS(Proc[[#This Row],[DateOpened]],Proc[[#This Row],[DateClosed]]))-1)</f>
        <v>4</v>
      </c>
      <c r="R7012" s="178" t="s">
        <v>489</v>
      </c>
      <c r="S7012" s="183"/>
    </row>
    <row r="7013" spans="1:19" hidden="1">
      <c r="A7013" s="184" t="s">
        <v>9887</v>
      </c>
      <c r="B7013" s="183" t="str">
        <f>IFERROR(VLOOKUP(Proc[[#This Row],[App]],Table2[],3,0),"open")</f>
        <v>ok</v>
      </c>
      <c r="C7013" s="185" t="s">
        <v>369</v>
      </c>
      <c r="D7013" t="s">
        <v>9422</v>
      </c>
      <c r="E7013" t="s">
        <v>9843</v>
      </c>
      <c r="F7013" s="186" t="s">
        <v>9843</v>
      </c>
      <c r="G7013" s="184" t="s">
        <v>406</v>
      </c>
      <c r="H7013" s="183" t="str">
        <f>IF(Proc[[#This Row],[type]]="LFF (MDG-F)",MID(Proc[[#This Row],[Obj]],13,10),"")</f>
        <v>2025C03501</v>
      </c>
      <c r="J7013" s="183" t="b">
        <f>Proc[[#This Row],[Requested]]=Proc[[#This Row],[CurrentParent]]</f>
        <v>1</v>
      </c>
      <c r="K7013" s="183" t="str">
        <f>IF(Proc[[#This Row],[Author]]="Marcela Urrego",VLOOKUP(LEFT(Proc[[#This Row],[Requested]],1),Table3[#All],2,0),VLOOKUP(Proc[[#This Row],[Author]],Table4[],2,0))</f>
        <v>LS</v>
      </c>
      <c r="L7013" s="186" t="s">
        <v>9921</v>
      </c>
      <c r="M7013" s="178">
        <v>46065</v>
      </c>
      <c r="N7013" s="178"/>
      <c r="O7013" s="178"/>
      <c r="P7013" s="178" t="str">
        <f ca="1">IF(Proc[[#This Row],[DaysAgeing]]&gt;5,"yep","on track")</f>
        <v>on track</v>
      </c>
      <c r="Q7013" s="3">
        <f ca="1">IF(Proc[[#This Row],[DateClosed]]="",ABS(NETWORKDAYS(Proc[[#This Row],[DateOpened]],TODAY()))-1,ABS(NETWORKDAYS(Proc[[#This Row],[DateOpened]],Proc[[#This Row],[DateClosed]]))-1)</f>
        <v>4</v>
      </c>
      <c r="R7013" s="178" t="s">
        <v>489</v>
      </c>
      <c r="S7013" s="183"/>
    </row>
    <row r="7014" spans="1:19" hidden="1">
      <c r="A7014" s="184" t="s">
        <v>9887</v>
      </c>
      <c r="B7014" s="183" t="str">
        <f>IFERROR(VLOOKUP(Proc[[#This Row],[App]],Table2[],3,0),"open")</f>
        <v>ok</v>
      </c>
      <c r="C7014" s="185" t="s">
        <v>369</v>
      </c>
      <c r="D7014" t="s">
        <v>9423</v>
      </c>
      <c r="E7014" t="s">
        <v>9843</v>
      </c>
      <c r="F7014" s="186" t="s">
        <v>9843</v>
      </c>
      <c r="G7014" s="184" t="s">
        <v>406</v>
      </c>
      <c r="H7014" s="183" t="str">
        <f>IF(Proc[[#This Row],[type]]="LFF (MDG-F)",MID(Proc[[#This Row],[Obj]],13,10),"")</f>
        <v>2034C03501</v>
      </c>
      <c r="J7014" s="183" t="b">
        <f>Proc[[#This Row],[Requested]]=Proc[[#This Row],[CurrentParent]]</f>
        <v>1</v>
      </c>
      <c r="K7014" s="183" t="str">
        <f>IF(Proc[[#This Row],[Author]]="Marcela Urrego",VLOOKUP(LEFT(Proc[[#This Row],[Requested]],1),Table3[#All],2,0),VLOOKUP(Proc[[#This Row],[Author]],Table4[],2,0))</f>
        <v>LS</v>
      </c>
      <c r="L7014" s="186" t="s">
        <v>9921</v>
      </c>
      <c r="M7014" s="178">
        <v>46065</v>
      </c>
      <c r="N7014" s="178"/>
      <c r="O7014" s="178"/>
      <c r="P7014" s="178" t="str">
        <f ca="1">IF(Proc[[#This Row],[DaysAgeing]]&gt;5,"yep","on track")</f>
        <v>on track</v>
      </c>
      <c r="Q7014" s="3">
        <f ca="1">IF(Proc[[#This Row],[DateClosed]]="",ABS(NETWORKDAYS(Proc[[#This Row],[DateOpened]],TODAY()))-1,ABS(NETWORKDAYS(Proc[[#This Row],[DateOpened]],Proc[[#This Row],[DateClosed]]))-1)</f>
        <v>4</v>
      </c>
      <c r="R7014" s="178" t="s">
        <v>489</v>
      </c>
      <c r="S7014" s="183"/>
    </row>
    <row r="7015" spans="1:19" hidden="1">
      <c r="A7015" s="184" t="s">
        <v>9887</v>
      </c>
      <c r="B7015" s="183" t="str">
        <f>IFERROR(VLOOKUP(Proc[[#This Row],[App]],Table2[],3,0),"open")</f>
        <v>ok</v>
      </c>
      <c r="C7015" s="184" t="s">
        <v>369</v>
      </c>
      <c r="D7015" t="s">
        <v>9424</v>
      </c>
      <c r="E7015" t="s">
        <v>9843</v>
      </c>
      <c r="F7015" s="183" t="s">
        <v>9843</v>
      </c>
      <c r="G7015" s="184" t="s">
        <v>400</v>
      </c>
      <c r="H7015" s="183" t="str">
        <f>IF(Proc[[#This Row],[type]]="LFF (MDG-F)",MID(Proc[[#This Row],[Obj]],13,10),"")</f>
        <v/>
      </c>
      <c r="J7015" s="183" t="b">
        <f>Proc[[#This Row],[Requested]]=Proc[[#This Row],[CurrentParent]]</f>
        <v>1</v>
      </c>
      <c r="K7015" s="183" t="str">
        <f>IF(Proc[[#This Row],[Author]]="Marcela Urrego",VLOOKUP(LEFT(Proc[[#This Row],[Requested]],1),Table3[#All],2,0),VLOOKUP(Proc[[#This Row],[Author]],Table4[],2,0))</f>
        <v>LS</v>
      </c>
      <c r="L7015" s="186" t="s">
        <v>9921</v>
      </c>
      <c r="M7015" s="178">
        <v>46065</v>
      </c>
      <c r="N7015" s="178"/>
      <c r="O7015" s="178"/>
      <c r="P7015" s="178" t="str">
        <f ca="1">IF(Proc[[#This Row],[DaysAgeing]]&gt;5,"yep","on track")</f>
        <v>on track</v>
      </c>
      <c r="Q7015" s="3">
        <f ca="1">IF(Proc[[#This Row],[DateClosed]]="",ABS(NETWORKDAYS(Proc[[#This Row],[DateOpened]],TODAY()))-1,ABS(NETWORKDAYS(Proc[[#This Row],[DateOpened]],Proc[[#This Row],[DateClosed]]))-1)</f>
        <v>4</v>
      </c>
      <c r="R7015" s="178" t="s">
        <v>489</v>
      </c>
      <c r="S7015" s="183"/>
    </row>
    <row r="7016" spans="1:19" hidden="1">
      <c r="A7016" s="184" t="s">
        <v>9887</v>
      </c>
      <c r="B7016" s="183" t="str">
        <f>IFERROR(VLOOKUP(Proc[[#This Row],[App]],Table2[],3,0),"open")</f>
        <v>ok</v>
      </c>
      <c r="C7016" s="184" t="s">
        <v>369</v>
      </c>
      <c r="D7016" t="s">
        <v>9425</v>
      </c>
      <c r="E7016" t="s">
        <v>9843</v>
      </c>
      <c r="F7016" s="183" t="s">
        <v>9843</v>
      </c>
      <c r="G7016" s="184" t="s">
        <v>400</v>
      </c>
      <c r="H7016" s="183" t="str">
        <f>IF(Proc[[#This Row],[type]]="LFF (MDG-F)",MID(Proc[[#This Row],[Obj]],13,10),"")</f>
        <v/>
      </c>
      <c r="J7016" s="183" t="b">
        <f>Proc[[#This Row],[Requested]]=Proc[[#This Row],[CurrentParent]]</f>
        <v>1</v>
      </c>
      <c r="K7016" s="183" t="str">
        <f>IF(Proc[[#This Row],[Author]]="Marcela Urrego",VLOOKUP(LEFT(Proc[[#This Row],[Requested]],1),Table3[#All],2,0),VLOOKUP(Proc[[#This Row],[Author]],Table4[],2,0))</f>
        <v>LS</v>
      </c>
      <c r="L7016" s="186" t="s">
        <v>9921</v>
      </c>
      <c r="M7016" s="178">
        <v>46065</v>
      </c>
      <c r="N7016" s="178"/>
      <c r="O7016" s="178"/>
      <c r="P7016" s="178" t="str">
        <f ca="1">IF(Proc[[#This Row],[DaysAgeing]]&gt;5,"yep","on track")</f>
        <v>on track</v>
      </c>
      <c r="Q7016" s="3">
        <f ca="1">IF(Proc[[#This Row],[DateClosed]]="",ABS(NETWORKDAYS(Proc[[#This Row],[DateOpened]],TODAY()))-1,ABS(NETWORKDAYS(Proc[[#This Row],[DateOpened]],Proc[[#This Row],[DateClosed]]))-1)</f>
        <v>4</v>
      </c>
      <c r="R7016" s="178" t="s">
        <v>489</v>
      </c>
      <c r="S7016" s="183"/>
    </row>
    <row r="7017" spans="1:19" hidden="1">
      <c r="A7017" s="184" t="s">
        <v>9887</v>
      </c>
      <c r="B7017" s="183" t="str">
        <f>IFERROR(VLOOKUP(Proc[[#This Row],[App]],Table2[],3,0),"open")</f>
        <v>ok</v>
      </c>
      <c r="C7017" s="185" t="s">
        <v>369</v>
      </c>
      <c r="D7017" t="s">
        <v>9426</v>
      </c>
      <c r="E7017" t="s">
        <v>9846</v>
      </c>
      <c r="F7017" s="186" t="s">
        <v>9846</v>
      </c>
      <c r="G7017" s="184" t="s">
        <v>406</v>
      </c>
      <c r="H7017" s="183" t="str">
        <f>IF(Proc[[#This Row],[type]]="LFF (MDG-F)",MID(Proc[[#This Row],[Obj]],13,10),"")</f>
        <v>1919C00001</v>
      </c>
      <c r="J7017" s="183" t="b">
        <f>Proc[[#This Row],[Requested]]=Proc[[#This Row],[CurrentParent]]</f>
        <v>1</v>
      </c>
      <c r="K7017" s="183" t="str">
        <f>IF(Proc[[#This Row],[Author]]="Marcela Urrego",VLOOKUP(LEFT(Proc[[#This Row],[Requested]],1),Table3[#All],2,0),VLOOKUP(Proc[[#This Row],[Author]],Table4[],2,0))</f>
        <v>LS</v>
      </c>
      <c r="L7017" s="186" t="s">
        <v>9921</v>
      </c>
      <c r="M7017" s="178">
        <v>46065</v>
      </c>
      <c r="N7017" s="178"/>
      <c r="O7017" s="178"/>
      <c r="P7017" s="178" t="str">
        <f ca="1">IF(Proc[[#This Row],[DaysAgeing]]&gt;5,"yep","on track")</f>
        <v>on track</v>
      </c>
      <c r="Q7017" s="3">
        <f ca="1">IF(Proc[[#This Row],[DateClosed]]="",ABS(NETWORKDAYS(Proc[[#This Row],[DateOpened]],TODAY()))-1,ABS(NETWORKDAYS(Proc[[#This Row],[DateOpened]],Proc[[#This Row],[DateClosed]]))-1)</f>
        <v>4</v>
      </c>
      <c r="R7017" s="178" t="s">
        <v>489</v>
      </c>
      <c r="S7017" s="183"/>
    </row>
    <row r="7018" spans="1:19" hidden="1">
      <c r="A7018" s="184" t="s">
        <v>9887</v>
      </c>
      <c r="B7018" s="183" t="str">
        <f>IFERROR(VLOOKUP(Proc[[#This Row],[App]],Table2[],3,0),"open")</f>
        <v>ok</v>
      </c>
      <c r="C7018" s="184" t="s">
        <v>369</v>
      </c>
      <c r="D7018" t="s">
        <v>9427</v>
      </c>
      <c r="E7018" t="s">
        <v>9843</v>
      </c>
      <c r="F7018" s="183" t="s">
        <v>9843</v>
      </c>
      <c r="G7018" s="184" t="s">
        <v>400</v>
      </c>
      <c r="H7018" s="183" t="str">
        <f>IF(Proc[[#This Row],[type]]="LFF (MDG-F)",MID(Proc[[#This Row],[Obj]],13,10),"")</f>
        <v/>
      </c>
      <c r="J7018" s="183" t="b">
        <f>Proc[[#This Row],[Requested]]=Proc[[#This Row],[CurrentParent]]</f>
        <v>1</v>
      </c>
      <c r="K7018" s="183" t="str">
        <f>IF(Proc[[#This Row],[Author]]="Marcela Urrego",VLOOKUP(LEFT(Proc[[#This Row],[Requested]],1),Table3[#All],2,0),VLOOKUP(Proc[[#This Row],[Author]],Table4[],2,0))</f>
        <v>LS</v>
      </c>
      <c r="L7018" s="186" t="s">
        <v>9921</v>
      </c>
      <c r="M7018" s="178">
        <v>46065</v>
      </c>
      <c r="N7018" s="178"/>
      <c r="O7018" s="178"/>
      <c r="P7018" s="178" t="str">
        <f ca="1">IF(Proc[[#This Row],[DaysAgeing]]&gt;5,"yep","on track")</f>
        <v>on track</v>
      </c>
      <c r="Q7018" s="3">
        <f ca="1">IF(Proc[[#This Row],[DateClosed]]="",ABS(NETWORKDAYS(Proc[[#This Row],[DateOpened]],TODAY()))-1,ABS(NETWORKDAYS(Proc[[#This Row],[DateOpened]],Proc[[#This Row],[DateClosed]]))-1)</f>
        <v>4</v>
      </c>
      <c r="R7018" s="178" t="s">
        <v>489</v>
      </c>
      <c r="S7018" s="183"/>
    </row>
    <row r="7019" spans="1:19" hidden="1">
      <c r="A7019" s="184" t="s">
        <v>9887</v>
      </c>
      <c r="B7019" s="183" t="str">
        <f>IFERROR(VLOOKUP(Proc[[#This Row],[App]],Table2[],3,0),"open")</f>
        <v>ok</v>
      </c>
      <c r="C7019" s="184" t="s">
        <v>369</v>
      </c>
      <c r="D7019" t="s">
        <v>9428</v>
      </c>
      <c r="E7019" t="s">
        <v>9843</v>
      </c>
      <c r="F7019" s="183" t="s">
        <v>9843</v>
      </c>
      <c r="G7019" s="184" t="s">
        <v>400</v>
      </c>
      <c r="H7019" s="183" t="str">
        <f>IF(Proc[[#This Row],[type]]="LFF (MDG-F)",MID(Proc[[#This Row],[Obj]],13,10),"")</f>
        <v/>
      </c>
      <c r="J7019" s="183" t="b">
        <f>Proc[[#This Row],[Requested]]=Proc[[#This Row],[CurrentParent]]</f>
        <v>1</v>
      </c>
      <c r="K7019" s="183" t="str">
        <f>IF(Proc[[#This Row],[Author]]="Marcela Urrego",VLOOKUP(LEFT(Proc[[#This Row],[Requested]],1),Table3[#All],2,0),VLOOKUP(Proc[[#This Row],[Author]],Table4[],2,0))</f>
        <v>LS</v>
      </c>
      <c r="L7019" s="186" t="s">
        <v>9921</v>
      </c>
      <c r="M7019" s="178">
        <v>46065</v>
      </c>
      <c r="N7019" s="178"/>
      <c r="O7019" s="178"/>
      <c r="P7019" s="178" t="str">
        <f ca="1">IF(Proc[[#This Row],[DaysAgeing]]&gt;5,"yep","on track")</f>
        <v>on track</v>
      </c>
      <c r="Q7019" s="3">
        <f ca="1">IF(Proc[[#This Row],[DateClosed]]="",ABS(NETWORKDAYS(Proc[[#This Row],[DateOpened]],TODAY()))-1,ABS(NETWORKDAYS(Proc[[#This Row],[DateOpened]],Proc[[#This Row],[DateClosed]]))-1)</f>
        <v>4</v>
      </c>
      <c r="R7019" s="178" t="s">
        <v>489</v>
      </c>
      <c r="S7019" s="183"/>
    </row>
    <row r="7020" spans="1:19" hidden="1">
      <c r="A7020" s="184" t="s">
        <v>9887</v>
      </c>
      <c r="B7020" s="183" t="str">
        <f>IFERROR(VLOOKUP(Proc[[#This Row],[App]],Table2[],3,0),"open")</f>
        <v>ok</v>
      </c>
      <c r="C7020" s="185" t="s">
        <v>369</v>
      </c>
      <c r="D7020" t="s">
        <v>9429</v>
      </c>
      <c r="E7020" t="s">
        <v>9845</v>
      </c>
      <c r="F7020" s="186" t="s">
        <v>9845</v>
      </c>
      <c r="G7020" s="184" t="s">
        <v>406</v>
      </c>
      <c r="H7020" s="183" t="str">
        <f>IF(Proc[[#This Row],[type]]="LFF (MDG-F)",MID(Proc[[#This Row],[Obj]],13,10),"")</f>
        <v>2025C03564</v>
      </c>
      <c r="J7020" s="183" t="b">
        <f>Proc[[#This Row],[Requested]]=Proc[[#This Row],[CurrentParent]]</f>
        <v>1</v>
      </c>
      <c r="K7020" s="183" t="str">
        <f>IF(Proc[[#This Row],[Author]]="Marcela Urrego",VLOOKUP(LEFT(Proc[[#This Row],[Requested]],1),Table3[#All],2,0),VLOOKUP(Proc[[#This Row],[Author]],Table4[],2,0))</f>
        <v>LS</v>
      </c>
      <c r="L7020" s="186" t="s">
        <v>9921</v>
      </c>
      <c r="M7020" s="178">
        <v>46065</v>
      </c>
      <c r="N7020" s="178"/>
      <c r="O7020" s="178"/>
      <c r="P7020" s="178" t="str">
        <f ca="1">IF(Proc[[#This Row],[DaysAgeing]]&gt;5,"yep","on track")</f>
        <v>on track</v>
      </c>
      <c r="Q7020" s="3">
        <f ca="1">IF(Proc[[#This Row],[DateClosed]]="",ABS(NETWORKDAYS(Proc[[#This Row],[DateOpened]],TODAY()))-1,ABS(NETWORKDAYS(Proc[[#This Row],[DateOpened]],Proc[[#This Row],[DateClosed]]))-1)</f>
        <v>4</v>
      </c>
      <c r="R7020" s="178" t="s">
        <v>489</v>
      </c>
      <c r="S7020" s="183"/>
    </row>
    <row r="7021" spans="1:19" hidden="1">
      <c r="A7021" s="184" t="s">
        <v>9887</v>
      </c>
      <c r="B7021" s="183" t="str">
        <f>IFERROR(VLOOKUP(Proc[[#This Row],[App]],Table2[],3,0),"open")</f>
        <v>ok</v>
      </c>
      <c r="C7021" s="185" t="s">
        <v>369</v>
      </c>
      <c r="D7021" t="s">
        <v>9430</v>
      </c>
      <c r="E7021" t="s">
        <v>9843</v>
      </c>
      <c r="F7021" s="186" t="s">
        <v>9843</v>
      </c>
      <c r="G7021" s="184" t="s">
        <v>406</v>
      </c>
      <c r="H7021" s="183" t="str">
        <f>IF(Proc[[#This Row],[type]]="LFF (MDG-F)",MID(Proc[[#This Row],[Obj]],13,10),"")</f>
        <v>2025C03565</v>
      </c>
      <c r="J7021" s="183" t="b">
        <f>Proc[[#This Row],[Requested]]=Proc[[#This Row],[CurrentParent]]</f>
        <v>1</v>
      </c>
      <c r="K7021" s="183" t="str">
        <f>IF(Proc[[#This Row],[Author]]="Marcela Urrego",VLOOKUP(LEFT(Proc[[#This Row],[Requested]],1),Table3[#All],2,0),VLOOKUP(Proc[[#This Row],[Author]],Table4[],2,0))</f>
        <v>LS</v>
      </c>
      <c r="L7021" s="186" t="s">
        <v>9921</v>
      </c>
      <c r="M7021" s="178">
        <v>46065</v>
      </c>
      <c r="N7021" s="178"/>
      <c r="O7021" s="178"/>
      <c r="P7021" s="178" t="str">
        <f ca="1">IF(Proc[[#This Row],[DaysAgeing]]&gt;5,"yep","on track")</f>
        <v>on track</v>
      </c>
      <c r="Q7021" s="3">
        <f ca="1">IF(Proc[[#This Row],[DateClosed]]="",ABS(NETWORKDAYS(Proc[[#This Row],[DateOpened]],TODAY()))-1,ABS(NETWORKDAYS(Proc[[#This Row],[DateOpened]],Proc[[#This Row],[DateClosed]]))-1)</f>
        <v>4</v>
      </c>
      <c r="R7021" s="178" t="s">
        <v>489</v>
      </c>
      <c r="S7021" s="183"/>
    </row>
    <row r="7022" spans="1:19" hidden="1">
      <c r="A7022" s="184" t="s">
        <v>9887</v>
      </c>
      <c r="B7022" s="183" t="str">
        <f>IFERROR(VLOOKUP(Proc[[#This Row],[App]],Table2[],3,0),"open")</f>
        <v>ok</v>
      </c>
      <c r="C7022" s="185" t="s">
        <v>369</v>
      </c>
      <c r="D7022" t="s">
        <v>9431</v>
      </c>
      <c r="E7022" t="s">
        <v>9843</v>
      </c>
      <c r="F7022" s="186" t="s">
        <v>9843</v>
      </c>
      <c r="G7022" s="184" t="s">
        <v>406</v>
      </c>
      <c r="H7022" s="183" t="str">
        <f>IF(Proc[[#This Row],[type]]="LFF (MDG-F)",MID(Proc[[#This Row],[Obj]],13,10),"")</f>
        <v>2034C00002</v>
      </c>
      <c r="J7022" s="183" t="b">
        <f>Proc[[#This Row],[Requested]]=Proc[[#This Row],[CurrentParent]]</f>
        <v>1</v>
      </c>
      <c r="K7022" s="183" t="str">
        <f>IF(Proc[[#This Row],[Author]]="Marcela Urrego",VLOOKUP(LEFT(Proc[[#This Row],[Requested]],1),Table3[#All],2,0),VLOOKUP(Proc[[#This Row],[Author]],Table4[],2,0))</f>
        <v>LS</v>
      </c>
      <c r="L7022" s="186" t="s">
        <v>9921</v>
      </c>
      <c r="M7022" s="178">
        <v>46065</v>
      </c>
      <c r="N7022" s="178"/>
      <c r="O7022" s="178"/>
      <c r="P7022" s="178" t="str">
        <f ca="1">IF(Proc[[#This Row],[DaysAgeing]]&gt;5,"yep","on track")</f>
        <v>on track</v>
      </c>
      <c r="Q7022" s="3">
        <f ca="1">IF(Proc[[#This Row],[DateClosed]]="",ABS(NETWORKDAYS(Proc[[#This Row],[DateOpened]],TODAY()))-1,ABS(NETWORKDAYS(Proc[[#This Row],[DateOpened]],Proc[[#This Row],[DateClosed]]))-1)</f>
        <v>4</v>
      </c>
      <c r="R7022" s="178" t="s">
        <v>489</v>
      </c>
      <c r="S7022" s="183"/>
    </row>
    <row r="7023" spans="1:19" hidden="1">
      <c r="A7023" s="184" t="s">
        <v>9887</v>
      </c>
      <c r="B7023" s="183" t="str">
        <f>IFERROR(VLOOKUP(Proc[[#This Row],[App]],Table2[],3,0),"open")</f>
        <v>ok</v>
      </c>
      <c r="C7023" s="185" t="s">
        <v>369</v>
      </c>
      <c r="D7023" t="s">
        <v>9432</v>
      </c>
      <c r="E7023" t="s">
        <v>9843</v>
      </c>
      <c r="F7023" s="186" t="s">
        <v>9843</v>
      </c>
      <c r="G7023" s="184" t="s">
        <v>406</v>
      </c>
      <c r="H7023" s="183" t="str">
        <f>IF(Proc[[#This Row],[type]]="LFF (MDG-F)",MID(Proc[[#This Row],[Obj]],13,10),"")</f>
        <v>2034C05318</v>
      </c>
      <c r="J7023" s="183" t="b">
        <f>Proc[[#This Row],[Requested]]=Proc[[#This Row],[CurrentParent]]</f>
        <v>1</v>
      </c>
      <c r="K7023" s="183" t="str">
        <f>IF(Proc[[#This Row],[Author]]="Marcela Urrego",VLOOKUP(LEFT(Proc[[#This Row],[Requested]],1),Table3[#All],2,0),VLOOKUP(Proc[[#This Row],[Author]],Table4[],2,0))</f>
        <v>LS</v>
      </c>
      <c r="L7023" s="186" t="s">
        <v>9921</v>
      </c>
      <c r="M7023" s="178">
        <v>46065</v>
      </c>
      <c r="N7023" s="178"/>
      <c r="O7023" s="178"/>
      <c r="P7023" s="178" t="str">
        <f ca="1">IF(Proc[[#This Row],[DaysAgeing]]&gt;5,"yep","on track")</f>
        <v>on track</v>
      </c>
      <c r="Q7023" s="3">
        <f ca="1">IF(Proc[[#This Row],[DateClosed]]="",ABS(NETWORKDAYS(Proc[[#This Row],[DateOpened]],TODAY()))-1,ABS(NETWORKDAYS(Proc[[#This Row],[DateOpened]],Proc[[#This Row],[DateClosed]]))-1)</f>
        <v>4</v>
      </c>
      <c r="R7023" s="178" t="s">
        <v>489</v>
      </c>
      <c r="S7023" s="183"/>
    </row>
    <row r="7024" spans="1:19" hidden="1">
      <c r="A7024" s="184" t="s">
        <v>9887</v>
      </c>
      <c r="B7024" s="183" t="str">
        <f>IFERROR(VLOOKUP(Proc[[#This Row],[App]],Table2[],3,0),"open")</f>
        <v>ok</v>
      </c>
      <c r="C7024" s="184" t="s">
        <v>369</v>
      </c>
      <c r="D7024" t="s">
        <v>9433</v>
      </c>
      <c r="E7024" t="s">
        <v>9843</v>
      </c>
      <c r="F7024" s="183" t="s">
        <v>9843</v>
      </c>
      <c r="G7024" s="184" t="s">
        <v>400</v>
      </c>
      <c r="H7024" s="183" t="str">
        <f>IF(Proc[[#This Row],[type]]="LFF (MDG-F)",MID(Proc[[#This Row],[Obj]],13,10),"")</f>
        <v/>
      </c>
      <c r="J7024" s="183" t="b">
        <f>Proc[[#This Row],[Requested]]=Proc[[#This Row],[CurrentParent]]</f>
        <v>1</v>
      </c>
      <c r="K7024" s="183" t="str">
        <f>IF(Proc[[#This Row],[Author]]="Marcela Urrego",VLOOKUP(LEFT(Proc[[#This Row],[Requested]],1),Table3[#All],2,0),VLOOKUP(Proc[[#This Row],[Author]],Table4[],2,0))</f>
        <v>LS</v>
      </c>
      <c r="L7024" s="186" t="s">
        <v>9921</v>
      </c>
      <c r="M7024" s="178">
        <v>46065</v>
      </c>
      <c r="N7024" s="178"/>
      <c r="O7024" s="178"/>
      <c r="P7024" s="178" t="str">
        <f ca="1">IF(Proc[[#This Row],[DaysAgeing]]&gt;5,"yep","on track")</f>
        <v>on track</v>
      </c>
      <c r="Q7024" s="3">
        <f ca="1">IF(Proc[[#This Row],[DateClosed]]="",ABS(NETWORKDAYS(Proc[[#This Row],[DateOpened]],TODAY()))-1,ABS(NETWORKDAYS(Proc[[#This Row],[DateOpened]],Proc[[#This Row],[DateClosed]]))-1)</f>
        <v>4</v>
      </c>
      <c r="R7024" s="178" t="s">
        <v>489</v>
      </c>
      <c r="S7024" s="183"/>
    </row>
    <row r="7025" spans="1:19" hidden="1">
      <c r="A7025" s="184" t="s">
        <v>9887</v>
      </c>
      <c r="B7025" s="183" t="str">
        <f>IFERROR(VLOOKUP(Proc[[#This Row],[App]],Table2[],3,0),"open")</f>
        <v>ok</v>
      </c>
      <c r="C7025" s="185" t="s">
        <v>369</v>
      </c>
      <c r="D7025" t="s">
        <v>9434</v>
      </c>
      <c r="E7025" t="s">
        <v>9845</v>
      </c>
      <c r="F7025" s="186" t="s">
        <v>9845</v>
      </c>
      <c r="G7025" s="184" t="s">
        <v>406</v>
      </c>
      <c r="H7025" s="183" t="str">
        <f>IF(Proc[[#This Row],[type]]="LFF (MDG-F)",MID(Proc[[#This Row],[Obj]],13,10),"")</f>
        <v>1756C07140</v>
      </c>
      <c r="J7025" s="183" t="b">
        <f>Proc[[#This Row],[Requested]]=Proc[[#This Row],[CurrentParent]]</f>
        <v>1</v>
      </c>
      <c r="K7025" s="183" t="str">
        <f>IF(Proc[[#This Row],[Author]]="Marcela Urrego",VLOOKUP(LEFT(Proc[[#This Row],[Requested]],1),Table3[#All],2,0),VLOOKUP(Proc[[#This Row],[Author]],Table4[],2,0))</f>
        <v>LS</v>
      </c>
      <c r="L7025" s="186" t="s">
        <v>9921</v>
      </c>
      <c r="M7025" s="178">
        <v>46065</v>
      </c>
      <c r="N7025" s="178"/>
      <c r="O7025" s="178"/>
      <c r="P7025" s="178" t="str">
        <f ca="1">IF(Proc[[#This Row],[DaysAgeing]]&gt;5,"yep","on track")</f>
        <v>on track</v>
      </c>
      <c r="Q7025" s="3">
        <f ca="1">IF(Proc[[#This Row],[DateClosed]]="",ABS(NETWORKDAYS(Proc[[#This Row],[DateOpened]],TODAY()))-1,ABS(NETWORKDAYS(Proc[[#This Row],[DateOpened]],Proc[[#This Row],[DateClosed]]))-1)</f>
        <v>4</v>
      </c>
      <c r="R7025" s="178" t="s">
        <v>489</v>
      </c>
      <c r="S7025" s="183"/>
    </row>
    <row r="7026" spans="1:19" hidden="1">
      <c r="A7026" s="184" t="s">
        <v>9887</v>
      </c>
      <c r="B7026" s="183" t="str">
        <f>IFERROR(VLOOKUP(Proc[[#This Row],[App]],Table2[],3,0),"open")</f>
        <v>ok</v>
      </c>
      <c r="C7026" s="185" t="s">
        <v>369</v>
      </c>
      <c r="D7026" t="s">
        <v>9435</v>
      </c>
      <c r="E7026" t="s">
        <v>9843</v>
      </c>
      <c r="F7026" s="186" t="s">
        <v>9843</v>
      </c>
      <c r="G7026" s="184" t="s">
        <v>406</v>
      </c>
      <c r="H7026" s="183" t="str">
        <f>IF(Proc[[#This Row],[type]]="LFF (MDG-F)",MID(Proc[[#This Row],[Obj]],13,10),"")</f>
        <v>1756CS7142</v>
      </c>
      <c r="J7026" s="183" t="b">
        <f>Proc[[#This Row],[Requested]]=Proc[[#This Row],[CurrentParent]]</f>
        <v>1</v>
      </c>
      <c r="K7026" s="183" t="str">
        <f>IF(Proc[[#This Row],[Author]]="Marcela Urrego",VLOOKUP(LEFT(Proc[[#This Row],[Requested]],1),Table3[#All],2,0),VLOOKUP(Proc[[#This Row],[Author]],Table4[],2,0))</f>
        <v>LS</v>
      </c>
      <c r="L7026" s="186" t="s">
        <v>9921</v>
      </c>
      <c r="M7026" s="178">
        <v>46065</v>
      </c>
      <c r="N7026" s="178"/>
      <c r="O7026" s="178"/>
      <c r="P7026" s="178" t="str">
        <f ca="1">IF(Proc[[#This Row],[DaysAgeing]]&gt;5,"yep","on track")</f>
        <v>on track</v>
      </c>
      <c r="Q7026" s="3">
        <f ca="1">IF(Proc[[#This Row],[DateClosed]]="",ABS(NETWORKDAYS(Proc[[#This Row],[DateOpened]],TODAY()))-1,ABS(NETWORKDAYS(Proc[[#This Row],[DateOpened]],Proc[[#This Row],[DateClosed]]))-1)</f>
        <v>4</v>
      </c>
      <c r="R7026" s="178" t="s">
        <v>489</v>
      </c>
      <c r="S7026" s="183"/>
    </row>
    <row r="7027" spans="1:19" hidden="1">
      <c r="A7027" s="184" t="s">
        <v>9887</v>
      </c>
      <c r="B7027" s="183" t="str">
        <f>IFERROR(VLOOKUP(Proc[[#This Row],[App]],Table2[],3,0),"open")</f>
        <v>ok</v>
      </c>
      <c r="C7027" s="185" t="s">
        <v>369</v>
      </c>
      <c r="D7027" t="s">
        <v>9436</v>
      </c>
      <c r="E7027" t="s">
        <v>9843</v>
      </c>
      <c r="F7027" s="186" t="s">
        <v>9843</v>
      </c>
      <c r="G7027" s="184" t="s">
        <v>406</v>
      </c>
      <c r="H7027" s="183" t="str">
        <f>IF(Proc[[#This Row],[type]]="LFF (MDG-F)",MID(Proc[[#This Row],[Obj]],13,10),"")</f>
        <v>1919C05730</v>
      </c>
      <c r="J7027" s="183" t="b">
        <f>Proc[[#This Row],[Requested]]=Proc[[#This Row],[CurrentParent]]</f>
        <v>1</v>
      </c>
      <c r="K7027" s="183" t="str">
        <f>IF(Proc[[#This Row],[Author]]="Marcela Urrego",VLOOKUP(LEFT(Proc[[#This Row],[Requested]],1),Table3[#All],2,0),VLOOKUP(Proc[[#This Row],[Author]],Table4[],2,0))</f>
        <v>LS</v>
      </c>
      <c r="L7027" s="186" t="s">
        <v>9921</v>
      </c>
      <c r="M7027" s="178">
        <v>46065</v>
      </c>
      <c r="N7027" s="178"/>
      <c r="O7027" s="178"/>
      <c r="P7027" s="178" t="str">
        <f ca="1">IF(Proc[[#This Row],[DaysAgeing]]&gt;5,"yep","on track")</f>
        <v>on track</v>
      </c>
      <c r="Q7027" s="3">
        <f ca="1">IF(Proc[[#This Row],[DateClosed]]="",ABS(NETWORKDAYS(Proc[[#This Row],[DateOpened]],TODAY()))-1,ABS(NETWORKDAYS(Proc[[#This Row],[DateOpened]],Proc[[#This Row],[DateClosed]]))-1)</f>
        <v>4</v>
      </c>
      <c r="R7027" s="178" t="s">
        <v>489</v>
      </c>
      <c r="S7027" s="183"/>
    </row>
    <row r="7028" spans="1:19" hidden="1">
      <c r="A7028" s="184" t="s">
        <v>9887</v>
      </c>
      <c r="B7028" s="183" t="str">
        <f>IFERROR(VLOOKUP(Proc[[#This Row],[App]],Table2[],3,0),"open")</f>
        <v>ok</v>
      </c>
      <c r="C7028" s="185" t="s">
        <v>369</v>
      </c>
      <c r="D7028" t="s">
        <v>9437</v>
      </c>
      <c r="E7028" t="s">
        <v>9845</v>
      </c>
      <c r="F7028" s="186" t="s">
        <v>9845</v>
      </c>
      <c r="G7028" s="184" t="s">
        <v>406</v>
      </c>
      <c r="H7028" s="183" t="str">
        <f>IF(Proc[[#This Row],[type]]="LFF (MDG-F)",MID(Proc[[#This Row],[Obj]],13,10),"")</f>
        <v>2012C00931</v>
      </c>
      <c r="J7028" s="183" t="b">
        <f>Proc[[#This Row],[Requested]]=Proc[[#This Row],[CurrentParent]]</f>
        <v>1</v>
      </c>
      <c r="K7028" s="183" t="str">
        <f>IF(Proc[[#This Row],[Author]]="Marcela Urrego",VLOOKUP(LEFT(Proc[[#This Row],[Requested]],1),Table3[#All],2,0),VLOOKUP(Proc[[#This Row],[Author]],Table4[],2,0))</f>
        <v>LS</v>
      </c>
      <c r="L7028" s="186" t="s">
        <v>9921</v>
      </c>
      <c r="M7028" s="178">
        <v>46065</v>
      </c>
      <c r="N7028" s="178"/>
      <c r="O7028" s="178"/>
      <c r="P7028" s="178" t="str">
        <f ca="1">IF(Proc[[#This Row],[DaysAgeing]]&gt;5,"yep","on track")</f>
        <v>on track</v>
      </c>
      <c r="Q7028" s="3">
        <f ca="1">IF(Proc[[#This Row],[DateClosed]]="",ABS(NETWORKDAYS(Proc[[#This Row],[DateOpened]],TODAY()))-1,ABS(NETWORKDAYS(Proc[[#This Row],[DateOpened]],Proc[[#This Row],[DateClosed]]))-1)</f>
        <v>4</v>
      </c>
      <c r="R7028" s="178" t="s">
        <v>489</v>
      </c>
      <c r="S7028" s="183"/>
    </row>
    <row r="7029" spans="1:19" hidden="1">
      <c r="A7029" s="184" t="s">
        <v>9887</v>
      </c>
      <c r="B7029" s="183" t="str">
        <f>IFERROR(VLOOKUP(Proc[[#This Row],[App]],Table2[],3,0),"open")</f>
        <v>ok</v>
      </c>
      <c r="C7029" s="185" t="s">
        <v>369</v>
      </c>
      <c r="D7029" t="s">
        <v>9438</v>
      </c>
      <c r="E7029" t="s">
        <v>9843</v>
      </c>
      <c r="F7029" s="186" t="s">
        <v>9843</v>
      </c>
      <c r="G7029" s="184" t="s">
        <v>406</v>
      </c>
      <c r="H7029" s="183" t="str">
        <f>IF(Proc[[#This Row],[type]]="LFF (MDG-F)",MID(Proc[[#This Row],[Obj]],13,10),"")</f>
        <v>2023C00011</v>
      </c>
      <c r="J7029" s="183" t="b">
        <f>Proc[[#This Row],[Requested]]=Proc[[#This Row],[CurrentParent]]</f>
        <v>1</v>
      </c>
      <c r="K7029" s="183" t="str">
        <f>IF(Proc[[#This Row],[Author]]="Marcela Urrego",VLOOKUP(LEFT(Proc[[#This Row],[Requested]],1),Table3[#All],2,0),VLOOKUP(Proc[[#This Row],[Author]],Table4[],2,0))</f>
        <v>LS</v>
      </c>
      <c r="L7029" s="186" t="s">
        <v>9921</v>
      </c>
      <c r="M7029" s="178">
        <v>46065</v>
      </c>
      <c r="N7029" s="178"/>
      <c r="O7029" s="178"/>
      <c r="P7029" s="178" t="str">
        <f ca="1">IF(Proc[[#This Row],[DaysAgeing]]&gt;5,"yep","on track")</f>
        <v>on track</v>
      </c>
      <c r="Q7029" s="3">
        <f ca="1">IF(Proc[[#This Row],[DateClosed]]="",ABS(NETWORKDAYS(Proc[[#This Row],[DateOpened]],TODAY()))-1,ABS(NETWORKDAYS(Proc[[#This Row],[DateOpened]],Proc[[#This Row],[DateClosed]]))-1)</f>
        <v>4</v>
      </c>
      <c r="R7029" s="178" t="s">
        <v>489</v>
      </c>
      <c r="S7029" s="183"/>
    </row>
    <row r="7030" spans="1:19" hidden="1">
      <c r="A7030" s="184" t="s">
        <v>9887</v>
      </c>
      <c r="B7030" s="183" t="str">
        <f>IFERROR(VLOOKUP(Proc[[#This Row],[App]],Table2[],3,0),"open")</f>
        <v>ok</v>
      </c>
      <c r="C7030" s="184" t="s">
        <v>369</v>
      </c>
      <c r="D7030" t="s">
        <v>9439</v>
      </c>
      <c r="E7030" t="s">
        <v>9843</v>
      </c>
      <c r="F7030" s="183" t="s">
        <v>9843</v>
      </c>
      <c r="G7030" s="184" t="s">
        <v>400</v>
      </c>
      <c r="H7030" s="183" t="str">
        <f>IF(Proc[[#This Row],[type]]="LFF (MDG-F)",MID(Proc[[#This Row],[Obj]],13,10),"")</f>
        <v/>
      </c>
      <c r="J7030" s="183" t="b">
        <f>Proc[[#This Row],[Requested]]=Proc[[#This Row],[CurrentParent]]</f>
        <v>1</v>
      </c>
      <c r="K7030" s="183" t="str">
        <f>IF(Proc[[#This Row],[Author]]="Marcela Urrego",VLOOKUP(LEFT(Proc[[#This Row],[Requested]],1),Table3[#All],2,0),VLOOKUP(Proc[[#This Row],[Author]],Table4[],2,0))</f>
        <v>LS</v>
      </c>
      <c r="L7030" s="186" t="s">
        <v>9921</v>
      </c>
      <c r="M7030" s="178">
        <v>46065</v>
      </c>
      <c r="N7030" s="178"/>
      <c r="O7030" s="178"/>
      <c r="P7030" s="178" t="str">
        <f ca="1">IF(Proc[[#This Row],[DaysAgeing]]&gt;5,"yep","on track")</f>
        <v>on track</v>
      </c>
      <c r="Q7030" s="3">
        <f ca="1">IF(Proc[[#This Row],[DateClosed]]="",ABS(NETWORKDAYS(Proc[[#This Row],[DateOpened]],TODAY()))-1,ABS(NETWORKDAYS(Proc[[#This Row],[DateOpened]],Proc[[#This Row],[DateClosed]]))-1)</f>
        <v>4</v>
      </c>
      <c r="R7030" s="178" t="s">
        <v>489</v>
      </c>
      <c r="S7030" s="183"/>
    </row>
    <row r="7031" spans="1:19" hidden="1">
      <c r="A7031" s="184" t="s">
        <v>9887</v>
      </c>
      <c r="B7031" s="183" t="str">
        <f>IFERROR(VLOOKUP(Proc[[#This Row],[App]],Table2[],3,0),"open")</f>
        <v>ok</v>
      </c>
      <c r="C7031" s="184" t="s">
        <v>369</v>
      </c>
      <c r="D7031" t="s">
        <v>9440</v>
      </c>
      <c r="E7031" t="s">
        <v>9845</v>
      </c>
      <c r="F7031" s="183" t="s">
        <v>9845</v>
      </c>
      <c r="G7031" s="184" t="s">
        <v>400</v>
      </c>
      <c r="H7031" s="183" t="str">
        <f>IF(Proc[[#This Row],[type]]="LFF (MDG-F)",MID(Proc[[#This Row],[Obj]],13,10),"")</f>
        <v/>
      </c>
      <c r="J7031" s="183" t="b">
        <f>Proc[[#This Row],[Requested]]=Proc[[#This Row],[CurrentParent]]</f>
        <v>1</v>
      </c>
      <c r="K7031" s="183" t="str">
        <f>IF(Proc[[#This Row],[Author]]="Marcela Urrego",VLOOKUP(LEFT(Proc[[#This Row],[Requested]],1),Table3[#All],2,0),VLOOKUP(Proc[[#This Row],[Author]],Table4[],2,0))</f>
        <v>LS</v>
      </c>
      <c r="L7031" s="186" t="s">
        <v>9921</v>
      </c>
      <c r="M7031" s="178">
        <v>46065</v>
      </c>
      <c r="N7031" s="178"/>
      <c r="O7031" s="178"/>
      <c r="P7031" s="178" t="str">
        <f ca="1">IF(Proc[[#This Row],[DaysAgeing]]&gt;5,"yep","on track")</f>
        <v>on track</v>
      </c>
      <c r="Q7031" s="3">
        <f ca="1">IF(Proc[[#This Row],[DateClosed]]="",ABS(NETWORKDAYS(Proc[[#This Row],[DateOpened]],TODAY()))-1,ABS(NETWORKDAYS(Proc[[#This Row],[DateOpened]],Proc[[#This Row],[DateClosed]]))-1)</f>
        <v>4</v>
      </c>
      <c r="R7031" s="178" t="s">
        <v>489</v>
      </c>
      <c r="S7031" s="183"/>
    </row>
    <row r="7032" spans="1:19" hidden="1">
      <c r="A7032" s="184" t="s">
        <v>9887</v>
      </c>
      <c r="B7032" s="183" t="str">
        <f>IFERROR(VLOOKUP(Proc[[#This Row],[App]],Table2[],3,0),"open")</f>
        <v>ok</v>
      </c>
      <c r="C7032" s="184" t="s">
        <v>369</v>
      </c>
      <c r="D7032" t="s">
        <v>9441</v>
      </c>
      <c r="E7032" t="s">
        <v>9843</v>
      </c>
      <c r="F7032" s="183" t="s">
        <v>9843</v>
      </c>
      <c r="G7032" s="184" t="s">
        <v>400</v>
      </c>
      <c r="H7032" s="183" t="str">
        <f>IF(Proc[[#This Row],[type]]="LFF (MDG-F)",MID(Proc[[#This Row],[Obj]],13,10),"")</f>
        <v/>
      </c>
      <c r="J7032" s="183" t="b">
        <f>Proc[[#This Row],[Requested]]=Proc[[#This Row],[CurrentParent]]</f>
        <v>1</v>
      </c>
      <c r="K7032" s="183" t="str">
        <f>IF(Proc[[#This Row],[Author]]="Marcela Urrego",VLOOKUP(LEFT(Proc[[#This Row],[Requested]],1),Table3[#All],2,0),VLOOKUP(Proc[[#This Row],[Author]],Table4[],2,0))</f>
        <v>LS</v>
      </c>
      <c r="L7032" s="186" t="s">
        <v>9921</v>
      </c>
      <c r="M7032" s="178">
        <v>46065</v>
      </c>
      <c r="N7032" s="178"/>
      <c r="O7032" s="178"/>
      <c r="P7032" s="178" t="str">
        <f ca="1">IF(Proc[[#This Row],[DaysAgeing]]&gt;5,"yep","on track")</f>
        <v>on track</v>
      </c>
      <c r="Q7032" s="3">
        <f ca="1">IF(Proc[[#This Row],[DateClosed]]="",ABS(NETWORKDAYS(Proc[[#This Row],[DateOpened]],TODAY()))-1,ABS(NETWORKDAYS(Proc[[#This Row],[DateOpened]],Proc[[#This Row],[DateClosed]]))-1)</f>
        <v>4</v>
      </c>
      <c r="R7032" s="178" t="s">
        <v>489</v>
      </c>
      <c r="S7032" s="183"/>
    </row>
    <row r="7033" spans="1:19" hidden="1">
      <c r="A7033" s="184" t="s">
        <v>9887</v>
      </c>
      <c r="B7033" s="183" t="str">
        <f>IFERROR(VLOOKUP(Proc[[#This Row],[App]],Table2[],3,0),"open")</f>
        <v>ok</v>
      </c>
      <c r="C7033" s="184" t="s">
        <v>369</v>
      </c>
      <c r="D7033" t="s">
        <v>9442</v>
      </c>
      <c r="E7033" t="s">
        <v>9843</v>
      </c>
      <c r="F7033" s="183" t="s">
        <v>9843</v>
      </c>
      <c r="G7033" s="184" t="s">
        <v>400</v>
      </c>
      <c r="H7033" s="183" t="str">
        <f>IF(Proc[[#This Row],[type]]="LFF (MDG-F)",MID(Proc[[#This Row],[Obj]],13,10),"")</f>
        <v/>
      </c>
      <c r="J7033" s="183" t="b">
        <f>Proc[[#This Row],[Requested]]=Proc[[#This Row],[CurrentParent]]</f>
        <v>1</v>
      </c>
      <c r="K7033" s="183" t="str">
        <f>IF(Proc[[#This Row],[Author]]="Marcela Urrego",VLOOKUP(LEFT(Proc[[#This Row],[Requested]],1),Table3[#All],2,0),VLOOKUP(Proc[[#This Row],[Author]],Table4[],2,0))</f>
        <v>LS</v>
      </c>
      <c r="L7033" s="186" t="s">
        <v>9921</v>
      </c>
      <c r="M7033" s="178">
        <v>46065</v>
      </c>
      <c r="N7033" s="178"/>
      <c r="O7033" s="178"/>
      <c r="P7033" s="178" t="str">
        <f ca="1">IF(Proc[[#This Row],[DaysAgeing]]&gt;5,"yep","on track")</f>
        <v>on track</v>
      </c>
      <c r="Q7033" s="3">
        <f ca="1">IF(Proc[[#This Row],[DateClosed]]="",ABS(NETWORKDAYS(Proc[[#This Row],[DateOpened]],TODAY()))-1,ABS(NETWORKDAYS(Proc[[#This Row],[DateOpened]],Proc[[#This Row],[DateClosed]]))-1)</f>
        <v>4</v>
      </c>
      <c r="R7033" s="178" t="s">
        <v>489</v>
      </c>
      <c r="S7033" s="183"/>
    </row>
    <row r="7034" spans="1:19" hidden="1">
      <c r="A7034" s="184" t="s">
        <v>9887</v>
      </c>
      <c r="B7034" s="183" t="str">
        <f>IFERROR(VLOOKUP(Proc[[#This Row],[App]],Table2[],3,0),"open")</f>
        <v>ok</v>
      </c>
      <c r="C7034" s="184" t="s">
        <v>369</v>
      </c>
      <c r="D7034" t="s">
        <v>9443</v>
      </c>
      <c r="E7034" t="s">
        <v>9843</v>
      </c>
      <c r="F7034" s="183" t="s">
        <v>9843</v>
      </c>
      <c r="G7034" s="184" t="s">
        <v>400</v>
      </c>
      <c r="H7034" s="183" t="str">
        <f>IF(Proc[[#This Row],[type]]="LFF (MDG-F)",MID(Proc[[#This Row],[Obj]],13,10),"")</f>
        <v/>
      </c>
      <c r="J7034" s="183" t="b">
        <f>Proc[[#This Row],[Requested]]=Proc[[#This Row],[CurrentParent]]</f>
        <v>1</v>
      </c>
      <c r="K7034" s="183" t="str">
        <f>IF(Proc[[#This Row],[Author]]="Marcela Urrego",VLOOKUP(LEFT(Proc[[#This Row],[Requested]],1),Table3[#All],2,0),VLOOKUP(Proc[[#This Row],[Author]],Table4[],2,0))</f>
        <v>LS</v>
      </c>
      <c r="L7034" s="186" t="s">
        <v>9921</v>
      </c>
      <c r="M7034" s="178">
        <v>46065</v>
      </c>
      <c r="N7034" s="178"/>
      <c r="O7034" s="178"/>
      <c r="P7034" s="178" t="str">
        <f ca="1">IF(Proc[[#This Row],[DaysAgeing]]&gt;5,"yep","on track")</f>
        <v>on track</v>
      </c>
      <c r="Q7034" s="3">
        <f ca="1">IF(Proc[[#This Row],[DateClosed]]="",ABS(NETWORKDAYS(Proc[[#This Row],[DateOpened]],TODAY()))-1,ABS(NETWORKDAYS(Proc[[#This Row],[DateOpened]],Proc[[#This Row],[DateClosed]]))-1)</f>
        <v>4</v>
      </c>
      <c r="R7034" s="178" t="s">
        <v>489</v>
      </c>
      <c r="S7034" s="183"/>
    </row>
    <row r="7035" spans="1:19" hidden="1">
      <c r="A7035" s="184" t="s">
        <v>9887</v>
      </c>
      <c r="B7035" s="183" t="str">
        <f>IFERROR(VLOOKUP(Proc[[#This Row],[App]],Table2[],3,0),"open")</f>
        <v>ok</v>
      </c>
      <c r="C7035" s="184" t="s">
        <v>369</v>
      </c>
      <c r="D7035" t="s">
        <v>9444</v>
      </c>
      <c r="E7035" t="s">
        <v>9843</v>
      </c>
      <c r="F7035" s="183" t="s">
        <v>9843</v>
      </c>
      <c r="G7035" s="184" t="s">
        <v>400</v>
      </c>
      <c r="H7035" s="183" t="str">
        <f>IF(Proc[[#This Row],[type]]="LFF (MDG-F)",MID(Proc[[#This Row],[Obj]],13,10),"")</f>
        <v/>
      </c>
      <c r="J7035" s="183" t="b">
        <f>Proc[[#This Row],[Requested]]=Proc[[#This Row],[CurrentParent]]</f>
        <v>1</v>
      </c>
      <c r="K7035" s="183" t="str">
        <f>IF(Proc[[#This Row],[Author]]="Marcela Urrego",VLOOKUP(LEFT(Proc[[#This Row],[Requested]],1),Table3[#All],2,0),VLOOKUP(Proc[[#This Row],[Author]],Table4[],2,0))</f>
        <v>LS</v>
      </c>
      <c r="L7035" s="186" t="s">
        <v>9921</v>
      </c>
      <c r="M7035" s="178">
        <v>46065</v>
      </c>
      <c r="N7035" s="178"/>
      <c r="O7035" s="178"/>
      <c r="P7035" s="178" t="str">
        <f ca="1">IF(Proc[[#This Row],[DaysAgeing]]&gt;5,"yep","on track")</f>
        <v>on track</v>
      </c>
      <c r="Q7035" s="3">
        <f ca="1">IF(Proc[[#This Row],[DateClosed]]="",ABS(NETWORKDAYS(Proc[[#This Row],[DateOpened]],TODAY()))-1,ABS(NETWORKDAYS(Proc[[#This Row],[DateOpened]],Proc[[#This Row],[DateClosed]]))-1)</f>
        <v>4</v>
      </c>
      <c r="R7035" s="178" t="s">
        <v>489</v>
      </c>
      <c r="S7035" s="183"/>
    </row>
    <row r="7036" spans="1:19" hidden="1">
      <c r="A7036" s="184" t="s">
        <v>9887</v>
      </c>
      <c r="B7036" s="183" t="str">
        <f>IFERROR(VLOOKUP(Proc[[#This Row],[App]],Table2[],3,0),"open")</f>
        <v>ok</v>
      </c>
      <c r="C7036" s="184" t="s">
        <v>369</v>
      </c>
      <c r="D7036" t="s">
        <v>9445</v>
      </c>
      <c r="E7036" t="s">
        <v>9843</v>
      </c>
      <c r="F7036" s="183" t="s">
        <v>9843</v>
      </c>
      <c r="G7036" s="184" t="s">
        <v>400</v>
      </c>
      <c r="H7036" s="183" t="str">
        <f>IF(Proc[[#This Row],[type]]="LFF (MDG-F)",MID(Proc[[#This Row],[Obj]],13,10),"")</f>
        <v/>
      </c>
      <c r="J7036" s="183" t="b">
        <f>Proc[[#This Row],[Requested]]=Proc[[#This Row],[CurrentParent]]</f>
        <v>1</v>
      </c>
      <c r="K7036" s="183" t="str">
        <f>IF(Proc[[#This Row],[Author]]="Marcela Urrego",VLOOKUP(LEFT(Proc[[#This Row],[Requested]],1),Table3[#All],2,0),VLOOKUP(Proc[[#This Row],[Author]],Table4[],2,0))</f>
        <v>LS</v>
      </c>
      <c r="L7036" s="186" t="s">
        <v>9921</v>
      </c>
      <c r="M7036" s="178">
        <v>46065</v>
      </c>
      <c r="N7036" s="178"/>
      <c r="O7036" s="178"/>
      <c r="P7036" s="178" t="str">
        <f ca="1">IF(Proc[[#This Row],[DaysAgeing]]&gt;5,"yep","on track")</f>
        <v>on track</v>
      </c>
      <c r="Q7036" s="3">
        <f ca="1">IF(Proc[[#This Row],[DateClosed]]="",ABS(NETWORKDAYS(Proc[[#This Row],[DateOpened]],TODAY()))-1,ABS(NETWORKDAYS(Proc[[#This Row],[DateOpened]],Proc[[#This Row],[DateClosed]]))-1)</f>
        <v>4</v>
      </c>
      <c r="R7036" s="178" t="s">
        <v>489</v>
      </c>
      <c r="S7036" s="183"/>
    </row>
    <row r="7037" spans="1:19" hidden="1">
      <c r="A7037" s="184" t="s">
        <v>9887</v>
      </c>
      <c r="B7037" s="183" t="str">
        <f>IFERROR(VLOOKUP(Proc[[#This Row],[App]],Table2[],3,0),"open")</f>
        <v>ok</v>
      </c>
      <c r="C7037" s="184" t="s">
        <v>369</v>
      </c>
      <c r="D7037" t="s">
        <v>9446</v>
      </c>
      <c r="E7037" t="s">
        <v>9845</v>
      </c>
      <c r="F7037" s="183" t="s">
        <v>9845</v>
      </c>
      <c r="G7037" s="184" t="s">
        <v>400</v>
      </c>
      <c r="H7037" s="183" t="str">
        <f>IF(Proc[[#This Row],[type]]="LFF (MDG-F)",MID(Proc[[#This Row],[Obj]],13,10),"")</f>
        <v/>
      </c>
      <c r="J7037" s="183" t="b">
        <f>Proc[[#This Row],[Requested]]=Proc[[#This Row],[CurrentParent]]</f>
        <v>1</v>
      </c>
      <c r="K7037" s="183" t="str">
        <f>IF(Proc[[#This Row],[Author]]="Marcela Urrego",VLOOKUP(LEFT(Proc[[#This Row],[Requested]],1),Table3[#All],2,0),VLOOKUP(Proc[[#This Row],[Author]],Table4[],2,0))</f>
        <v>LS</v>
      </c>
      <c r="L7037" s="186" t="s">
        <v>9921</v>
      </c>
      <c r="M7037" s="178">
        <v>46065</v>
      </c>
      <c r="N7037" s="178"/>
      <c r="O7037" s="178"/>
      <c r="P7037" s="178" t="str">
        <f ca="1">IF(Proc[[#This Row],[DaysAgeing]]&gt;5,"yep","on track")</f>
        <v>on track</v>
      </c>
      <c r="Q7037" s="3">
        <f ca="1">IF(Proc[[#This Row],[DateClosed]]="",ABS(NETWORKDAYS(Proc[[#This Row],[DateOpened]],TODAY()))-1,ABS(NETWORKDAYS(Proc[[#This Row],[DateOpened]],Proc[[#This Row],[DateClosed]]))-1)</f>
        <v>4</v>
      </c>
      <c r="R7037" s="178" t="s">
        <v>489</v>
      </c>
      <c r="S7037" s="183"/>
    </row>
    <row r="7038" spans="1:19" hidden="1">
      <c r="A7038" s="184" t="s">
        <v>9887</v>
      </c>
      <c r="B7038" s="183" t="str">
        <f>IFERROR(VLOOKUP(Proc[[#This Row],[App]],Table2[],3,0),"open")</f>
        <v>ok</v>
      </c>
      <c r="C7038" s="184" t="s">
        <v>369</v>
      </c>
      <c r="D7038" t="s">
        <v>9447</v>
      </c>
      <c r="E7038" t="s">
        <v>9845</v>
      </c>
      <c r="F7038" s="183" t="s">
        <v>9845</v>
      </c>
      <c r="G7038" s="184" t="s">
        <v>400</v>
      </c>
      <c r="H7038" s="183" t="str">
        <f>IF(Proc[[#This Row],[type]]="LFF (MDG-F)",MID(Proc[[#This Row],[Obj]],13,10),"")</f>
        <v/>
      </c>
      <c r="J7038" s="183" t="b">
        <f>Proc[[#This Row],[Requested]]=Proc[[#This Row],[CurrentParent]]</f>
        <v>1</v>
      </c>
      <c r="K7038" s="183" t="str">
        <f>IF(Proc[[#This Row],[Author]]="Marcela Urrego",VLOOKUP(LEFT(Proc[[#This Row],[Requested]],1),Table3[#All],2,0),VLOOKUP(Proc[[#This Row],[Author]],Table4[],2,0))</f>
        <v>LS</v>
      </c>
      <c r="L7038" s="186" t="s">
        <v>9921</v>
      </c>
      <c r="M7038" s="178">
        <v>46065</v>
      </c>
      <c r="N7038" s="178"/>
      <c r="O7038" s="178"/>
      <c r="P7038" s="178" t="str">
        <f ca="1">IF(Proc[[#This Row],[DaysAgeing]]&gt;5,"yep","on track")</f>
        <v>on track</v>
      </c>
      <c r="Q7038" s="3">
        <f ca="1">IF(Proc[[#This Row],[DateClosed]]="",ABS(NETWORKDAYS(Proc[[#This Row],[DateOpened]],TODAY()))-1,ABS(NETWORKDAYS(Proc[[#This Row],[DateOpened]],Proc[[#This Row],[DateClosed]]))-1)</f>
        <v>4</v>
      </c>
      <c r="R7038" s="178" t="s">
        <v>489</v>
      </c>
      <c r="S7038" s="183"/>
    </row>
    <row r="7039" spans="1:19" hidden="1">
      <c r="A7039" s="184" t="s">
        <v>9887</v>
      </c>
      <c r="B7039" s="183" t="str">
        <f>IFERROR(VLOOKUP(Proc[[#This Row],[App]],Table2[],3,0),"open")</f>
        <v>ok</v>
      </c>
      <c r="C7039" s="185" t="s">
        <v>369</v>
      </c>
      <c r="D7039" t="s">
        <v>9448</v>
      </c>
      <c r="E7039" t="s">
        <v>9845</v>
      </c>
      <c r="F7039" s="186" t="s">
        <v>9845</v>
      </c>
      <c r="G7039" s="184" t="s">
        <v>406</v>
      </c>
      <c r="H7039" s="183" t="str">
        <f>IF(Proc[[#This Row],[type]]="LFF (MDG-F)",MID(Proc[[#This Row],[Obj]],13,10),"")</f>
        <v>2010C00323</v>
      </c>
      <c r="J7039" s="183" t="b">
        <f>Proc[[#This Row],[Requested]]=Proc[[#This Row],[CurrentParent]]</f>
        <v>1</v>
      </c>
      <c r="K7039" s="183" t="str">
        <f>IF(Proc[[#This Row],[Author]]="Marcela Urrego",VLOOKUP(LEFT(Proc[[#This Row],[Requested]],1),Table3[#All],2,0),VLOOKUP(Proc[[#This Row],[Author]],Table4[],2,0))</f>
        <v>LS</v>
      </c>
      <c r="L7039" s="186" t="s">
        <v>9921</v>
      </c>
      <c r="M7039" s="178">
        <v>46065</v>
      </c>
      <c r="N7039" s="178"/>
      <c r="O7039" s="178"/>
      <c r="P7039" s="178" t="str">
        <f ca="1">IF(Proc[[#This Row],[DaysAgeing]]&gt;5,"yep","on track")</f>
        <v>on track</v>
      </c>
      <c r="Q7039" s="3">
        <f ca="1">IF(Proc[[#This Row],[DateClosed]]="",ABS(NETWORKDAYS(Proc[[#This Row],[DateOpened]],TODAY()))-1,ABS(NETWORKDAYS(Proc[[#This Row],[DateOpened]],Proc[[#This Row],[DateClosed]]))-1)</f>
        <v>4</v>
      </c>
      <c r="R7039" s="178" t="s">
        <v>489</v>
      </c>
      <c r="S7039" s="183"/>
    </row>
    <row r="7040" spans="1:19" hidden="1">
      <c r="A7040" s="184" t="s">
        <v>9887</v>
      </c>
      <c r="B7040" s="183" t="str">
        <f>IFERROR(VLOOKUP(Proc[[#This Row],[App]],Table2[],3,0),"open")</f>
        <v>ok</v>
      </c>
      <c r="C7040" s="185" t="s">
        <v>369</v>
      </c>
      <c r="D7040" t="s">
        <v>9449</v>
      </c>
      <c r="E7040" t="s">
        <v>9843</v>
      </c>
      <c r="F7040" s="186" t="s">
        <v>9843</v>
      </c>
      <c r="G7040" s="184" t="s">
        <v>406</v>
      </c>
      <c r="H7040" s="183" t="str">
        <f>IF(Proc[[#This Row],[type]]="LFF (MDG-F)",MID(Proc[[#This Row],[Obj]],13,10),"")</f>
        <v>2010C00366</v>
      </c>
      <c r="J7040" s="183" t="b">
        <f>Proc[[#This Row],[Requested]]=Proc[[#This Row],[CurrentParent]]</f>
        <v>1</v>
      </c>
      <c r="K7040" s="183" t="str">
        <f>IF(Proc[[#This Row],[Author]]="Marcela Urrego",VLOOKUP(LEFT(Proc[[#This Row],[Requested]],1),Table3[#All],2,0),VLOOKUP(Proc[[#This Row],[Author]],Table4[],2,0))</f>
        <v>LS</v>
      </c>
      <c r="L7040" s="186" t="s">
        <v>9921</v>
      </c>
      <c r="M7040" s="178">
        <v>46065</v>
      </c>
      <c r="N7040" s="178"/>
      <c r="O7040" s="178"/>
      <c r="P7040" s="178" t="str">
        <f ca="1">IF(Proc[[#This Row],[DaysAgeing]]&gt;5,"yep","on track")</f>
        <v>on track</v>
      </c>
      <c r="Q7040" s="3">
        <f ca="1">IF(Proc[[#This Row],[DateClosed]]="",ABS(NETWORKDAYS(Proc[[#This Row],[DateOpened]],TODAY()))-1,ABS(NETWORKDAYS(Proc[[#This Row],[DateOpened]],Proc[[#This Row],[DateClosed]]))-1)</f>
        <v>4</v>
      </c>
      <c r="R7040" s="178" t="s">
        <v>489</v>
      </c>
      <c r="S7040" s="183"/>
    </row>
    <row r="7041" spans="1:19" hidden="1">
      <c r="A7041" s="184" t="s">
        <v>9887</v>
      </c>
      <c r="B7041" s="183" t="str">
        <f>IFERROR(VLOOKUP(Proc[[#This Row],[App]],Table2[],3,0),"open")</f>
        <v>ok</v>
      </c>
      <c r="C7041" s="185" t="s">
        <v>369</v>
      </c>
      <c r="D7041" t="s">
        <v>9450</v>
      </c>
      <c r="E7041" t="s">
        <v>9843</v>
      </c>
      <c r="F7041" s="186" t="s">
        <v>9843</v>
      </c>
      <c r="G7041" s="184" t="s">
        <v>406</v>
      </c>
      <c r="H7041" s="183" t="str">
        <f>IF(Proc[[#This Row],[type]]="LFF (MDG-F)",MID(Proc[[#This Row],[Obj]],13,10),"")</f>
        <v>2029C01304</v>
      </c>
      <c r="J7041" s="183" t="b">
        <f>Proc[[#This Row],[Requested]]=Proc[[#This Row],[CurrentParent]]</f>
        <v>1</v>
      </c>
      <c r="K7041" s="183" t="str">
        <f>IF(Proc[[#This Row],[Author]]="Marcela Urrego",VLOOKUP(LEFT(Proc[[#This Row],[Requested]],1),Table3[#All],2,0),VLOOKUP(Proc[[#This Row],[Author]],Table4[],2,0))</f>
        <v>LS</v>
      </c>
      <c r="L7041" s="186" t="s">
        <v>9921</v>
      </c>
      <c r="M7041" s="178">
        <v>46065</v>
      </c>
      <c r="N7041" s="178"/>
      <c r="O7041" s="178"/>
      <c r="P7041" s="178" t="str">
        <f ca="1">IF(Proc[[#This Row],[DaysAgeing]]&gt;5,"yep","on track")</f>
        <v>on track</v>
      </c>
      <c r="Q7041" s="3">
        <f ca="1">IF(Proc[[#This Row],[DateClosed]]="",ABS(NETWORKDAYS(Proc[[#This Row],[DateOpened]],TODAY()))-1,ABS(NETWORKDAYS(Proc[[#This Row],[DateOpened]],Proc[[#This Row],[DateClosed]]))-1)</f>
        <v>4</v>
      </c>
      <c r="R7041" s="178" t="s">
        <v>489</v>
      </c>
      <c r="S7041" s="183"/>
    </row>
    <row r="7042" spans="1:19" hidden="1">
      <c r="A7042" s="184" t="s">
        <v>9887</v>
      </c>
      <c r="B7042" s="183" t="str">
        <f>IFERROR(VLOOKUP(Proc[[#This Row],[App]],Table2[],3,0),"open")</f>
        <v>ok</v>
      </c>
      <c r="C7042" s="184" t="s">
        <v>369</v>
      </c>
      <c r="D7042" t="s">
        <v>9451</v>
      </c>
      <c r="E7042" t="s">
        <v>9843</v>
      </c>
      <c r="F7042" s="183" t="s">
        <v>9843</v>
      </c>
      <c r="G7042" s="184" t="s">
        <v>400</v>
      </c>
      <c r="H7042" s="183" t="str">
        <f>IF(Proc[[#This Row],[type]]="LFF (MDG-F)",MID(Proc[[#This Row],[Obj]],13,10),"")</f>
        <v/>
      </c>
      <c r="J7042" s="183" t="b">
        <f>Proc[[#This Row],[Requested]]=Proc[[#This Row],[CurrentParent]]</f>
        <v>1</v>
      </c>
      <c r="K7042" s="183" t="str">
        <f>IF(Proc[[#This Row],[Author]]="Marcela Urrego",VLOOKUP(LEFT(Proc[[#This Row],[Requested]],1),Table3[#All],2,0),VLOOKUP(Proc[[#This Row],[Author]],Table4[],2,0))</f>
        <v>LS</v>
      </c>
      <c r="L7042" s="186" t="s">
        <v>9921</v>
      </c>
      <c r="M7042" s="178">
        <v>46065</v>
      </c>
      <c r="N7042" s="178"/>
      <c r="O7042" s="178"/>
      <c r="P7042" s="178" t="str">
        <f ca="1">IF(Proc[[#This Row],[DaysAgeing]]&gt;5,"yep","on track")</f>
        <v>on track</v>
      </c>
      <c r="Q7042" s="3">
        <f ca="1">IF(Proc[[#This Row],[DateClosed]]="",ABS(NETWORKDAYS(Proc[[#This Row],[DateOpened]],TODAY()))-1,ABS(NETWORKDAYS(Proc[[#This Row],[DateOpened]],Proc[[#This Row],[DateClosed]]))-1)</f>
        <v>4</v>
      </c>
      <c r="R7042" s="178" t="s">
        <v>489</v>
      </c>
      <c r="S7042" s="183"/>
    </row>
    <row r="7043" spans="1:19" hidden="1">
      <c r="A7043" s="184" t="s">
        <v>9887</v>
      </c>
      <c r="B7043" s="183" t="str">
        <f>IFERROR(VLOOKUP(Proc[[#This Row],[App]],Table2[],3,0),"open")</f>
        <v>ok</v>
      </c>
      <c r="C7043" s="184" t="s">
        <v>369</v>
      </c>
      <c r="D7043" t="s">
        <v>9452</v>
      </c>
      <c r="E7043" t="s">
        <v>9843</v>
      </c>
      <c r="F7043" s="183" t="s">
        <v>9843</v>
      </c>
      <c r="G7043" s="184" t="s">
        <v>400</v>
      </c>
      <c r="H7043" s="183" t="str">
        <f>IF(Proc[[#This Row],[type]]="LFF (MDG-F)",MID(Proc[[#This Row],[Obj]],13,10),"")</f>
        <v/>
      </c>
      <c r="J7043" s="183" t="b">
        <f>Proc[[#This Row],[Requested]]=Proc[[#This Row],[CurrentParent]]</f>
        <v>1</v>
      </c>
      <c r="K7043" s="183" t="str">
        <f>IF(Proc[[#This Row],[Author]]="Marcela Urrego",VLOOKUP(LEFT(Proc[[#This Row],[Requested]],1),Table3[#All],2,0),VLOOKUP(Proc[[#This Row],[Author]],Table4[],2,0))</f>
        <v>LS</v>
      </c>
      <c r="L7043" s="186" t="s">
        <v>9921</v>
      </c>
      <c r="M7043" s="178">
        <v>46065</v>
      </c>
      <c r="N7043" s="178"/>
      <c r="O7043" s="178"/>
      <c r="P7043" s="178" t="str">
        <f ca="1">IF(Proc[[#This Row],[DaysAgeing]]&gt;5,"yep","on track")</f>
        <v>on track</v>
      </c>
      <c r="Q7043" s="3">
        <f ca="1">IF(Proc[[#This Row],[DateClosed]]="",ABS(NETWORKDAYS(Proc[[#This Row],[DateOpened]],TODAY()))-1,ABS(NETWORKDAYS(Proc[[#This Row],[DateOpened]],Proc[[#This Row],[DateClosed]]))-1)</f>
        <v>4</v>
      </c>
      <c r="R7043" s="178" t="s">
        <v>489</v>
      </c>
      <c r="S7043" s="183"/>
    </row>
    <row r="7044" spans="1:19" hidden="1">
      <c r="A7044" s="184" t="s">
        <v>9887</v>
      </c>
      <c r="B7044" s="183" t="str">
        <f>IFERROR(VLOOKUP(Proc[[#This Row],[App]],Table2[],3,0),"open")</f>
        <v>ok</v>
      </c>
      <c r="C7044" s="184" t="s">
        <v>369</v>
      </c>
      <c r="D7044" t="s">
        <v>9453</v>
      </c>
      <c r="E7044" t="s">
        <v>9845</v>
      </c>
      <c r="F7044" s="183" t="s">
        <v>9845</v>
      </c>
      <c r="G7044" s="184" t="s">
        <v>400</v>
      </c>
      <c r="H7044" s="183" t="str">
        <f>IF(Proc[[#This Row],[type]]="LFF (MDG-F)",MID(Proc[[#This Row],[Obj]],13,10),"")</f>
        <v/>
      </c>
      <c r="J7044" s="183" t="b">
        <f>Proc[[#This Row],[Requested]]=Proc[[#This Row],[CurrentParent]]</f>
        <v>1</v>
      </c>
      <c r="K7044" s="183" t="str">
        <f>IF(Proc[[#This Row],[Author]]="Marcela Urrego",VLOOKUP(LEFT(Proc[[#This Row],[Requested]],1),Table3[#All],2,0),VLOOKUP(Proc[[#This Row],[Author]],Table4[],2,0))</f>
        <v>LS</v>
      </c>
      <c r="L7044" s="186" t="s">
        <v>9921</v>
      </c>
      <c r="M7044" s="178">
        <v>46065</v>
      </c>
      <c r="N7044" s="178"/>
      <c r="O7044" s="178"/>
      <c r="P7044" s="178" t="str">
        <f ca="1">IF(Proc[[#This Row],[DaysAgeing]]&gt;5,"yep","on track")</f>
        <v>on track</v>
      </c>
      <c r="Q7044" s="3">
        <f ca="1">IF(Proc[[#This Row],[DateClosed]]="",ABS(NETWORKDAYS(Proc[[#This Row],[DateOpened]],TODAY()))-1,ABS(NETWORKDAYS(Proc[[#This Row],[DateOpened]],Proc[[#This Row],[DateClosed]]))-1)</f>
        <v>4</v>
      </c>
      <c r="R7044" s="178" t="s">
        <v>489</v>
      </c>
      <c r="S7044" s="183"/>
    </row>
    <row r="7045" spans="1:19" hidden="1">
      <c r="A7045" s="184" t="s">
        <v>9887</v>
      </c>
      <c r="B7045" s="183" t="str">
        <f>IFERROR(VLOOKUP(Proc[[#This Row],[App]],Table2[],3,0),"open")</f>
        <v>ok</v>
      </c>
      <c r="C7045" s="184" t="s">
        <v>369</v>
      </c>
      <c r="D7045" t="s">
        <v>9454</v>
      </c>
      <c r="E7045" t="s">
        <v>9843</v>
      </c>
      <c r="F7045" s="183" t="s">
        <v>9843</v>
      </c>
      <c r="G7045" s="184" t="s">
        <v>400</v>
      </c>
      <c r="H7045" s="183" t="str">
        <f>IF(Proc[[#This Row],[type]]="LFF (MDG-F)",MID(Proc[[#This Row],[Obj]],13,10),"")</f>
        <v/>
      </c>
      <c r="J7045" s="183" t="b">
        <f>Proc[[#This Row],[Requested]]=Proc[[#This Row],[CurrentParent]]</f>
        <v>1</v>
      </c>
      <c r="K7045" s="183" t="str">
        <f>IF(Proc[[#This Row],[Author]]="Marcela Urrego",VLOOKUP(LEFT(Proc[[#This Row],[Requested]],1),Table3[#All],2,0),VLOOKUP(Proc[[#This Row],[Author]],Table4[],2,0))</f>
        <v>LS</v>
      </c>
      <c r="L7045" s="186" t="s">
        <v>9921</v>
      </c>
      <c r="M7045" s="178">
        <v>46065</v>
      </c>
      <c r="N7045" s="178"/>
      <c r="O7045" s="178"/>
      <c r="P7045" s="178" t="str">
        <f ca="1">IF(Proc[[#This Row],[DaysAgeing]]&gt;5,"yep","on track")</f>
        <v>on track</v>
      </c>
      <c r="Q7045" s="3">
        <f ca="1">IF(Proc[[#This Row],[DateClosed]]="",ABS(NETWORKDAYS(Proc[[#This Row],[DateOpened]],TODAY()))-1,ABS(NETWORKDAYS(Proc[[#This Row],[DateOpened]],Proc[[#This Row],[DateClosed]]))-1)</f>
        <v>4</v>
      </c>
      <c r="R7045" s="178" t="s">
        <v>489</v>
      </c>
      <c r="S7045" s="183"/>
    </row>
    <row r="7046" spans="1:19" hidden="1">
      <c r="A7046" s="184" t="s">
        <v>9887</v>
      </c>
      <c r="B7046" s="183" t="str">
        <f>IFERROR(VLOOKUP(Proc[[#This Row],[App]],Table2[],3,0),"open")</f>
        <v>ok</v>
      </c>
      <c r="C7046" s="184" t="s">
        <v>369</v>
      </c>
      <c r="D7046" t="s">
        <v>9455</v>
      </c>
      <c r="E7046" t="s">
        <v>9843</v>
      </c>
      <c r="F7046" s="183" t="s">
        <v>9843</v>
      </c>
      <c r="G7046" s="184" t="s">
        <v>400</v>
      </c>
      <c r="H7046" s="183" t="str">
        <f>IF(Proc[[#This Row],[type]]="LFF (MDG-F)",MID(Proc[[#This Row],[Obj]],13,10),"")</f>
        <v/>
      </c>
      <c r="J7046" s="183" t="b">
        <f>Proc[[#This Row],[Requested]]=Proc[[#This Row],[CurrentParent]]</f>
        <v>1</v>
      </c>
      <c r="K7046" s="183" t="str">
        <f>IF(Proc[[#This Row],[Author]]="Marcela Urrego",VLOOKUP(LEFT(Proc[[#This Row],[Requested]],1),Table3[#All],2,0),VLOOKUP(Proc[[#This Row],[Author]],Table4[],2,0))</f>
        <v>LS</v>
      </c>
      <c r="L7046" s="186" t="s">
        <v>9921</v>
      </c>
      <c r="M7046" s="178">
        <v>46065</v>
      </c>
      <c r="N7046" s="178"/>
      <c r="O7046" s="178"/>
      <c r="P7046" s="178" t="str">
        <f ca="1">IF(Proc[[#This Row],[DaysAgeing]]&gt;5,"yep","on track")</f>
        <v>on track</v>
      </c>
      <c r="Q7046" s="3">
        <f ca="1">IF(Proc[[#This Row],[DateClosed]]="",ABS(NETWORKDAYS(Proc[[#This Row],[DateOpened]],TODAY()))-1,ABS(NETWORKDAYS(Proc[[#This Row],[DateOpened]],Proc[[#This Row],[DateClosed]]))-1)</f>
        <v>4</v>
      </c>
      <c r="R7046" s="178" t="s">
        <v>489</v>
      </c>
      <c r="S7046" s="183"/>
    </row>
    <row r="7047" spans="1:19" hidden="1">
      <c r="A7047" s="184" t="s">
        <v>9887</v>
      </c>
      <c r="B7047" s="183" t="str">
        <f>IFERROR(VLOOKUP(Proc[[#This Row],[App]],Table2[],3,0),"open")</f>
        <v>ok</v>
      </c>
      <c r="C7047" s="184" t="s">
        <v>369</v>
      </c>
      <c r="D7047" t="s">
        <v>9456</v>
      </c>
      <c r="E7047" t="s">
        <v>9843</v>
      </c>
      <c r="F7047" s="183" t="s">
        <v>9843</v>
      </c>
      <c r="G7047" s="184" t="s">
        <v>400</v>
      </c>
      <c r="H7047" s="183" t="str">
        <f>IF(Proc[[#This Row],[type]]="LFF (MDG-F)",MID(Proc[[#This Row],[Obj]],13,10),"")</f>
        <v/>
      </c>
      <c r="J7047" s="183" t="b">
        <f>Proc[[#This Row],[Requested]]=Proc[[#This Row],[CurrentParent]]</f>
        <v>1</v>
      </c>
      <c r="K7047" s="183" t="str">
        <f>IF(Proc[[#This Row],[Author]]="Marcela Urrego",VLOOKUP(LEFT(Proc[[#This Row],[Requested]],1),Table3[#All],2,0),VLOOKUP(Proc[[#This Row],[Author]],Table4[],2,0))</f>
        <v>LS</v>
      </c>
      <c r="L7047" s="186" t="s">
        <v>9921</v>
      </c>
      <c r="M7047" s="178">
        <v>46065</v>
      </c>
      <c r="N7047" s="178"/>
      <c r="O7047" s="178"/>
      <c r="P7047" s="178" t="str">
        <f ca="1">IF(Proc[[#This Row],[DaysAgeing]]&gt;5,"yep","on track")</f>
        <v>on track</v>
      </c>
      <c r="Q7047" s="3">
        <f ca="1">IF(Proc[[#This Row],[DateClosed]]="",ABS(NETWORKDAYS(Proc[[#This Row],[DateOpened]],TODAY()))-1,ABS(NETWORKDAYS(Proc[[#This Row],[DateOpened]],Proc[[#This Row],[DateClosed]]))-1)</f>
        <v>4</v>
      </c>
      <c r="R7047" s="178" t="s">
        <v>489</v>
      </c>
      <c r="S7047" s="183"/>
    </row>
    <row r="7048" spans="1:19" hidden="1">
      <c r="A7048" s="184" t="s">
        <v>9887</v>
      </c>
      <c r="B7048" s="183" t="str">
        <f>IFERROR(VLOOKUP(Proc[[#This Row],[App]],Table2[],3,0),"open")</f>
        <v>ok</v>
      </c>
      <c r="C7048" s="184" t="s">
        <v>369</v>
      </c>
      <c r="D7048" t="s">
        <v>9457</v>
      </c>
      <c r="E7048" t="s">
        <v>9843</v>
      </c>
      <c r="F7048" s="183" t="s">
        <v>9843</v>
      </c>
      <c r="G7048" s="184" t="s">
        <v>400</v>
      </c>
      <c r="H7048" s="183" t="str">
        <f>IF(Proc[[#This Row],[type]]="LFF (MDG-F)",MID(Proc[[#This Row],[Obj]],13,10),"")</f>
        <v/>
      </c>
      <c r="J7048" s="183" t="b">
        <f>Proc[[#This Row],[Requested]]=Proc[[#This Row],[CurrentParent]]</f>
        <v>1</v>
      </c>
      <c r="K7048" s="183" t="str">
        <f>IF(Proc[[#This Row],[Author]]="Marcela Urrego",VLOOKUP(LEFT(Proc[[#This Row],[Requested]],1),Table3[#All],2,0),VLOOKUP(Proc[[#This Row],[Author]],Table4[],2,0))</f>
        <v>LS</v>
      </c>
      <c r="L7048" s="186" t="s">
        <v>9921</v>
      </c>
      <c r="M7048" s="178">
        <v>46065</v>
      </c>
      <c r="N7048" s="178"/>
      <c r="O7048" s="178"/>
      <c r="P7048" s="178" t="str">
        <f ca="1">IF(Proc[[#This Row],[DaysAgeing]]&gt;5,"yep","on track")</f>
        <v>on track</v>
      </c>
      <c r="Q7048" s="3">
        <f ca="1">IF(Proc[[#This Row],[DateClosed]]="",ABS(NETWORKDAYS(Proc[[#This Row],[DateOpened]],TODAY()))-1,ABS(NETWORKDAYS(Proc[[#This Row],[DateOpened]],Proc[[#This Row],[DateClosed]]))-1)</f>
        <v>4</v>
      </c>
      <c r="R7048" s="178" t="s">
        <v>489</v>
      </c>
      <c r="S7048" s="183"/>
    </row>
    <row r="7049" spans="1:19" hidden="1">
      <c r="A7049" s="184" t="s">
        <v>9887</v>
      </c>
      <c r="B7049" s="183" t="str">
        <f>IFERROR(VLOOKUP(Proc[[#This Row],[App]],Table2[],3,0),"open")</f>
        <v>ok</v>
      </c>
      <c r="C7049" s="184" t="s">
        <v>369</v>
      </c>
      <c r="D7049" t="s">
        <v>9458</v>
      </c>
      <c r="E7049" t="s">
        <v>9843</v>
      </c>
      <c r="F7049" s="183" t="s">
        <v>9843</v>
      </c>
      <c r="G7049" s="184" t="s">
        <v>400</v>
      </c>
      <c r="H7049" s="183" t="str">
        <f>IF(Proc[[#This Row],[type]]="LFF (MDG-F)",MID(Proc[[#This Row],[Obj]],13,10),"")</f>
        <v/>
      </c>
      <c r="J7049" s="183" t="b">
        <f>Proc[[#This Row],[Requested]]=Proc[[#This Row],[CurrentParent]]</f>
        <v>1</v>
      </c>
      <c r="K7049" s="183" t="str">
        <f>IF(Proc[[#This Row],[Author]]="Marcela Urrego",VLOOKUP(LEFT(Proc[[#This Row],[Requested]],1),Table3[#All],2,0),VLOOKUP(Proc[[#This Row],[Author]],Table4[],2,0))</f>
        <v>LS</v>
      </c>
      <c r="L7049" s="186" t="s">
        <v>9921</v>
      </c>
      <c r="M7049" s="178">
        <v>46065</v>
      </c>
      <c r="N7049" s="178"/>
      <c r="O7049" s="178"/>
      <c r="P7049" s="178" t="str">
        <f ca="1">IF(Proc[[#This Row],[DaysAgeing]]&gt;5,"yep","on track")</f>
        <v>on track</v>
      </c>
      <c r="Q7049" s="3">
        <f ca="1">IF(Proc[[#This Row],[DateClosed]]="",ABS(NETWORKDAYS(Proc[[#This Row],[DateOpened]],TODAY()))-1,ABS(NETWORKDAYS(Proc[[#This Row],[DateOpened]],Proc[[#This Row],[DateClosed]]))-1)</f>
        <v>4</v>
      </c>
      <c r="R7049" s="178" t="s">
        <v>489</v>
      </c>
      <c r="S7049" s="183"/>
    </row>
    <row r="7050" spans="1:19" hidden="1">
      <c r="A7050" s="184" t="s">
        <v>9887</v>
      </c>
      <c r="B7050" s="183" t="str">
        <f>IFERROR(VLOOKUP(Proc[[#This Row],[App]],Table2[],3,0),"open")</f>
        <v>ok</v>
      </c>
      <c r="C7050" s="184" t="s">
        <v>369</v>
      </c>
      <c r="D7050" t="s">
        <v>9459</v>
      </c>
      <c r="E7050" t="s">
        <v>9845</v>
      </c>
      <c r="F7050" s="183" t="s">
        <v>9845</v>
      </c>
      <c r="G7050" s="184" t="s">
        <v>400</v>
      </c>
      <c r="H7050" s="183" t="str">
        <f>IF(Proc[[#This Row],[type]]="LFF (MDG-F)",MID(Proc[[#This Row],[Obj]],13,10),"")</f>
        <v/>
      </c>
      <c r="J7050" s="183" t="b">
        <f>Proc[[#This Row],[Requested]]=Proc[[#This Row],[CurrentParent]]</f>
        <v>1</v>
      </c>
      <c r="K7050" s="183" t="str">
        <f>IF(Proc[[#This Row],[Author]]="Marcela Urrego",VLOOKUP(LEFT(Proc[[#This Row],[Requested]],1),Table3[#All],2,0),VLOOKUP(Proc[[#This Row],[Author]],Table4[],2,0))</f>
        <v>LS</v>
      </c>
      <c r="L7050" s="186" t="s">
        <v>9921</v>
      </c>
      <c r="M7050" s="178">
        <v>46065</v>
      </c>
      <c r="N7050" s="178"/>
      <c r="O7050" s="178"/>
      <c r="P7050" s="178" t="str">
        <f ca="1">IF(Proc[[#This Row],[DaysAgeing]]&gt;5,"yep","on track")</f>
        <v>on track</v>
      </c>
      <c r="Q7050" s="3">
        <f ca="1">IF(Proc[[#This Row],[DateClosed]]="",ABS(NETWORKDAYS(Proc[[#This Row],[DateOpened]],TODAY()))-1,ABS(NETWORKDAYS(Proc[[#This Row],[DateOpened]],Proc[[#This Row],[DateClosed]]))-1)</f>
        <v>4</v>
      </c>
      <c r="R7050" s="178" t="s">
        <v>489</v>
      </c>
      <c r="S7050" s="183"/>
    </row>
    <row r="7051" spans="1:19" hidden="1">
      <c r="A7051" s="184" t="s">
        <v>9887</v>
      </c>
      <c r="B7051" s="183" t="str">
        <f>IFERROR(VLOOKUP(Proc[[#This Row],[App]],Table2[],3,0),"open")</f>
        <v>ok</v>
      </c>
      <c r="C7051" s="185" t="s">
        <v>369</v>
      </c>
      <c r="D7051" t="s">
        <v>9460</v>
      </c>
      <c r="E7051" t="s">
        <v>9845</v>
      </c>
      <c r="F7051" s="186" t="s">
        <v>9845</v>
      </c>
      <c r="G7051" s="184" t="s">
        <v>406</v>
      </c>
      <c r="H7051" s="183" t="str">
        <f>IF(Proc[[#This Row],[type]]="LFF (MDG-F)",MID(Proc[[#This Row],[Obj]],13,10),"")</f>
        <v>1756C07141</v>
      </c>
      <c r="J7051" s="183" t="b">
        <f>Proc[[#This Row],[Requested]]=Proc[[#This Row],[CurrentParent]]</f>
        <v>1</v>
      </c>
      <c r="K7051" s="183" t="str">
        <f>IF(Proc[[#This Row],[Author]]="Marcela Urrego",VLOOKUP(LEFT(Proc[[#This Row],[Requested]],1),Table3[#All],2,0),VLOOKUP(Proc[[#This Row],[Author]],Table4[],2,0))</f>
        <v>LS</v>
      </c>
      <c r="L7051" s="186" t="s">
        <v>9921</v>
      </c>
      <c r="M7051" s="178">
        <v>46065</v>
      </c>
      <c r="N7051" s="178"/>
      <c r="O7051" s="178"/>
      <c r="P7051" s="178" t="str">
        <f ca="1">IF(Proc[[#This Row],[DaysAgeing]]&gt;5,"yep","on track")</f>
        <v>on track</v>
      </c>
      <c r="Q7051" s="3">
        <f ca="1">IF(Proc[[#This Row],[DateClosed]]="",ABS(NETWORKDAYS(Proc[[#This Row],[DateOpened]],TODAY()))-1,ABS(NETWORKDAYS(Proc[[#This Row],[DateOpened]],Proc[[#This Row],[DateClosed]]))-1)</f>
        <v>4</v>
      </c>
      <c r="R7051" s="178" t="s">
        <v>489</v>
      </c>
      <c r="S7051" s="183"/>
    </row>
    <row r="7052" spans="1:19" hidden="1">
      <c r="A7052" s="184" t="s">
        <v>9887</v>
      </c>
      <c r="B7052" s="183" t="str">
        <f>IFERROR(VLOOKUP(Proc[[#This Row],[App]],Table2[],3,0),"open")</f>
        <v>ok</v>
      </c>
      <c r="C7052" s="185" t="s">
        <v>369</v>
      </c>
      <c r="D7052" t="s">
        <v>9461</v>
      </c>
      <c r="E7052" t="s">
        <v>9845</v>
      </c>
      <c r="F7052" s="186" t="s">
        <v>9845</v>
      </c>
      <c r="G7052" s="184" t="s">
        <v>406</v>
      </c>
      <c r="H7052" s="183" t="str">
        <f>IF(Proc[[#This Row],[type]]="LFF (MDG-F)",MID(Proc[[#This Row],[Obj]],13,10),"")</f>
        <v>1756CS5771</v>
      </c>
      <c r="J7052" s="183" t="b">
        <f>Proc[[#This Row],[Requested]]=Proc[[#This Row],[CurrentParent]]</f>
        <v>1</v>
      </c>
      <c r="K7052" s="183" t="str">
        <f>IF(Proc[[#This Row],[Author]]="Marcela Urrego",VLOOKUP(LEFT(Proc[[#This Row],[Requested]],1),Table3[#All],2,0),VLOOKUP(Proc[[#This Row],[Author]],Table4[],2,0))</f>
        <v>LS</v>
      </c>
      <c r="L7052" s="186" t="s">
        <v>9921</v>
      </c>
      <c r="M7052" s="178">
        <v>46065</v>
      </c>
      <c r="N7052" s="178"/>
      <c r="O7052" s="178"/>
      <c r="P7052" s="178" t="str">
        <f ca="1">IF(Proc[[#This Row],[DaysAgeing]]&gt;5,"yep","on track")</f>
        <v>on track</v>
      </c>
      <c r="Q7052" s="3">
        <f ca="1">IF(Proc[[#This Row],[DateClosed]]="",ABS(NETWORKDAYS(Proc[[#This Row],[DateOpened]],TODAY()))-1,ABS(NETWORKDAYS(Proc[[#This Row],[DateOpened]],Proc[[#This Row],[DateClosed]]))-1)</f>
        <v>4</v>
      </c>
      <c r="R7052" s="178" t="s">
        <v>489</v>
      </c>
      <c r="S7052" s="183"/>
    </row>
    <row r="7053" spans="1:19" hidden="1">
      <c r="A7053" s="184" t="s">
        <v>9887</v>
      </c>
      <c r="B7053" s="183" t="str">
        <f>IFERROR(VLOOKUP(Proc[[#This Row],[App]],Table2[],3,0),"open")</f>
        <v>ok</v>
      </c>
      <c r="C7053" s="185" t="s">
        <v>369</v>
      </c>
      <c r="D7053" t="s">
        <v>9462</v>
      </c>
      <c r="E7053" t="s">
        <v>9845</v>
      </c>
      <c r="F7053" s="186" t="s">
        <v>9845</v>
      </c>
      <c r="G7053" s="184" t="s">
        <v>406</v>
      </c>
      <c r="H7053" s="183" t="str">
        <f>IF(Proc[[#This Row],[type]]="LFF (MDG-F)",MID(Proc[[#This Row],[Obj]],13,10),"")</f>
        <v>2023C05771</v>
      </c>
      <c r="J7053" s="183" t="b">
        <f>Proc[[#This Row],[Requested]]=Proc[[#This Row],[CurrentParent]]</f>
        <v>1</v>
      </c>
      <c r="K7053" s="183" t="str">
        <f>IF(Proc[[#This Row],[Author]]="Marcela Urrego",VLOOKUP(LEFT(Proc[[#This Row],[Requested]],1),Table3[#All],2,0),VLOOKUP(Proc[[#This Row],[Author]],Table4[],2,0))</f>
        <v>LS</v>
      </c>
      <c r="L7053" s="186" t="s">
        <v>9921</v>
      </c>
      <c r="M7053" s="178">
        <v>46065</v>
      </c>
      <c r="N7053" s="178"/>
      <c r="O7053" s="178"/>
      <c r="P7053" s="178" t="str">
        <f ca="1">IF(Proc[[#This Row],[DaysAgeing]]&gt;5,"yep","on track")</f>
        <v>on track</v>
      </c>
      <c r="Q7053" s="3">
        <f ca="1">IF(Proc[[#This Row],[DateClosed]]="",ABS(NETWORKDAYS(Proc[[#This Row],[DateOpened]],TODAY()))-1,ABS(NETWORKDAYS(Proc[[#This Row],[DateOpened]],Proc[[#This Row],[DateClosed]]))-1)</f>
        <v>4</v>
      </c>
      <c r="R7053" s="178" t="s">
        <v>489</v>
      </c>
      <c r="S7053" s="183"/>
    </row>
    <row r="7054" spans="1:19" hidden="1">
      <c r="A7054" s="184" t="s">
        <v>9887</v>
      </c>
      <c r="B7054" s="183" t="str">
        <f>IFERROR(VLOOKUP(Proc[[#This Row],[App]],Table2[],3,0),"open")</f>
        <v>ok</v>
      </c>
      <c r="C7054" s="185" t="s">
        <v>369</v>
      </c>
      <c r="D7054" t="s">
        <v>9463</v>
      </c>
      <c r="E7054" t="s">
        <v>9845</v>
      </c>
      <c r="F7054" s="186" t="s">
        <v>9845</v>
      </c>
      <c r="G7054" s="184" t="s">
        <v>406</v>
      </c>
      <c r="H7054" s="183" t="str">
        <f>IF(Proc[[#This Row],[type]]="LFF (MDG-F)",MID(Proc[[#This Row],[Obj]],13,10),"")</f>
        <v>2025C00002</v>
      </c>
      <c r="J7054" s="183" t="b">
        <f>Proc[[#This Row],[Requested]]=Proc[[#This Row],[CurrentParent]]</f>
        <v>1</v>
      </c>
      <c r="K7054" s="183" t="str">
        <f>IF(Proc[[#This Row],[Author]]="Marcela Urrego",VLOOKUP(LEFT(Proc[[#This Row],[Requested]],1),Table3[#All],2,0),VLOOKUP(Proc[[#This Row],[Author]],Table4[],2,0))</f>
        <v>LS</v>
      </c>
      <c r="L7054" s="186" t="s">
        <v>9921</v>
      </c>
      <c r="M7054" s="178">
        <v>46065</v>
      </c>
      <c r="N7054" s="178"/>
      <c r="O7054" s="178"/>
      <c r="P7054" s="178" t="str">
        <f ca="1">IF(Proc[[#This Row],[DaysAgeing]]&gt;5,"yep","on track")</f>
        <v>on track</v>
      </c>
      <c r="Q7054" s="3">
        <f ca="1">IF(Proc[[#This Row],[DateClosed]]="",ABS(NETWORKDAYS(Proc[[#This Row],[DateOpened]],TODAY()))-1,ABS(NETWORKDAYS(Proc[[#This Row],[DateOpened]],Proc[[#This Row],[DateClosed]]))-1)</f>
        <v>4</v>
      </c>
      <c r="R7054" s="178" t="s">
        <v>489</v>
      </c>
      <c r="S7054" s="183"/>
    </row>
    <row r="7055" spans="1:19" hidden="1">
      <c r="A7055" s="184" t="s">
        <v>9887</v>
      </c>
      <c r="B7055" s="183" t="str">
        <f>IFERROR(VLOOKUP(Proc[[#This Row],[App]],Table2[],3,0),"open")</f>
        <v>ok</v>
      </c>
      <c r="C7055" s="185" t="s">
        <v>369</v>
      </c>
      <c r="D7055" t="s">
        <v>9464</v>
      </c>
      <c r="E7055" t="s">
        <v>9845</v>
      </c>
      <c r="F7055" s="186" t="s">
        <v>9845</v>
      </c>
      <c r="G7055" s="184" t="s">
        <v>406</v>
      </c>
      <c r="H7055" s="183" t="str">
        <f>IF(Proc[[#This Row],[type]]="LFF (MDG-F)",MID(Proc[[#This Row],[Obj]],13,10),"")</f>
        <v>2025C01310</v>
      </c>
      <c r="J7055" s="183" t="b">
        <f>Proc[[#This Row],[Requested]]=Proc[[#This Row],[CurrentParent]]</f>
        <v>1</v>
      </c>
      <c r="K7055" s="183" t="str">
        <f>IF(Proc[[#This Row],[Author]]="Marcela Urrego",VLOOKUP(LEFT(Proc[[#This Row],[Requested]],1),Table3[#All],2,0),VLOOKUP(Proc[[#This Row],[Author]],Table4[],2,0))</f>
        <v>LS</v>
      </c>
      <c r="L7055" s="186" t="s">
        <v>9921</v>
      </c>
      <c r="M7055" s="178">
        <v>46065</v>
      </c>
      <c r="N7055" s="178"/>
      <c r="O7055" s="178"/>
      <c r="P7055" s="178" t="str">
        <f ca="1">IF(Proc[[#This Row],[DaysAgeing]]&gt;5,"yep","on track")</f>
        <v>on track</v>
      </c>
      <c r="Q7055" s="3">
        <f ca="1">IF(Proc[[#This Row],[DateClosed]]="",ABS(NETWORKDAYS(Proc[[#This Row],[DateOpened]],TODAY()))-1,ABS(NETWORKDAYS(Proc[[#This Row],[DateOpened]],Proc[[#This Row],[DateClosed]]))-1)</f>
        <v>4</v>
      </c>
      <c r="R7055" s="178" t="s">
        <v>489</v>
      </c>
      <c r="S7055" s="183"/>
    </row>
    <row r="7056" spans="1:19" hidden="1">
      <c r="A7056" s="184" t="s">
        <v>9887</v>
      </c>
      <c r="B7056" s="183" t="str">
        <f>IFERROR(VLOOKUP(Proc[[#This Row],[App]],Table2[],3,0),"open")</f>
        <v>ok</v>
      </c>
      <c r="C7056" s="185" t="s">
        <v>369</v>
      </c>
      <c r="D7056" t="s">
        <v>9465</v>
      </c>
      <c r="E7056" t="s">
        <v>9845</v>
      </c>
      <c r="F7056" s="186" t="s">
        <v>9845</v>
      </c>
      <c r="G7056" s="184" t="s">
        <v>406</v>
      </c>
      <c r="H7056" s="183" t="str">
        <f>IF(Proc[[#This Row],[type]]="LFF (MDG-F)",MID(Proc[[#This Row],[Obj]],13,10),"")</f>
        <v>2029C01310</v>
      </c>
      <c r="J7056" s="183" t="b">
        <f>Proc[[#This Row],[Requested]]=Proc[[#This Row],[CurrentParent]]</f>
        <v>1</v>
      </c>
      <c r="K7056" s="183" t="str">
        <f>IF(Proc[[#This Row],[Author]]="Marcela Urrego",VLOOKUP(LEFT(Proc[[#This Row],[Requested]],1),Table3[#All],2,0),VLOOKUP(Proc[[#This Row],[Author]],Table4[],2,0))</f>
        <v>LS</v>
      </c>
      <c r="L7056" s="186" t="s">
        <v>9921</v>
      </c>
      <c r="M7056" s="178">
        <v>46065</v>
      </c>
      <c r="N7056" s="178"/>
      <c r="O7056" s="178"/>
      <c r="P7056" s="178" t="str">
        <f ca="1">IF(Proc[[#This Row],[DaysAgeing]]&gt;5,"yep","on track")</f>
        <v>on track</v>
      </c>
      <c r="Q7056" s="3">
        <f ca="1">IF(Proc[[#This Row],[DateClosed]]="",ABS(NETWORKDAYS(Proc[[#This Row],[DateOpened]],TODAY()))-1,ABS(NETWORKDAYS(Proc[[#This Row],[DateOpened]],Proc[[#This Row],[DateClosed]]))-1)</f>
        <v>4</v>
      </c>
      <c r="R7056" s="178" t="s">
        <v>489</v>
      </c>
      <c r="S7056" s="183"/>
    </row>
    <row r="7057" spans="1:19" hidden="1">
      <c r="A7057" s="184" t="s">
        <v>9887</v>
      </c>
      <c r="B7057" s="183" t="str">
        <f>IFERROR(VLOOKUP(Proc[[#This Row],[App]],Table2[],3,0),"open")</f>
        <v>ok</v>
      </c>
      <c r="C7057" s="185" t="s">
        <v>369</v>
      </c>
      <c r="D7057" t="s">
        <v>9466</v>
      </c>
      <c r="E7057" t="s">
        <v>9845</v>
      </c>
      <c r="F7057" s="186" t="s">
        <v>9845</v>
      </c>
      <c r="G7057" s="184" t="s">
        <v>406</v>
      </c>
      <c r="H7057" s="183" t="str">
        <f>IF(Proc[[#This Row],[type]]="LFF (MDG-F)",MID(Proc[[#This Row],[Obj]],13,10),"")</f>
        <v>2029C01314</v>
      </c>
      <c r="J7057" s="183" t="b">
        <f>Proc[[#This Row],[Requested]]=Proc[[#This Row],[CurrentParent]]</f>
        <v>1</v>
      </c>
      <c r="K7057" s="183" t="str">
        <f>IF(Proc[[#This Row],[Author]]="Marcela Urrego",VLOOKUP(LEFT(Proc[[#This Row],[Requested]],1),Table3[#All],2,0),VLOOKUP(Proc[[#This Row],[Author]],Table4[],2,0))</f>
        <v>LS</v>
      </c>
      <c r="L7057" s="186" t="s">
        <v>9921</v>
      </c>
      <c r="M7057" s="178">
        <v>46065</v>
      </c>
      <c r="N7057" s="178"/>
      <c r="O7057" s="178"/>
      <c r="P7057" s="178" t="str">
        <f ca="1">IF(Proc[[#This Row],[DaysAgeing]]&gt;5,"yep","on track")</f>
        <v>on track</v>
      </c>
      <c r="Q7057" s="3">
        <f ca="1">IF(Proc[[#This Row],[DateClosed]]="",ABS(NETWORKDAYS(Proc[[#This Row],[DateOpened]],TODAY()))-1,ABS(NETWORKDAYS(Proc[[#This Row],[DateOpened]],Proc[[#This Row],[DateClosed]]))-1)</f>
        <v>4</v>
      </c>
      <c r="R7057" s="178" t="s">
        <v>489</v>
      </c>
      <c r="S7057" s="183"/>
    </row>
    <row r="7058" spans="1:19" hidden="1">
      <c r="A7058" s="184" t="s">
        <v>9887</v>
      </c>
      <c r="B7058" s="183" t="str">
        <f>IFERROR(VLOOKUP(Proc[[#This Row],[App]],Table2[],3,0),"open")</f>
        <v>ok</v>
      </c>
      <c r="C7058" s="185" t="s">
        <v>369</v>
      </c>
      <c r="D7058" t="s">
        <v>9467</v>
      </c>
      <c r="E7058" t="s">
        <v>9845</v>
      </c>
      <c r="F7058" s="186" t="s">
        <v>9845</v>
      </c>
      <c r="G7058" s="184" t="s">
        <v>406</v>
      </c>
      <c r="H7058" s="183" t="str">
        <f>IF(Proc[[#This Row],[type]]="LFF (MDG-F)",MID(Proc[[#This Row],[Obj]],13,10),"")</f>
        <v>2034C01310</v>
      </c>
      <c r="J7058" s="183" t="b">
        <f>Proc[[#This Row],[Requested]]=Proc[[#This Row],[CurrentParent]]</f>
        <v>1</v>
      </c>
      <c r="K7058" s="183" t="str">
        <f>IF(Proc[[#This Row],[Author]]="Marcela Urrego",VLOOKUP(LEFT(Proc[[#This Row],[Requested]],1),Table3[#All],2,0),VLOOKUP(Proc[[#This Row],[Author]],Table4[],2,0))</f>
        <v>LS</v>
      </c>
      <c r="L7058" s="186" t="s">
        <v>9921</v>
      </c>
      <c r="M7058" s="178">
        <v>46065</v>
      </c>
      <c r="N7058" s="178"/>
      <c r="O7058" s="178"/>
      <c r="P7058" s="178" t="str">
        <f ca="1">IF(Proc[[#This Row],[DaysAgeing]]&gt;5,"yep","on track")</f>
        <v>on track</v>
      </c>
      <c r="Q7058" s="3">
        <f ca="1">IF(Proc[[#This Row],[DateClosed]]="",ABS(NETWORKDAYS(Proc[[#This Row],[DateOpened]],TODAY()))-1,ABS(NETWORKDAYS(Proc[[#This Row],[DateOpened]],Proc[[#This Row],[DateClosed]]))-1)</f>
        <v>4</v>
      </c>
      <c r="R7058" s="178" t="s">
        <v>489</v>
      </c>
      <c r="S7058" s="183"/>
    </row>
    <row r="7059" spans="1:19" hidden="1">
      <c r="A7059" s="184" t="s">
        <v>9887</v>
      </c>
      <c r="B7059" s="183" t="str">
        <f>IFERROR(VLOOKUP(Proc[[#This Row],[App]],Table2[],3,0),"open")</f>
        <v>ok</v>
      </c>
      <c r="C7059" s="184" t="s">
        <v>369</v>
      </c>
      <c r="D7059" t="s">
        <v>9468</v>
      </c>
      <c r="E7059" t="s">
        <v>9845</v>
      </c>
      <c r="F7059" s="183" t="s">
        <v>9845</v>
      </c>
      <c r="G7059" s="184" t="s">
        <v>400</v>
      </c>
      <c r="H7059" s="183" t="str">
        <f>IF(Proc[[#This Row],[type]]="LFF (MDG-F)",MID(Proc[[#This Row],[Obj]],13,10),"")</f>
        <v/>
      </c>
      <c r="J7059" s="183" t="b">
        <f>Proc[[#This Row],[Requested]]=Proc[[#This Row],[CurrentParent]]</f>
        <v>1</v>
      </c>
      <c r="K7059" s="183" t="str">
        <f>IF(Proc[[#This Row],[Author]]="Marcela Urrego",VLOOKUP(LEFT(Proc[[#This Row],[Requested]],1),Table3[#All],2,0),VLOOKUP(Proc[[#This Row],[Author]],Table4[],2,0))</f>
        <v>LS</v>
      </c>
      <c r="L7059" s="186" t="s">
        <v>9921</v>
      </c>
      <c r="M7059" s="178">
        <v>46065</v>
      </c>
      <c r="N7059" s="178"/>
      <c r="O7059" s="178"/>
      <c r="P7059" s="178" t="str">
        <f ca="1">IF(Proc[[#This Row],[DaysAgeing]]&gt;5,"yep","on track")</f>
        <v>on track</v>
      </c>
      <c r="Q7059" s="3">
        <f ca="1">IF(Proc[[#This Row],[DateClosed]]="",ABS(NETWORKDAYS(Proc[[#This Row],[DateOpened]],TODAY()))-1,ABS(NETWORKDAYS(Proc[[#This Row],[DateOpened]],Proc[[#This Row],[DateClosed]]))-1)</f>
        <v>4</v>
      </c>
      <c r="R7059" s="178" t="s">
        <v>489</v>
      </c>
      <c r="S7059" s="183"/>
    </row>
    <row r="7060" spans="1:19" hidden="1">
      <c r="A7060" s="184" t="s">
        <v>9887</v>
      </c>
      <c r="B7060" s="183" t="str">
        <f>IFERROR(VLOOKUP(Proc[[#This Row],[App]],Table2[],3,0),"open")</f>
        <v>ok</v>
      </c>
      <c r="C7060" s="184" t="s">
        <v>369</v>
      </c>
      <c r="D7060" t="s">
        <v>9469</v>
      </c>
      <c r="E7060" t="s">
        <v>9845</v>
      </c>
      <c r="F7060" s="183" t="s">
        <v>9845</v>
      </c>
      <c r="G7060" s="184" t="s">
        <v>400</v>
      </c>
      <c r="H7060" s="183" t="str">
        <f>IF(Proc[[#This Row],[type]]="LFF (MDG-F)",MID(Proc[[#This Row],[Obj]],13,10),"")</f>
        <v/>
      </c>
      <c r="J7060" s="183" t="b">
        <f>Proc[[#This Row],[Requested]]=Proc[[#This Row],[CurrentParent]]</f>
        <v>1</v>
      </c>
      <c r="K7060" s="183" t="str">
        <f>IF(Proc[[#This Row],[Author]]="Marcela Urrego",VLOOKUP(LEFT(Proc[[#This Row],[Requested]],1),Table3[#All],2,0),VLOOKUP(Proc[[#This Row],[Author]],Table4[],2,0))</f>
        <v>LS</v>
      </c>
      <c r="L7060" s="186" t="s">
        <v>9921</v>
      </c>
      <c r="M7060" s="178">
        <v>46065</v>
      </c>
      <c r="N7060" s="178"/>
      <c r="O7060" s="178"/>
      <c r="P7060" s="178" t="str">
        <f ca="1">IF(Proc[[#This Row],[DaysAgeing]]&gt;5,"yep","on track")</f>
        <v>on track</v>
      </c>
      <c r="Q7060" s="3">
        <f ca="1">IF(Proc[[#This Row],[DateClosed]]="",ABS(NETWORKDAYS(Proc[[#This Row],[DateOpened]],TODAY()))-1,ABS(NETWORKDAYS(Proc[[#This Row],[DateOpened]],Proc[[#This Row],[DateClosed]]))-1)</f>
        <v>4</v>
      </c>
      <c r="R7060" s="178" t="s">
        <v>489</v>
      </c>
      <c r="S7060" s="183"/>
    </row>
    <row r="7061" spans="1:19" hidden="1">
      <c r="A7061" s="184" t="s">
        <v>9887</v>
      </c>
      <c r="B7061" s="183" t="str">
        <f>IFERROR(VLOOKUP(Proc[[#This Row],[App]],Table2[],3,0),"open")</f>
        <v>ok</v>
      </c>
      <c r="C7061" s="184" t="s">
        <v>369</v>
      </c>
      <c r="D7061" t="s">
        <v>9470</v>
      </c>
      <c r="E7061" t="s">
        <v>9845</v>
      </c>
      <c r="F7061" s="183" t="s">
        <v>9845</v>
      </c>
      <c r="G7061" s="184" t="s">
        <v>400</v>
      </c>
      <c r="H7061" s="183" t="str">
        <f>IF(Proc[[#This Row],[type]]="LFF (MDG-F)",MID(Proc[[#This Row],[Obj]],13,10),"")</f>
        <v/>
      </c>
      <c r="J7061" s="183" t="b">
        <f>Proc[[#This Row],[Requested]]=Proc[[#This Row],[CurrentParent]]</f>
        <v>1</v>
      </c>
      <c r="K7061" s="183" t="str">
        <f>IF(Proc[[#This Row],[Author]]="Marcela Urrego",VLOOKUP(LEFT(Proc[[#This Row],[Requested]],1),Table3[#All],2,0),VLOOKUP(Proc[[#This Row],[Author]],Table4[],2,0))</f>
        <v>LS</v>
      </c>
      <c r="L7061" s="186" t="s">
        <v>9921</v>
      </c>
      <c r="M7061" s="178">
        <v>46065</v>
      </c>
      <c r="N7061" s="178"/>
      <c r="O7061" s="178"/>
      <c r="P7061" s="178" t="str">
        <f ca="1">IF(Proc[[#This Row],[DaysAgeing]]&gt;5,"yep","on track")</f>
        <v>on track</v>
      </c>
      <c r="Q7061" s="3">
        <f ca="1">IF(Proc[[#This Row],[DateClosed]]="",ABS(NETWORKDAYS(Proc[[#This Row],[DateOpened]],TODAY()))-1,ABS(NETWORKDAYS(Proc[[#This Row],[DateOpened]],Proc[[#This Row],[DateClosed]]))-1)</f>
        <v>4</v>
      </c>
      <c r="R7061" s="178" t="s">
        <v>489</v>
      </c>
      <c r="S7061" s="183"/>
    </row>
    <row r="7062" spans="1:19" hidden="1">
      <c r="A7062" s="184" t="s">
        <v>9887</v>
      </c>
      <c r="B7062" s="183" t="str">
        <f>IFERROR(VLOOKUP(Proc[[#This Row],[App]],Table2[],3,0),"open")</f>
        <v>ok</v>
      </c>
      <c r="C7062" s="184" t="s">
        <v>369</v>
      </c>
      <c r="D7062" t="s">
        <v>9471</v>
      </c>
      <c r="E7062" t="s">
        <v>9845</v>
      </c>
      <c r="F7062" s="183" t="s">
        <v>9845</v>
      </c>
      <c r="G7062" s="184" t="s">
        <v>400</v>
      </c>
      <c r="H7062" s="183" t="str">
        <f>IF(Proc[[#This Row],[type]]="LFF (MDG-F)",MID(Proc[[#This Row],[Obj]],13,10),"")</f>
        <v/>
      </c>
      <c r="J7062" s="183" t="b">
        <f>Proc[[#This Row],[Requested]]=Proc[[#This Row],[CurrentParent]]</f>
        <v>1</v>
      </c>
      <c r="K7062" s="183" t="str">
        <f>IF(Proc[[#This Row],[Author]]="Marcela Urrego",VLOOKUP(LEFT(Proc[[#This Row],[Requested]],1),Table3[#All],2,0),VLOOKUP(Proc[[#This Row],[Author]],Table4[],2,0))</f>
        <v>LS</v>
      </c>
      <c r="L7062" s="186" t="s">
        <v>9921</v>
      </c>
      <c r="M7062" s="178">
        <v>46065</v>
      </c>
      <c r="N7062" s="178"/>
      <c r="O7062" s="178"/>
      <c r="P7062" s="178" t="str">
        <f ca="1">IF(Proc[[#This Row],[DaysAgeing]]&gt;5,"yep","on track")</f>
        <v>on track</v>
      </c>
      <c r="Q7062" s="3">
        <f ca="1">IF(Proc[[#This Row],[DateClosed]]="",ABS(NETWORKDAYS(Proc[[#This Row],[DateOpened]],TODAY()))-1,ABS(NETWORKDAYS(Proc[[#This Row],[DateOpened]],Proc[[#This Row],[DateClosed]]))-1)</f>
        <v>4</v>
      </c>
      <c r="R7062" s="178" t="s">
        <v>489</v>
      </c>
      <c r="S7062" s="183"/>
    </row>
    <row r="7063" spans="1:19" hidden="1">
      <c r="A7063" s="184" t="s">
        <v>9887</v>
      </c>
      <c r="B7063" s="183" t="str">
        <f>IFERROR(VLOOKUP(Proc[[#This Row],[App]],Table2[],3,0),"open")</f>
        <v>ok</v>
      </c>
      <c r="C7063" s="184" t="s">
        <v>369</v>
      </c>
      <c r="D7063" t="s">
        <v>9472</v>
      </c>
      <c r="E7063" t="s">
        <v>9845</v>
      </c>
      <c r="F7063" s="183" t="s">
        <v>9845</v>
      </c>
      <c r="G7063" s="184" t="s">
        <v>400</v>
      </c>
      <c r="H7063" s="183" t="str">
        <f>IF(Proc[[#This Row],[type]]="LFF (MDG-F)",MID(Proc[[#This Row],[Obj]],13,10),"")</f>
        <v/>
      </c>
      <c r="J7063" s="183" t="b">
        <f>Proc[[#This Row],[Requested]]=Proc[[#This Row],[CurrentParent]]</f>
        <v>1</v>
      </c>
      <c r="K7063" s="183" t="str">
        <f>IF(Proc[[#This Row],[Author]]="Marcela Urrego",VLOOKUP(LEFT(Proc[[#This Row],[Requested]],1),Table3[#All],2,0),VLOOKUP(Proc[[#This Row],[Author]],Table4[],2,0))</f>
        <v>LS</v>
      </c>
      <c r="L7063" s="186" t="s">
        <v>9921</v>
      </c>
      <c r="M7063" s="178">
        <v>46065</v>
      </c>
      <c r="N7063" s="178"/>
      <c r="O7063" s="178"/>
      <c r="P7063" s="178" t="str">
        <f ca="1">IF(Proc[[#This Row],[DaysAgeing]]&gt;5,"yep","on track")</f>
        <v>on track</v>
      </c>
      <c r="Q7063" s="3">
        <f ca="1">IF(Proc[[#This Row],[DateClosed]]="",ABS(NETWORKDAYS(Proc[[#This Row],[DateOpened]],TODAY()))-1,ABS(NETWORKDAYS(Proc[[#This Row],[DateOpened]],Proc[[#This Row],[DateClosed]]))-1)</f>
        <v>4</v>
      </c>
      <c r="R7063" s="178" t="s">
        <v>489</v>
      </c>
      <c r="S7063" s="183"/>
    </row>
    <row r="7064" spans="1:19" hidden="1">
      <c r="A7064" s="184" t="s">
        <v>9887</v>
      </c>
      <c r="B7064" s="183" t="str">
        <f>IFERROR(VLOOKUP(Proc[[#This Row],[App]],Table2[],3,0),"open")</f>
        <v>ok</v>
      </c>
      <c r="C7064" s="184" t="s">
        <v>369</v>
      </c>
      <c r="D7064" t="s">
        <v>9473</v>
      </c>
      <c r="E7064" t="s">
        <v>9845</v>
      </c>
      <c r="F7064" s="183" t="s">
        <v>9845</v>
      </c>
      <c r="G7064" s="184" t="s">
        <v>400</v>
      </c>
      <c r="H7064" s="183" t="str">
        <f>IF(Proc[[#This Row],[type]]="LFF (MDG-F)",MID(Proc[[#This Row],[Obj]],13,10),"")</f>
        <v/>
      </c>
      <c r="J7064" s="183" t="b">
        <f>Proc[[#This Row],[Requested]]=Proc[[#This Row],[CurrentParent]]</f>
        <v>1</v>
      </c>
      <c r="K7064" s="183" t="str">
        <f>IF(Proc[[#This Row],[Author]]="Marcela Urrego",VLOOKUP(LEFT(Proc[[#This Row],[Requested]],1),Table3[#All],2,0),VLOOKUP(Proc[[#This Row],[Author]],Table4[],2,0))</f>
        <v>LS</v>
      </c>
      <c r="L7064" s="186" t="s">
        <v>9921</v>
      </c>
      <c r="M7064" s="178">
        <v>46065</v>
      </c>
      <c r="N7064" s="178"/>
      <c r="O7064" s="178"/>
      <c r="P7064" s="178" t="str">
        <f ca="1">IF(Proc[[#This Row],[DaysAgeing]]&gt;5,"yep","on track")</f>
        <v>on track</v>
      </c>
      <c r="Q7064" s="3">
        <f ca="1">IF(Proc[[#This Row],[DateClosed]]="",ABS(NETWORKDAYS(Proc[[#This Row],[DateOpened]],TODAY()))-1,ABS(NETWORKDAYS(Proc[[#This Row],[DateOpened]],Proc[[#This Row],[DateClosed]]))-1)</f>
        <v>4</v>
      </c>
      <c r="R7064" s="178" t="s">
        <v>489</v>
      </c>
      <c r="S7064" s="183"/>
    </row>
    <row r="7065" spans="1:19" hidden="1">
      <c r="A7065" s="184" t="s">
        <v>9887</v>
      </c>
      <c r="B7065" s="183" t="str">
        <f>IFERROR(VLOOKUP(Proc[[#This Row],[App]],Table2[],3,0),"open")</f>
        <v>ok</v>
      </c>
      <c r="C7065" s="184" t="s">
        <v>369</v>
      </c>
      <c r="D7065" t="s">
        <v>9474</v>
      </c>
      <c r="E7065" t="s">
        <v>9845</v>
      </c>
      <c r="F7065" s="183" t="s">
        <v>9845</v>
      </c>
      <c r="G7065" s="184" t="s">
        <v>400</v>
      </c>
      <c r="H7065" s="183" t="str">
        <f>IF(Proc[[#This Row],[type]]="LFF (MDG-F)",MID(Proc[[#This Row],[Obj]],13,10),"")</f>
        <v/>
      </c>
      <c r="J7065" s="183" t="b">
        <f>Proc[[#This Row],[Requested]]=Proc[[#This Row],[CurrentParent]]</f>
        <v>1</v>
      </c>
      <c r="K7065" s="183" t="str">
        <f>IF(Proc[[#This Row],[Author]]="Marcela Urrego",VLOOKUP(LEFT(Proc[[#This Row],[Requested]],1),Table3[#All],2,0),VLOOKUP(Proc[[#This Row],[Author]],Table4[],2,0))</f>
        <v>LS</v>
      </c>
      <c r="L7065" s="186" t="s">
        <v>9921</v>
      </c>
      <c r="M7065" s="178">
        <v>46065</v>
      </c>
      <c r="N7065" s="178"/>
      <c r="O7065" s="178"/>
      <c r="P7065" s="178" t="str">
        <f ca="1">IF(Proc[[#This Row],[DaysAgeing]]&gt;5,"yep","on track")</f>
        <v>on track</v>
      </c>
      <c r="Q7065" s="3">
        <f ca="1">IF(Proc[[#This Row],[DateClosed]]="",ABS(NETWORKDAYS(Proc[[#This Row],[DateOpened]],TODAY()))-1,ABS(NETWORKDAYS(Proc[[#This Row],[DateOpened]],Proc[[#This Row],[DateClosed]]))-1)</f>
        <v>4</v>
      </c>
      <c r="R7065" s="178" t="s">
        <v>489</v>
      </c>
      <c r="S7065" s="183"/>
    </row>
    <row r="7066" spans="1:19" hidden="1">
      <c r="A7066" s="184" t="s">
        <v>9887</v>
      </c>
      <c r="B7066" s="183" t="str">
        <f>IFERROR(VLOOKUP(Proc[[#This Row],[App]],Table2[],3,0),"open")</f>
        <v>ok</v>
      </c>
      <c r="C7066" s="184" t="s">
        <v>369</v>
      </c>
      <c r="D7066" t="s">
        <v>9475</v>
      </c>
      <c r="E7066" t="s">
        <v>9843</v>
      </c>
      <c r="F7066" s="183" t="s">
        <v>9843</v>
      </c>
      <c r="G7066" s="184" t="s">
        <v>400</v>
      </c>
      <c r="H7066" s="183" t="str">
        <f>IF(Proc[[#This Row],[type]]="LFF (MDG-F)",MID(Proc[[#This Row],[Obj]],13,10),"")</f>
        <v/>
      </c>
      <c r="J7066" s="183" t="b">
        <f>Proc[[#This Row],[Requested]]=Proc[[#This Row],[CurrentParent]]</f>
        <v>1</v>
      </c>
      <c r="K7066" s="183" t="str">
        <f>IF(Proc[[#This Row],[Author]]="Marcela Urrego",VLOOKUP(LEFT(Proc[[#This Row],[Requested]],1),Table3[#All],2,0),VLOOKUP(Proc[[#This Row],[Author]],Table4[],2,0))</f>
        <v>LS</v>
      </c>
      <c r="L7066" s="186" t="s">
        <v>9921</v>
      </c>
      <c r="M7066" s="178">
        <v>46065</v>
      </c>
      <c r="N7066" s="178"/>
      <c r="O7066" s="178"/>
      <c r="P7066" s="178" t="str">
        <f ca="1">IF(Proc[[#This Row],[DaysAgeing]]&gt;5,"yep","on track")</f>
        <v>on track</v>
      </c>
      <c r="Q7066" s="3">
        <f ca="1">IF(Proc[[#This Row],[DateClosed]]="",ABS(NETWORKDAYS(Proc[[#This Row],[DateOpened]],TODAY()))-1,ABS(NETWORKDAYS(Proc[[#This Row],[DateOpened]],Proc[[#This Row],[DateClosed]]))-1)</f>
        <v>4</v>
      </c>
      <c r="R7066" s="178" t="s">
        <v>489</v>
      </c>
      <c r="S7066" s="183"/>
    </row>
    <row r="7067" spans="1:19" hidden="1">
      <c r="A7067" s="184" t="s">
        <v>9887</v>
      </c>
      <c r="B7067" s="183" t="str">
        <f>IFERROR(VLOOKUP(Proc[[#This Row],[App]],Table2[],3,0),"open")</f>
        <v>ok</v>
      </c>
      <c r="C7067" s="185" t="s">
        <v>369</v>
      </c>
      <c r="D7067" t="s">
        <v>9476</v>
      </c>
      <c r="E7067" t="s">
        <v>9843</v>
      </c>
      <c r="F7067" s="186" t="s">
        <v>9843</v>
      </c>
      <c r="G7067" s="184" t="s">
        <v>406</v>
      </c>
      <c r="H7067" s="183" t="str">
        <f>IF(Proc[[#This Row],[type]]="LFF (MDG-F)",MID(Proc[[#This Row],[Obj]],13,10),"")</f>
        <v>1756C07356</v>
      </c>
      <c r="J7067" s="183" t="b">
        <f>Proc[[#This Row],[Requested]]=Proc[[#This Row],[CurrentParent]]</f>
        <v>1</v>
      </c>
      <c r="K7067" s="183" t="str">
        <f>IF(Proc[[#This Row],[Author]]="Marcela Urrego",VLOOKUP(LEFT(Proc[[#This Row],[Requested]],1),Table3[#All],2,0),VLOOKUP(Proc[[#This Row],[Author]],Table4[],2,0))</f>
        <v>LS</v>
      </c>
      <c r="L7067" s="186" t="s">
        <v>9921</v>
      </c>
      <c r="M7067" s="178">
        <v>46065</v>
      </c>
      <c r="N7067" s="178"/>
      <c r="O7067" s="178"/>
      <c r="P7067" s="178" t="str">
        <f ca="1">IF(Proc[[#This Row],[DaysAgeing]]&gt;5,"yep","on track")</f>
        <v>on track</v>
      </c>
      <c r="Q7067" s="3">
        <f ca="1">IF(Proc[[#This Row],[DateClosed]]="",ABS(NETWORKDAYS(Proc[[#This Row],[DateOpened]],TODAY()))-1,ABS(NETWORKDAYS(Proc[[#This Row],[DateOpened]],Proc[[#This Row],[DateClosed]]))-1)</f>
        <v>4</v>
      </c>
      <c r="R7067" s="178" t="s">
        <v>489</v>
      </c>
      <c r="S7067" s="183"/>
    </row>
    <row r="7068" spans="1:19" hidden="1">
      <c r="A7068" s="184" t="s">
        <v>9887</v>
      </c>
      <c r="B7068" s="183" t="str">
        <f>IFERROR(VLOOKUP(Proc[[#This Row],[App]],Table2[],3,0),"open")</f>
        <v>ok</v>
      </c>
      <c r="C7068" s="185" t="s">
        <v>369</v>
      </c>
      <c r="D7068" t="s">
        <v>9477</v>
      </c>
      <c r="E7068" t="s">
        <v>9843</v>
      </c>
      <c r="F7068" s="186" t="s">
        <v>9843</v>
      </c>
      <c r="G7068" s="184" t="s">
        <v>406</v>
      </c>
      <c r="H7068" s="183" t="str">
        <f>IF(Proc[[#This Row],[type]]="LFF (MDG-F)",MID(Proc[[#This Row],[Obj]],13,10),"")</f>
        <v>2034C05373</v>
      </c>
      <c r="J7068" s="183" t="b">
        <f>Proc[[#This Row],[Requested]]=Proc[[#This Row],[CurrentParent]]</f>
        <v>1</v>
      </c>
      <c r="K7068" s="183" t="str">
        <f>IF(Proc[[#This Row],[Author]]="Marcela Urrego",VLOOKUP(LEFT(Proc[[#This Row],[Requested]],1),Table3[#All],2,0),VLOOKUP(Proc[[#This Row],[Author]],Table4[],2,0))</f>
        <v>LS</v>
      </c>
      <c r="L7068" s="186" t="s">
        <v>9921</v>
      </c>
      <c r="M7068" s="178">
        <v>46065</v>
      </c>
      <c r="N7068" s="178"/>
      <c r="O7068" s="178"/>
      <c r="P7068" s="178" t="str">
        <f ca="1">IF(Proc[[#This Row],[DaysAgeing]]&gt;5,"yep","on track")</f>
        <v>on track</v>
      </c>
      <c r="Q7068" s="3">
        <f ca="1">IF(Proc[[#This Row],[DateClosed]]="",ABS(NETWORKDAYS(Proc[[#This Row],[DateOpened]],TODAY()))-1,ABS(NETWORKDAYS(Proc[[#This Row],[DateOpened]],Proc[[#This Row],[DateClosed]]))-1)</f>
        <v>4</v>
      </c>
      <c r="R7068" s="178" t="s">
        <v>489</v>
      </c>
      <c r="S7068" s="183"/>
    </row>
    <row r="7069" spans="1:19" hidden="1">
      <c r="A7069" s="184" t="s">
        <v>9887</v>
      </c>
      <c r="B7069" s="183" t="str">
        <f>IFERROR(VLOOKUP(Proc[[#This Row],[App]],Table2[],3,0),"open")</f>
        <v>ok</v>
      </c>
      <c r="C7069" s="184" t="s">
        <v>369</v>
      </c>
      <c r="D7069" t="s">
        <v>9478</v>
      </c>
      <c r="E7069" t="s">
        <v>9843</v>
      </c>
      <c r="F7069" s="183" t="s">
        <v>9843</v>
      </c>
      <c r="G7069" s="184" t="s">
        <v>400</v>
      </c>
      <c r="H7069" s="183" t="str">
        <f>IF(Proc[[#This Row],[type]]="LFF (MDG-F)",MID(Proc[[#This Row],[Obj]],13,10),"")</f>
        <v/>
      </c>
      <c r="J7069" s="183" t="b">
        <f>Proc[[#This Row],[Requested]]=Proc[[#This Row],[CurrentParent]]</f>
        <v>1</v>
      </c>
      <c r="K7069" s="183" t="str">
        <f>IF(Proc[[#This Row],[Author]]="Marcela Urrego",VLOOKUP(LEFT(Proc[[#This Row],[Requested]],1),Table3[#All],2,0),VLOOKUP(Proc[[#This Row],[Author]],Table4[],2,0))</f>
        <v>LS</v>
      </c>
      <c r="L7069" s="186" t="s">
        <v>9921</v>
      </c>
      <c r="M7069" s="178">
        <v>46065</v>
      </c>
      <c r="N7069" s="178"/>
      <c r="O7069" s="178"/>
      <c r="P7069" s="178" t="str">
        <f ca="1">IF(Proc[[#This Row],[DaysAgeing]]&gt;5,"yep","on track")</f>
        <v>on track</v>
      </c>
      <c r="Q7069" s="3">
        <f ca="1">IF(Proc[[#This Row],[DateClosed]]="",ABS(NETWORKDAYS(Proc[[#This Row],[DateOpened]],TODAY()))-1,ABS(NETWORKDAYS(Proc[[#This Row],[DateOpened]],Proc[[#This Row],[DateClosed]]))-1)</f>
        <v>4</v>
      </c>
      <c r="R7069" s="178" t="s">
        <v>489</v>
      </c>
      <c r="S7069" s="183"/>
    </row>
    <row r="7070" spans="1:19" hidden="1">
      <c r="A7070" s="184" t="s">
        <v>9887</v>
      </c>
      <c r="B7070" s="183" t="str">
        <f>IFERROR(VLOOKUP(Proc[[#This Row],[App]],Table2[],3,0),"open")</f>
        <v>ok</v>
      </c>
      <c r="C7070" s="184" t="s">
        <v>369</v>
      </c>
      <c r="D7070" t="s">
        <v>9479</v>
      </c>
      <c r="E7070" t="s">
        <v>9843</v>
      </c>
      <c r="F7070" s="183" t="s">
        <v>9843</v>
      </c>
      <c r="G7070" s="184" t="s">
        <v>400</v>
      </c>
      <c r="H7070" s="183" t="str">
        <f>IF(Proc[[#This Row],[type]]="LFF (MDG-F)",MID(Proc[[#This Row],[Obj]],13,10),"")</f>
        <v/>
      </c>
      <c r="J7070" s="183" t="b">
        <f>Proc[[#This Row],[Requested]]=Proc[[#This Row],[CurrentParent]]</f>
        <v>1</v>
      </c>
      <c r="K7070" s="183" t="str">
        <f>IF(Proc[[#This Row],[Author]]="Marcela Urrego",VLOOKUP(LEFT(Proc[[#This Row],[Requested]],1),Table3[#All],2,0),VLOOKUP(Proc[[#This Row],[Author]],Table4[],2,0))</f>
        <v>LS</v>
      </c>
      <c r="L7070" s="186" t="s">
        <v>9921</v>
      </c>
      <c r="M7070" s="178">
        <v>46065</v>
      </c>
      <c r="N7070" s="178"/>
      <c r="O7070" s="178"/>
      <c r="P7070" s="178" t="str">
        <f ca="1">IF(Proc[[#This Row],[DaysAgeing]]&gt;5,"yep","on track")</f>
        <v>on track</v>
      </c>
      <c r="Q7070" s="3">
        <f ca="1">IF(Proc[[#This Row],[DateClosed]]="",ABS(NETWORKDAYS(Proc[[#This Row],[DateOpened]],TODAY()))-1,ABS(NETWORKDAYS(Proc[[#This Row],[DateOpened]],Proc[[#This Row],[DateClosed]]))-1)</f>
        <v>4</v>
      </c>
      <c r="R7070" s="178" t="s">
        <v>489</v>
      </c>
      <c r="S7070" s="183"/>
    </row>
    <row r="7071" spans="1:19" hidden="1">
      <c r="A7071" s="184" t="s">
        <v>9887</v>
      </c>
      <c r="B7071" s="183" t="str">
        <f>IFERROR(VLOOKUP(Proc[[#This Row],[App]],Table2[],3,0),"open")</f>
        <v>ok</v>
      </c>
      <c r="C7071" s="185" t="s">
        <v>369</v>
      </c>
      <c r="D7071" t="s">
        <v>9480</v>
      </c>
      <c r="E7071" t="s">
        <v>9843</v>
      </c>
      <c r="F7071" s="186" t="s">
        <v>9843</v>
      </c>
      <c r="G7071" s="184" t="s">
        <v>406</v>
      </c>
      <c r="H7071" s="183" t="str">
        <f>IF(Proc[[#This Row],[type]]="LFF (MDG-F)",MID(Proc[[#This Row],[Obj]],13,10),"")</f>
        <v>2025C03559</v>
      </c>
      <c r="J7071" s="183" t="b">
        <f>Proc[[#This Row],[Requested]]=Proc[[#This Row],[CurrentParent]]</f>
        <v>1</v>
      </c>
      <c r="K7071" s="183" t="str">
        <f>IF(Proc[[#This Row],[Author]]="Marcela Urrego",VLOOKUP(LEFT(Proc[[#This Row],[Requested]],1),Table3[#All],2,0),VLOOKUP(Proc[[#This Row],[Author]],Table4[],2,0))</f>
        <v>LS</v>
      </c>
      <c r="L7071" s="186" t="s">
        <v>9921</v>
      </c>
      <c r="M7071" s="178">
        <v>46065</v>
      </c>
      <c r="N7071" s="178"/>
      <c r="O7071" s="178"/>
      <c r="P7071" s="178" t="str">
        <f ca="1">IF(Proc[[#This Row],[DaysAgeing]]&gt;5,"yep","on track")</f>
        <v>on track</v>
      </c>
      <c r="Q7071" s="3">
        <f ca="1">IF(Proc[[#This Row],[DateClosed]]="",ABS(NETWORKDAYS(Proc[[#This Row],[DateOpened]],TODAY()))-1,ABS(NETWORKDAYS(Proc[[#This Row],[DateOpened]],Proc[[#This Row],[DateClosed]]))-1)</f>
        <v>4</v>
      </c>
      <c r="R7071" s="178" t="s">
        <v>489</v>
      </c>
      <c r="S7071" s="183"/>
    </row>
    <row r="7072" spans="1:19" hidden="1">
      <c r="A7072" s="184" t="s">
        <v>9887</v>
      </c>
      <c r="B7072" s="183" t="str">
        <f>IFERROR(VLOOKUP(Proc[[#This Row],[App]],Table2[],3,0),"open")</f>
        <v>ok</v>
      </c>
      <c r="C7072" s="185" t="s">
        <v>369</v>
      </c>
      <c r="D7072" t="s">
        <v>9481</v>
      </c>
      <c r="E7072" t="s">
        <v>9845</v>
      </c>
      <c r="F7072" s="186" t="s">
        <v>9845</v>
      </c>
      <c r="G7072" s="184" t="s">
        <v>406</v>
      </c>
      <c r="H7072" s="183" t="str">
        <f>IF(Proc[[#This Row],[type]]="LFF (MDG-F)",MID(Proc[[#This Row],[Obj]],13,10),"")</f>
        <v>2034C05337</v>
      </c>
      <c r="J7072" s="183" t="b">
        <f>Proc[[#This Row],[Requested]]=Proc[[#This Row],[CurrentParent]]</f>
        <v>1</v>
      </c>
      <c r="K7072" s="183" t="str">
        <f>IF(Proc[[#This Row],[Author]]="Marcela Urrego",VLOOKUP(LEFT(Proc[[#This Row],[Requested]],1),Table3[#All],2,0),VLOOKUP(Proc[[#This Row],[Author]],Table4[],2,0))</f>
        <v>LS</v>
      </c>
      <c r="L7072" s="186" t="s">
        <v>9921</v>
      </c>
      <c r="M7072" s="178">
        <v>46065</v>
      </c>
      <c r="N7072" s="178"/>
      <c r="O7072" s="178"/>
      <c r="P7072" s="178" t="str">
        <f ca="1">IF(Proc[[#This Row],[DaysAgeing]]&gt;5,"yep","on track")</f>
        <v>on track</v>
      </c>
      <c r="Q7072" s="3">
        <f ca="1">IF(Proc[[#This Row],[DateClosed]]="",ABS(NETWORKDAYS(Proc[[#This Row],[DateOpened]],TODAY()))-1,ABS(NETWORKDAYS(Proc[[#This Row],[DateOpened]],Proc[[#This Row],[DateClosed]]))-1)</f>
        <v>4</v>
      </c>
      <c r="R7072" s="178" t="s">
        <v>489</v>
      </c>
      <c r="S7072" s="183"/>
    </row>
    <row r="7073" spans="1:19" hidden="1">
      <c r="A7073" s="184" t="s">
        <v>9887</v>
      </c>
      <c r="B7073" s="183" t="str">
        <f>IFERROR(VLOOKUP(Proc[[#This Row],[App]],Table2[],3,0),"open")</f>
        <v>ok</v>
      </c>
      <c r="C7073" s="184" t="s">
        <v>369</v>
      </c>
      <c r="D7073" t="s">
        <v>9482</v>
      </c>
      <c r="E7073" t="s">
        <v>9843</v>
      </c>
      <c r="F7073" s="183" t="s">
        <v>9843</v>
      </c>
      <c r="G7073" s="184" t="s">
        <v>400</v>
      </c>
      <c r="H7073" s="183" t="str">
        <f>IF(Proc[[#This Row],[type]]="LFF (MDG-F)",MID(Proc[[#This Row],[Obj]],13,10),"")</f>
        <v/>
      </c>
      <c r="J7073" s="183" t="b">
        <f>Proc[[#This Row],[Requested]]=Proc[[#This Row],[CurrentParent]]</f>
        <v>1</v>
      </c>
      <c r="K7073" s="183" t="str">
        <f>IF(Proc[[#This Row],[Author]]="Marcela Urrego",VLOOKUP(LEFT(Proc[[#This Row],[Requested]],1),Table3[#All],2,0),VLOOKUP(Proc[[#This Row],[Author]],Table4[],2,0))</f>
        <v>LS</v>
      </c>
      <c r="L7073" s="186" t="s">
        <v>9921</v>
      </c>
      <c r="M7073" s="178">
        <v>46065</v>
      </c>
      <c r="N7073" s="178"/>
      <c r="O7073" s="178"/>
      <c r="P7073" s="178" t="str">
        <f ca="1">IF(Proc[[#This Row],[DaysAgeing]]&gt;5,"yep","on track")</f>
        <v>on track</v>
      </c>
      <c r="Q7073" s="3">
        <f ca="1">IF(Proc[[#This Row],[DateClosed]]="",ABS(NETWORKDAYS(Proc[[#This Row],[DateOpened]],TODAY()))-1,ABS(NETWORKDAYS(Proc[[#This Row],[DateOpened]],Proc[[#This Row],[DateClosed]]))-1)</f>
        <v>4</v>
      </c>
      <c r="R7073" s="178" t="s">
        <v>489</v>
      </c>
      <c r="S7073" s="183"/>
    </row>
    <row r="7074" spans="1:19" hidden="1">
      <c r="A7074" s="184" t="s">
        <v>9887</v>
      </c>
      <c r="B7074" s="183" t="str">
        <f>IFERROR(VLOOKUP(Proc[[#This Row],[App]],Table2[],3,0),"open")</f>
        <v>ok</v>
      </c>
      <c r="C7074" s="184" t="s">
        <v>369</v>
      </c>
      <c r="D7074" t="s">
        <v>9483</v>
      </c>
      <c r="E7074" t="s">
        <v>9845</v>
      </c>
      <c r="F7074" s="183" t="s">
        <v>9845</v>
      </c>
      <c r="G7074" s="184" t="s">
        <v>400</v>
      </c>
      <c r="H7074" s="183" t="str">
        <f>IF(Proc[[#This Row],[type]]="LFF (MDG-F)",MID(Proc[[#This Row],[Obj]],13,10),"")</f>
        <v/>
      </c>
      <c r="J7074" s="183" t="b">
        <f>Proc[[#This Row],[Requested]]=Proc[[#This Row],[CurrentParent]]</f>
        <v>1</v>
      </c>
      <c r="K7074" s="183" t="str">
        <f>IF(Proc[[#This Row],[Author]]="Marcela Urrego",VLOOKUP(LEFT(Proc[[#This Row],[Requested]],1),Table3[#All],2,0),VLOOKUP(Proc[[#This Row],[Author]],Table4[],2,0))</f>
        <v>LS</v>
      </c>
      <c r="L7074" s="186" t="s">
        <v>9921</v>
      </c>
      <c r="M7074" s="178">
        <v>46065</v>
      </c>
      <c r="N7074" s="178"/>
      <c r="O7074" s="178"/>
      <c r="P7074" s="178" t="str">
        <f ca="1">IF(Proc[[#This Row],[DaysAgeing]]&gt;5,"yep","on track")</f>
        <v>on track</v>
      </c>
      <c r="Q7074" s="3">
        <f ca="1">IF(Proc[[#This Row],[DateClosed]]="",ABS(NETWORKDAYS(Proc[[#This Row],[DateOpened]],TODAY()))-1,ABS(NETWORKDAYS(Proc[[#This Row],[DateOpened]],Proc[[#This Row],[DateClosed]]))-1)</f>
        <v>4</v>
      </c>
      <c r="R7074" s="178" t="s">
        <v>489</v>
      </c>
      <c r="S7074" s="183"/>
    </row>
    <row r="7075" spans="1:19" hidden="1">
      <c r="A7075" s="184" t="s">
        <v>9887</v>
      </c>
      <c r="B7075" s="183" t="str">
        <f>IFERROR(VLOOKUP(Proc[[#This Row],[App]],Table2[],3,0),"open")</f>
        <v>ok</v>
      </c>
      <c r="C7075" s="184" t="s">
        <v>369</v>
      </c>
      <c r="D7075" t="s">
        <v>9484</v>
      </c>
      <c r="E7075" t="s">
        <v>9845</v>
      </c>
      <c r="F7075" s="183" t="s">
        <v>9845</v>
      </c>
      <c r="G7075" s="184" t="s">
        <v>400</v>
      </c>
      <c r="H7075" s="183" t="str">
        <f>IF(Proc[[#This Row],[type]]="LFF (MDG-F)",MID(Proc[[#This Row],[Obj]],13,10),"")</f>
        <v/>
      </c>
      <c r="J7075" s="183" t="b">
        <f>Proc[[#This Row],[Requested]]=Proc[[#This Row],[CurrentParent]]</f>
        <v>1</v>
      </c>
      <c r="K7075" s="183" t="str">
        <f>IF(Proc[[#This Row],[Author]]="Marcela Urrego",VLOOKUP(LEFT(Proc[[#This Row],[Requested]],1),Table3[#All],2,0),VLOOKUP(Proc[[#This Row],[Author]],Table4[],2,0))</f>
        <v>LS</v>
      </c>
      <c r="L7075" s="186" t="s">
        <v>9921</v>
      </c>
      <c r="M7075" s="178">
        <v>46065</v>
      </c>
      <c r="N7075" s="178"/>
      <c r="O7075" s="178"/>
      <c r="P7075" s="178" t="str">
        <f ca="1">IF(Proc[[#This Row],[DaysAgeing]]&gt;5,"yep","on track")</f>
        <v>on track</v>
      </c>
      <c r="Q7075" s="3">
        <f ca="1">IF(Proc[[#This Row],[DateClosed]]="",ABS(NETWORKDAYS(Proc[[#This Row],[DateOpened]],TODAY()))-1,ABS(NETWORKDAYS(Proc[[#This Row],[DateOpened]],Proc[[#This Row],[DateClosed]]))-1)</f>
        <v>4</v>
      </c>
      <c r="R7075" s="178" t="s">
        <v>489</v>
      </c>
      <c r="S7075" s="183"/>
    </row>
    <row r="7076" spans="1:19" hidden="1">
      <c r="A7076" s="184" t="s">
        <v>9887</v>
      </c>
      <c r="B7076" s="183" t="str">
        <f>IFERROR(VLOOKUP(Proc[[#This Row],[App]],Table2[],3,0),"open")</f>
        <v>ok</v>
      </c>
      <c r="C7076" s="184" t="s">
        <v>369</v>
      </c>
      <c r="D7076" t="s">
        <v>9485</v>
      </c>
      <c r="E7076" t="s">
        <v>9845</v>
      </c>
      <c r="F7076" s="183" t="s">
        <v>9845</v>
      </c>
      <c r="G7076" s="184" t="s">
        <v>400</v>
      </c>
      <c r="H7076" s="183" t="str">
        <f>IF(Proc[[#This Row],[type]]="LFF (MDG-F)",MID(Proc[[#This Row],[Obj]],13,10),"")</f>
        <v/>
      </c>
      <c r="J7076" s="183" t="b">
        <f>Proc[[#This Row],[Requested]]=Proc[[#This Row],[CurrentParent]]</f>
        <v>1</v>
      </c>
      <c r="K7076" s="183" t="str">
        <f>IF(Proc[[#This Row],[Author]]="Marcela Urrego",VLOOKUP(LEFT(Proc[[#This Row],[Requested]],1),Table3[#All],2,0),VLOOKUP(Proc[[#This Row],[Author]],Table4[],2,0))</f>
        <v>LS</v>
      </c>
      <c r="L7076" s="186" t="s">
        <v>9921</v>
      </c>
      <c r="M7076" s="178">
        <v>46065</v>
      </c>
      <c r="N7076" s="178"/>
      <c r="O7076" s="178"/>
      <c r="P7076" s="178" t="str">
        <f ca="1">IF(Proc[[#This Row],[DaysAgeing]]&gt;5,"yep","on track")</f>
        <v>on track</v>
      </c>
      <c r="Q7076" s="3">
        <f ca="1">IF(Proc[[#This Row],[DateClosed]]="",ABS(NETWORKDAYS(Proc[[#This Row],[DateOpened]],TODAY()))-1,ABS(NETWORKDAYS(Proc[[#This Row],[DateOpened]],Proc[[#This Row],[DateClosed]]))-1)</f>
        <v>4</v>
      </c>
      <c r="R7076" s="178" t="s">
        <v>489</v>
      </c>
      <c r="S7076" s="183"/>
    </row>
    <row r="7077" spans="1:19" hidden="1">
      <c r="A7077" s="184" t="s">
        <v>9887</v>
      </c>
      <c r="B7077" s="183" t="str">
        <f>IFERROR(VLOOKUP(Proc[[#This Row],[App]],Table2[],3,0),"open")</f>
        <v>ok</v>
      </c>
      <c r="C7077" s="184" t="s">
        <v>369</v>
      </c>
      <c r="D7077" t="s">
        <v>9486</v>
      </c>
      <c r="E7077" t="s">
        <v>9845</v>
      </c>
      <c r="F7077" s="183" t="s">
        <v>9845</v>
      </c>
      <c r="G7077" s="184" t="s">
        <v>400</v>
      </c>
      <c r="H7077" s="183" t="str">
        <f>IF(Proc[[#This Row],[type]]="LFF (MDG-F)",MID(Proc[[#This Row],[Obj]],13,10),"")</f>
        <v/>
      </c>
      <c r="J7077" s="183" t="b">
        <f>Proc[[#This Row],[Requested]]=Proc[[#This Row],[CurrentParent]]</f>
        <v>1</v>
      </c>
      <c r="K7077" s="183" t="str">
        <f>IF(Proc[[#This Row],[Author]]="Marcela Urrego",VLOOKUP(LEFT(Proc[[#This Row],[Requested]],1),Table3[#All],2,0),VLOOKUP(Proc[[#This Row],[Author]],Table4[],2,0))</f>
        <v>LS</v>
      </c>
      <c r="L7077" s="186" t="s">
        <v>9921</v>
      </c>
      <c r="M7077" s="178">
        <v>46065</v>
      </c>
      <c r="N7077" s="178"/>
      <c r="O7077" s="178"/>
      <c r="P7077" s="178" t="str">
        <f ca="1">IF(Proc[[#This Row],[DaysAgeing]]&gt;5,"yep","on track")</f>
        <v>on track</v>
      </c>
      <c r="Q7077" s="3">
        <f ca="1">IF(Proc[[#This Row],[DateClosed]]="",ABS(NETWORKDAYS(Proc[[#This Row],[DateOpened]],TODAY()))-1,ABS(NETWORKDAYS(Proc[[#This Row],[DateOpened]],Proc[[#This Row],[DateClosed]]))-1)</f>
        <v>4</v>
      </c>
      <c r="R7077" s="178" t="s">
        <v>489</v>
      </c>
      <c r="S7077" s="183"/>
    </row>
    <row r="7078" spans="1:19" hidden="1">
      <c r="A7078" s="184" t="s">
        <v>9887</v>
      </c>
      <c r="B7078" s="183" t="str">
        <f>IFERROR(VLOOKUP(Proc[[#This Row],[App]],Table2[],3,0),"open")</f>
        <v>ok</v>
      </c>
      <c r="C7078" s="184" t="s">
        <v>369</v>
      </c>
      <c r="D7078" t="s">
        <v>9487</v>
      </c>
      <c r="E7078" t="s">
        <v>9845</v>
      </c>
      <c r="F7078" s="183" t="s">
        <v>9845</v>
      </c>
      <c r="G7078" s="184" t="s">
        <v>400</v>
      </c>
      <c r="H7078" s="183" t="str">
        <f>IF(Proc[[#This Row],[type]]="LFF (MDG-F)",MID(Proc[[#This Row],[Obj]],13,10),"")</f>
        <v/>
      </c>
      <c r="J7078" s="183" t="b">
        <f>Proc[[#This Row],[Requested]]=Proc[[#This Row],[CurrentParent]]</f>
        <v>1</v>
      </c>
      <c r="K7078" s="183" t="str">
        <f>IF(Proc[[#This Row],[Author]]="Marcela Urrego",VLOOKUP(LEFT(Proc[[#This Row],[Requested]],1),Table3[#All],2,0),VLOOKUP(Proc[[#This Row],[Author]],Table4[],2,0))</f>
        <v>LS</v>
      </c>
      <c r="L7078" s="186" t="s">
        <v>9921</v>
      </c>
      <c r="M7078" s="178">
        <v>46065</v>
      </c>
      <c r="N7078" s="178"/>
      <c r="O7078" s="178"/>
      <c r="P7078" s="178" t="str">
        <f ca="1">IF(Proc[[#This Row],[DaysAgeing]]&gt;5,"yep","on track")</f>
        <v>on track</v>
      </c>
      <c r="Q7078" s="3">
        <f ca="1">IF(Proc[[#This Row],[DateClosed]]="",ABS(NETWORKDAYS(Proc[[#This Row],[DateOpened]],TODAY()))-1,ABS(NETWORKDAYS(Proc[[#This Row],[DateOpened]],Proc[[#This Row],[DateClosed]]))-1)</f>
        <v>4</v>
      </c>
      <c r="R7078" s="178" t="s">
        <v>489</v>
      </c>
      <c r="S7078" s="183"/>
    </row>
    <row r="7079" spans="1:19" hidden="1">
      <c r="A7079" s="184" t="s">
        <v>9887</v>
      </c>
      <c r="B7079" s="183" t="str">
        <f>IFERROR(VLOOKUP(Proc[[#This Row],[App]],Table2[],3,0),"open")</f>
        <v>ok</v>
      </c>
      <c r="C7079" s="184" t="s">
        <v>369</v>
      </c>
      <c r="D7079" t="s">
        <v>9488</v>
      </c>
      <c r="E7079" t="s">
        <v>9845</v>
      </c>
      <c r="F7079" s="183" t="s">
        <v>9845</v>
      </c>
      <c r="G7079" s="184" t="s">
        <v>400</v>
      </c>
      <c r="H7079" s="183" t="str">
        <f>IF(Proc[[#This Row],[type]]="LFF (MDG-F)",MID(Proc[[#This Row],[Obj]],13,10),"")</f>
        <v/>
      </c>
      <c r="J7079" s="183" t="b">
        <f>Proc[[#This Row],[Requested]]=Proc[[#This Row],[CurrentParent]]</f>
        <v>1</v>
      </c>
      <c r="K7079" s="183" t="str">
        <f>IF(Proc[[#This Row],[Author]]="Marcela Urrego",VLOOKUP(LEFT(Proc[[#This Row],[Requested]],1),Table3[#All],2,0),VLOOKUP(Proc[[#This Row],[Author]],Table4[],2,0))</f>
        <v>LS</v>
      </c>
      <c r="L7079" s="186" t="s">
        <v>9921</v>
      </c>
      <c r="M7079" s="178">
        <v>46065</v>
      </c>
      <c r="N7079" s="178"/>
      <c r="O7079" s="178"/>
      <c r="P7079" s="178" t="str">
        <f ca="1">IF(Proc[[#This Row],[DaysAgeing]]&gt;5,"yep","on track")</f>
        <v>on track</v>
      </c>
      <c r="Q7079" s="3">
        <f ca="1">IF(Proc[[#This Row],[DateClosed]]="",ABS(NETWORKDAYS(Proc[[#This Row],[DateOpened]],TODAY()))-1,ABS(NETWORKDAYS(Proc[[#This Row],[DateOpened]],Proc[[#This Row],[DateClosed]]))-1)</f>
        <v>4</v>
      </c>
      <c r="R7079" s="178" t="s">
        <v>489</v>
      </c>
      <c r="S7079" s="183"/>
    </row>
    <row r="7080" spans="1:19" hidden="1">
      <c r="A7080" s="184" t="s">
        <v>9887</v>
      </c>
      <c r="B7080" s="183" t="str">
        <f>IFERROR(VLOOKUP(Proc[[#This Row],[App]],Table2[],3,0),"open")</f>
        <v>ok</v>
      </c>
      <c r="C7080" s="184" t="s">
        <v>369</v>
      </c>
      <c r="D7080" t="s">
        <v>9489</v>
      </c>
      <c r="E7080" t="s">
        <v>9845</v>
      </c>
      <c r="F7080" s="183" t="s">
        <v>9845</v>
      </c>
      <c r="G7080" s="184" t="s">
        <v>400</v>
      </c>
      <c r="H7080" s="183" t="str">
        <f>IF(Proc[[#This Row],[type]]="LFF (MDG-F)",MID(Proc[[#This Row],[Obj]],13,10),"")</f>
        <v/>
      </c>
      <c r="J7080" s="183" t="b">
        <f>Proc[[#This Row],[Requested]]=Proc[[#This Row],[CurrentParent]]</f>
        <v>1</v>
      </c>
      <c r="K7080" s="183" t="str">
        <f>IF(Proc[[#This Row],[Author]]="Marcela Urrego",VLOOKUP(LEFT(Proc[[#This Row],[Requested]],1),Table3[#All],2,0),VLOOKUP(Proc[[#This Row],[Author]],Table4[],2,0))</f>
        <v>LS</v>
      </c>
      <c r="L7080" s="186" t="s">
        <v>9921</v>
      </c>
      <c r="M7080" s="178">
        <v>46065</v>
      </c>
      <c r="N7080" s="178"/>
      <c r="O7080" s="178"/>
      <c r="P7080" s="178" t="str">
        <f ca="1">IF(Proc[[#This Row],[DaysAgeing]]&gt;5,"yep","on track")</f>
        <v>on track</v>
      </c>
      <c r="Q7080" s="3">
        <f ca="1">IF(Proc[[#This Row],[DateClosed]]="",ABS(NETWORKDAYS(Proc[[#This Row],[DateOpened]],TODAY()))-1,ABS(NETWORKDAYS(Proc[[#This Row],[DateOpened]],Proc[[#This Row],[DateClosed]]))-1)</f>
        <v>4</v>
      </c>
      <c r="R7080" s="178" t="s">
        <v>489</v>
      </c>
      <c r="S7080" s="183"/>
    </row>
    <row r="7081" spans="1:19" hidden="1">
      <c r="A7081" s="184" t="s">
        <v>9887</v>
      </c>
      <c r="B7081" s="183" t="str">
        <f>IFERROR(VLOOKUP(Proc[[#This Row],[App]],Table2[],3,0),"open")</f>
        <v>ok</v>
      </c>
      <c r="C7081" s="184" t="s">
        <v>369</v>
      </c>
      <c r="D7081" t="s">
        <v>9490</v>
      </c>
      <c r="E7081" t="s">
        <v>9845</v>
      </c>
      <c r="F7081" s="183" t="s">
        <v>9845</v>
      </c>
      <c r="G7081" s="184" t="s">
        <v>400</v>
      </c>
      <c r="H7081" s="183" t="str">
        <f>IF(Proc[[#This Row],[type]]="LFF (MDG-F)",MID(Proc[[#This Row],[Obj]],13,10),"")</f>
        <v/>
      </c>
      <c r="J7081" s="183" t="b">
        <f>Proc[[#This Row],[Requested]]=Proc[[#This Row],[CurrentParent]]</f>
        <v>1</v>
      </c>
      <c r="K7081" s="183" t="str">
        <f>IF(Proc[[#This Row],[Author]]="Marcela Urrego",VLOOKUP(LEFT(Proc[[#This Row],[Requested]],1),Table3[#All],2,0),VLOOKUP(Proc[[#This Row],[Author]],Table4[],2,0))</f>
        <v>LS</v>
      </c>
      <c r="L7081" s="186" t="s">
        <v>9921</v>
      </c>
      <c r="M7081" s="178">
        <v>46065</v>
      </c>
      <c r="N7081" s="178"/>
      <c r="O7081" s="178"/>
      <c r="P7081" s="178" t="str">
        <f ca="1">IF(Proc[[#This Row],[DaysAgeing]]&gt;5,"yep","on track")</f>
        <v>on track</v>
      </c>
      <c r="Q7081" s="3">
        <f ca="1">IF(Proc[[#This Row],[DateClosed]]="",ABS(NETWORKDAYS(Proc[[#This Row],[DateOpened]],TODAY()))-1,ABS(NETWORKDAYS(Proc[[#This Row],[DateOpened]],Proc[[#This Row],[DateClosed]]))-1)</f>
        <v>4</v>
      </c>
      <c r="R7081" s="178" t="s">
        <v>489</v>
      </c>
      <c r="S7081" s="183"/>
    </row>
    <row r="7082" spans="1:19" hidden="1">
      <c r="A7082" s="184" t="s">
        <v>9887</v>
      </c>
      <c r="B7082" s="183" t="str">
        <f>IFERROR(VLOOKUP(Proc[[#This Row],[App]],Table2[],3,0),"open")</f>
        <v>ok</v>
      </c>
      <c r="C7082" s="185" t="s">
        <v>369</v>
      </c>
      <c r="D7082" t="s">
        <v>9491</v>
      </c>
      <c r="E7082" t="s">
        <v>9845</v>
      </c>
      <c r="F7082" s="186" t="s">
        <v>9845</v>
      </c>
      <c r="G7082" s="184" t="s">
        <v>406</v>
      </c>
      <c r="H7082" s="183" t="str">
        <f>IF(Proc[[#This Row],[type]]="LFF (MDG-F)",MID(Proc[[#This Row],[Obj]],13,10),"")</f>
        <v>2023C02919</v>
      </c>
      <c r="J7082" s="183" t="b">
        <f>Proc[[#This Row],[Requested]]=Proc[[#This Row],[CurrentParent]]</f>
        <v>1</v>
      </c>
      <c r="K7082" s="183" t="str">
        <f>IF(Proc[[#This Row],[Author]]="Marcela Urrego",VLOOKUP(LEFT(Proc[[#This Row],[Requested]],1),Table3[#All],2,0),VLOOKUP(Proc[[#This Row],[Author]],Table4[],2,0))</f>
        <v>LS</v>
      </c>
      <c r="L7082" s="186" t="s">
        <v>9921</v>
      </c>
      <c r="M7082" s="178">
        <v>46065</v>
      </c>
      <c r="N7082" s="178"/>
      <c r="O7082" s="178"/>
      <c r="P7082" s="178" t="str">
        <f ca="1">IF(Proc[[#This Row],[DaysAgeing]]&gt;5,"yep","on track")</f>
        <v>on track</v>
      </c>
      <c r="Q7082" s="3">
        <f ca="1">IF(Proc[[#This Row],[DateClosed]]="",ABS(NETWORKDAYS(Proc[[#This Row],[DateOpened]],TODAY()))-1,ABS(NETWORKDAYS(Proc[[#This Row],[DateOpened]],Proc[[#This Row],[DateClosed]]))-1)</f>
        <v>4</v>
      </c>
      <c r="R7082" s="178" t="s">
        <v>489</v>
      </c>
      <c r="S7082" s="183"/>
    </row>
    <row r="7083" spans="1:19" hidden="1">
      <c r="A7083" s="184" t="s">
        <v>9887</v>
      </c>
      <c r="B7083" s="183" t="str">
        <f>IFERROR(VLOOKUP(Proc[[#This Row],[App]],Table2[],3,0),"open")</f>
        <v>ok</v>
      </c>
      <c r="C7083" s="185" t="s">
        <v>369</v>
      </c>
      <c r="D7083" t="s">
        <v>9492</v>
      </c>
      <c r="E7083" t="s">
        <v>9843</v>
      </c>
      <c r="F7083" s="186" t="s">
        <v>9843</v>
      </c>
      <c r="G7083" s="184" t="s">
        <v>406</v>
      </c>
      <c r="H7083" s="183" t="str">
        <f>IF(Proc[[#This Row],[type]]="LFF (MDG-F)",MID(Proc[[#This Row],[Obj]],13,10),"")</f>
        <v>2023C05779</v>
      </c>
      <c r="J7083" s="183" t="b">
        <f>Proc[[#This Row],[Requested]]=Proc[[#This Row],[CurrentParent]]</f>
        <v>1</v>
      </c>
      <c r="K7083" s="183" t="str">
        <f>IF(Proc[[#This Row],[Author]]="Marcela Urrego",VLOOKUP(LEFT(Proc[[#This Row],[Requested]],1),Table3[#All],2,0),VLOOKUP(Proc[[#This Row],[Author]],Table4[],2,0))</f>
        <v>LS</v>
      </c>
      <c r="L7083" s="186" t="s">
        <v>9921</v>
      </c>
      <c r="M7083" s="178">
        <v>46065</v>
      </c>
      <c r="N7083" s="178"/>
      <c r="O7083" s="178"/>
      <c r="P7083" s="178" t="str">
        <f ca="1">IF(Proc[[#This Row],[DaysAgeing]]&gt;5,"yep","on track")</f>
        <v>on track</v>
      </c>
      <c r="Q7083" s="3">
        <f ca="1">IF(Proc[[#This Row],[DateClosed]]="",ABS(NETWORKDAYS(Proc[[#This Row],[DateOpened]],TODAY()))-1,ABS(NETWORKDAYS(Proc[[#This Row],[DateOpened]],Proc[[#This Row],[DateClosed]]))-1)</f>
        <v>4</v>
      </c>
      <c r="R7083" s="178" t="s">
        <v>489</v>
      </c>
      <c r="S7083" s="183"/>
    </row>
    <row r="7084" spans="1:19" hidden="1">
      <c r="A7084" s="184" t="s">
        <v>9887</v>
      </c>
      <c r="B7084" s="183" t="str">
        <f>IFERROR(VLOOKUP(Proc[[#This Row],[App]],Table2[],3,0),"open")</f>
        <v>ok</v>
      </c>
      <c r="C7084" s="185" t="s">
        <v>369</v>
      </c>
      <c r="D7084" t="s">
        <v>9493</v>
      </c>
      <c r="E7084" t="s">
        <v>9843</v>
      </c>
      <c r="F7084" s="186" t="s">
        <v>9843</v>
      </c>
      <c r="G7084" s="184" t="s">
        <v>406</v>
      </c>
      <c r="H7084" s="183" t="str">
        <f>IF(Proc[[#This Row],[type]]="LFF (MDG-F)",MID(Proc[[#This Row],[Obj]],13,10),"")</f>
        <v>2029C01305</v>
      </c>
      <c r="J7084" s="183" t="b">
        <f>Proc[[#This Row],[Requested]]=Proc[[#This Row],[CurrentParent]]</f>
        <v>1</v>
      </c>
      <c r="K7084" s="183" t="str">
        <f>IF(Proc[[#This Row],[Author]]="Marcela Urrego",VLOOKUP(LEFT(Proc[[#This Row],[Requested]],1),Table3[#All],2,0),VLOOKUP(Proc[[#This Row],[Author]],Table4[],2,0))</f>
        <v>LS</v>
      </c>
      <c r="L7084" s="186" t="s">
        <v>9921</v>
      </c>
      <c r="M7084" s="178">
        <v>46065</v>
      </c>
      <c r="N7084" s="178"/>
      <c r="O7084" s="178"/>
      <c r="P7084" s="178" t="str">
        <f ca="1">IF(Proc[[#This Row],[DaysAgeing]]&gt;5,"yep","on track")</f>
        <v>on track</v>
      </c>
      <c r="Q7084" s="3">
        <f ca="1">IF(Proc[[#This Row],[DateClosed]]="",ABS(NETWORKDAYS(Proc[[#This Row],[DateOpened]],TODAY()))-1,ABS(NETWORKDAYS(Proc[[#This Row],[DateOpened]],Proc[[#This Row],[DateClosed]]))-1)</f>
        <v>4</v>
      </c>
      <c r="R7084" s="178" t="s">
        <v>489</v>
      </c>
      <c r="S7084" s="183"/>
    </row>
    <row r="7085" spans="1:19" hidden="1">
      <c r="A7085" s="184" t="s">
        <v>9887</v>
      </c>
      <c r="B7085" s="183" t="str">
        <f>IFERROR(VLOOKUP(Proc[[#This Row],[App]],Table2[],3,0),"open")</f>
        <v>ok</v>
      </c>
      <c r="C7085" s="184" t="s">
        <v>369</v>
      </c>
      <c r="D7085" t="s">
        <v>9494</v>
      </c>
      <c r="E7085" t="s">
        <v>9843</v>
      </c>
      <c r="F7085" s="183" t="s">
        <v>9843</v>
      </c>
      <c r="G7085" s="184" t="s">
        <v>400</v>
      </c>
      <c r="H7085" s="183" t="str">
        <f>IF(Proc[[#This Row],[type]]="LFF (MDG-F)",MID(Proc[[#This Row],[Obj]],13,10),"")</f>
        <v/>
      </c>
      <c r="J7085" s="183" t="b">
        <f>Proc[[#This Row],[Requested]]=Proc[[#This Row],[CurrentParent]]</f>
        <v>1</v>
      </c>
      <c r="K7085" s="183" t="str">
        <f>IF(Proc[[#This Row],[Author]]="Marcela Urrego",VLOOKUP(LEFT(Proc[[#This Row],[Requested]],1),Table3[#All],2,0),VLOOKUP(Proc[[#This Row],[Author]],Table4[],2,0))</f>
        <v>LS</v>
      </c>
      <c r="L7085" s="186" t="s">
        <v>9921</v>
      </c>
      <c r="M7085" s="178">
        <v>46065</v>
      </c>
      <c r="N7085" s="178"/>
      <c r="O7085" s="178"/>
      <c r="P7085" s="178" t="str">
        <f ca="1">IF(Proc[[#This Row],[DaysAgeing]]&gt;5,"yep","on track")</f>
        <v>on track</v>
      </c>
      <c r="Q7085" s="3">
        <f ca="1">IF(Proc[[#This Row],[DateClosed]]="",ABS(NETWORKDAYS(Proc[[#This Row],[DateOpened]],TODAY()))-1,ABS(NETWORKDAYS(Proc[[#This Row],[DateOpened]],Proc[[#This Row],[DateClosed]]))-1)</f>
        <v>4</v>
      </c>
      <c r="R7085" s="178" t="s">
        <v>489</v>
      </c>
      <c r="S7085" s="183"/>
    </row>
    <row r="7086" spans="1:19" hidden="1">
      <c r="A7086" s="184" t="s">
        <v>9887</v>
      </c>
      <c r="B7086" s="183" t="str">
        <f>IFERROR(VLOOKUP(Proc[[#This Row],[App]],Table2[],3,0),"open")</f>
        <v>ok</v>
      </c>
      <c r="C7086" s="185" t="s">
        <v>369</v>
      </c>
      <c r="D7086" t="s">
        <v>9495</v>
      </c>
      <c r="E7086" t="s">
        <v>9843</v>
      </c>
      <c r="F7086" s="186" t="s">
        <v>9843</v>
      </c>
      <c r="G7086" s="184" t="s">
        <v>406</v>
      </c>
      <c r="H7086" s="183" t="str">
        <f>IF(Proc[[#This Row],[type]]="LFF (MDG-F)",MID(Proc[[#This Row],[Obj]],13,10),"")</f>
        <v>1919C01308</v>
      </c>
      <c r="J7086" s="183" t="b">
        <f>Proc[[#This Row],[Requested]]=Proc[[#This Row],[CurrentParent]]</f>
        <v>1</v>
      </c>
      <c r="K7086" s="183" t="str">
        <f>IF(Proc[[#This Row],[Author]]="Marcela Urrego",VLOOKUP(LEFT(Proc[[#This Row],[Requested]],1),Table3[#All],2,0),VLOOKUP(Proc[[#This Row],[Author]],Table4[],2,0))</f>
        <v>LS</v>
      </c>
      <c r="L7086" s="186" t="s">
        <v>9921</v>
      </c>
      <c r="M7086" s="178">
        <v>46065</v>
      </c>
      <c r="N7086" s="178"/>
      <c r="O7086" s="178"/>
      <c r="P7086" s="178" t="str">
        <f ca="1">IF(Proc[[#This Row],[DaysAgeing]]&gt;5,"yep","on track")</f>
        <v>on track</v>
      </c>
      <c r="Q7086" s="3">
        <f ca="1">IF(Proc[[#This Row],[DateClosed]]="",ABS(NETWORKDAYS(Proc[[#This Row],[DateOpened]],TODAY()))-1,ABS(NETWORKDAYS(Proc[[#This Row],[DateOpened]],Proc[[#This Row],[DateClosed]]))-1)</f>
        <v>4</v>
      </c>
      <c r="R7086" s="178" t="s">
        <v>489</v>
      </c>
      <c r="S7086" s="183"/>
    </row>
    <row r="7087" spans="1:19" hidden="1">
      <c r="A7087" s="184" t="s">
        <v>9887</v>
      </c>
      <c r="B7087" s="183" t="str">
        <f>IFERROR(VLOOKUP(Proc[[#This Row],[App]],Table2[],3,0),"open")</f>
        <v>ok</v>
      </c>
      <c r="C7087" s="185" t="s">
        <v>369</v>
      </c>
      <c r="D7087" t="s">
        <v>9496</v>
      </c>
      <c r="E7087" t="s">
        <v>9843</v>
      </c>
      <c r="F7087" s="186" t="s">
        <v>9843</v>
      </c>
      <c r="G7087" s="184" t="s">
        <v>406</v>
      </c>
      <c r="H7087" s="183" t="str">
        <f>IF(Proc[[#This Row],[type]]="LFF (MDG-F)",MID(Proc[[#This Row],[Obj]],13,10),"")</f>
        <v>1756CS5013</v>
      </c>
      <c r="J7087" s="183" t="b">
        <f>Proc[[#This Row],[Requested]]=Proc[[#This Row],[CurrentParent]]</f>
        <v>1</v>
      </c>
      <c r="K7087" s="183" t="str">
        <f>IF(Proc[[#This Row],[Author]]="Marcela Urrego",VLOOKUP(LEFT(Proc[[#This Row],[Requested]],1),Table3[#All],2,0),VLOOKUP(Proc[[#This Row],[Author]],Table4[],2,0))</f>
        <v>LS</v>
      </c>
      <c r="L7087" s="186" t="s">
        <v>9921</v>
      </c>
      <c r="M7087" s="178">
        <v>46065</v>
      </c>
      <c r="N7087" s="178"/>
      <c r="O7087" s="178"/>
      <c r="P7087" s="178" t="str">
        <f ca="1">IF(Proc[[#This Row],[DaysAgeing]]&gt;5,"yep","on track")</f>
        <v>on track</v>
      </c>
      <c r="Q7087" s="3">
        <f ca="1">IF(Proc[[#This Row],[DateClosed]]="",ABS(NETWORKDAYS(Proc[[#This Row],[DateOpened]],TODAY()))-1,ABS(NETWORKDAYS(Proc[[#This Row],[DateOpened]],Proc[[#This Row],[DateClosed]]))-1)</f>
        <v>4</v>
      </c>
      <c r="R7087" s="178" t="s">
        <v>489</v>
      </c>
      <c r="S7087" s="183"/>
    </row>
    <row r="7088" spans="1:19" hidden="1">
      <c r="A7088" s="184" t="s">
        <v>9887</v>
      </c>
      <c r="B7088" s="183" t="str">
        <f>IFERROR(VLOOKUP(Proc[[#This Row],[App]],Table2[],3,0),"open")</f>
        <v>ok</v>
      </c>
      <c r="C7088" s="185" t="s">
        <v>369</v>
      </c>
      <c r="D7088" t="s">
        <v>9497</v>
      </c>
      <c r="E7088" t="s">
        <v>9843</v>
      </c>
      <c r="F7088" s="186" t="s">
        <v>9843</v>
      </c>
      <c r="G7088" s="184" t="s">
        <v>406</v>
      </c>
      <c r="H7088" s="183" t="str">
        <f>IF(Proc[[#This Row],[type]]="LFF (MDG-F)",MID(Proc[[#This Row],[Obj]],13,10),"")</f>
        <v>1756CS7138</v>
      </c>
      <c r="J7088" s="183" t="b">
        <f>Proc[[#This Row],[Requested]]=Proc[[#This Row],[CurrentParent]]</f>
        <v>1</v>
      </c>
      <c r="K7088" s="183" t="str">
        <f>IF(Proc[[#This Row],[Author]]="Marcela Urrego",VLOOKUP(LEFT(Proc[[#This Row],[Requested]],1),Table3[#All],2,0),VLOOKUP(Proc[[#This Row],[Author]],Table4[],2,0))</f>
        <v>LS</v>
      </c>
      <c r="L7088" s="186" t="s">
        <v>9921</v>
      </c>
      <c r="M7088" s="178">
        <v>46065</v>
      </c>
      <c r="N7088" s="178"/>
      <c r="O7088" s="178"/>
      <c r="P7088" s="178" t="str">
        <f ca="1">IF(Proc[[#This Row],[DaysAgeing]]&gt;5,"yep","on track")</f>
        <v>on track</v>
      </c>
      <c r="Q7088" s="3">
        <f ca="1">IF(Proc[[#This Row],[DateClosed]]="",ABS(NETWORKDAYS(Proc[[#This Row],[DateOpened]],TODAY()))-1,ABS(NETWORKDAYS(Proc[[#This Row],[DateOpened]],Proc[[#This Row],[DateClosed]]))-1)</f>
        <v>4</v>
      </c>
      <c r="R7088" s="178" t="s">
        <v>489</v>
      </c>
      <c r="S7088" s="183"/>
    </row>
    <row r="7089" spans="1:19" hidden="1">
      <c r="A7089" s="184" t="s">
        <v>9887</v>
      </c>
      <c r="B7089" s="183" t="str">
        <f>IFERROR(VLOOKUP(Proc[[#This Row],[App]],Table2[],3,0),"open")</f>
        <v>ok</v>
      </c>
      <c r="C7089" s="184" t="s">
        <v>369</v>
      </c>
      <c r="D7089" t="s">
        <v>9498</v>
      </c>
      <c r="E7089" t="s">
        <v>9843</v>
      </c>
      <c r="F7089" s="183" t="s">
        <v>9843</v>
      </c>
      <c r="G7089" s="184" t="s">
        <v>400</v>
      </c>
      <c r="H7089" s="183" t="str">
        <f>IF(Proc[[#This Row],[type]]="LFF (MDG-F)",MID(Proc[[#This Row],[Obj]],13,10),"")</f>
        <v/>
      </c>
      <c r="J7089" s="183" t="b">
        <f>Proc[[#This Row],[Requested]]=Proc[[#This Row],[CurrentParent]]</f>
        <v>1</v>
      </c>
      <c r="K7089" s="183" t="str">
        <f>IF(Proc[[#This Row],[Author]]="Marcela Urrego",VLOOKUP(LEFT(Proc[[#This Row],[Requested]],1),Table3[#All],2,0),VLOOKUP(Proc[[#This Row],[Author]],Table4[],2,0))</f>
        <v>LS</v>
      </c>
      <c r="L7089" s="186" t="s">
        <v>9921</v>
      </c>
      <c r="M7089" s="178">
        <v>46065</v>
      </c>
      <c r="N7089" s="178"/>
      <c r="O7089" s="178"/>
      <c r="P7089" s="178" t="str">
        <f ca="1">IF(Proc[[#This Row],[DaysAgeing]]&gt;5,"yep","on track")</f>
        <v>on track</v>
      </c>
      <c r="Q7089" s="3">
        <f ca="1">IF(Proc[[#This Row],[DateClosed]]="",ABS(NETWORKDAYS(Proc[[#This Row],[DateOpened]],TODAY()))-1,ABS(NETWORKDAYS(Proc[[#This Row],[DateOpened]],Proc[[#This Row],[DateClosed]]))-1)</f>
        <v>4</v>
      </c>
      <c r="R7089" s="178" t="s">
        <v>489</v>
      </c>
      <c r="S7089" s="183"/>
    </row>
    <row r="7090" spans="1:19" hidden="1">
      <c r="A7090" s="184" t="s">
        <v>9887</v>
      </c>
      <c r="B7090" s="183" t="str">
        <f>IFERROR(VLOOKUP(Proc[[#This Row],[App]],Table2[],3,0),"open")</f>
        <v>ok</v>
      </c>
      <c r="C7090" s="184" t="s">
        <v>369</v>
      </c>
      <c r="D7090" t="s">
        <v>9499</v>
      </c>
      <c r="E7090" t="s">
        <v>9847</v>
      </c>
      <c r="F7090" s="183" t="s">
        <v>9847</v>
      </c>
      <c r="G7090" s="184" t="s">
        <v>400</v>
      </c>
      <c r="H7090" s="183" t="str">
        <f>IF(Proc[[#This Row],[type]]="LFF (MDG-F)",MID(Proc[[#This Row],[Obj]],13,10),"")</f>
        <v/>
      </c>
      <c r="J7090" s="183" t="b">
        <f>Proc[[#This Row],[Requested]]=Proc[[#This Row],[CurrentParent]]</f>
        <v>1</v>
      </c>
      <c r="K7090" s="183" t="str">
        <f>IF(Proc[[#This Row],[Author]]="Marcela Urrego",VLOOKUP(LEFT(Proc[[#This Row],[Requested]],1),Table3[#All],2,0),VLOOKUP(Proc[[#This Row],[Author]],Table4[],2,0))</f>
        <v>LS</v>
      </c>
      <c r="L7090" s="186" t="s">
        <v>9921</v>
      </c>
      <c r="M7090" s="178">
        <v>46065</v>
      </c>
      <c r="N7090" s="178"/>
      <c r="O7090" s="178"/>
      <c r="P7090" s="178" t="str">
        <f ca="1">IF(Proc[[#This Row],[DaysAgeing]]&gt;5,"yep","on track")</f>
        <v>on track</v>
      </c>
      <c r="Q7090" s="3">
        <f ca="1">IF(Proc[[#This Row],[DateClosed]]="",ABS(NETWORKDAYS(Proc[[#This Row],[DateOpened]],TODAY()))-1,ABS(NETWORKDAYS(Proc[[#This Row],[DateOpened]],Proc[[#This Row],[DateClosed]]))-1)</f>
        <v>4</v>
      </c>
      <c r="R7090" s="178" t="s">
        <v>489</v>
      </c>
      <c r="S7090" s="183"/>
    </row>
    <row r="7091" spans="1:19" hidden="1">
      <c r="A7091" s="184" t="s">
        <v>9887</v>
      </c>
      <c r="B7091" s="183" t="str">
        <f>IFERROR(VLOOKUP(Proc[[#This Row],[App]],Table2[],3,0),"open")</f>
        <v>ok</v>
      </c>
      <c r="C7091" s="184" t="s">
        <v>369</v>
      </c>
      <c r="D7091" t="s">
        <v>9500</v>
      </c>
      <c r="E7091" t="s">
        <v>9848</v>
      </c>
      <c r="F7091" s="183" t="s">
        <v>9848</v>
      </c>
      <c r="G7091" s="184" t="s">
        <v>400</v>
      </c>
      <c r="H7091" s="183" t="str">
        <f>IF(Proc[[#This Row],[type]]="LFF (MDG-F)",MID(Proc[[#This Row],[Obj]],13,10),"")</f>
        <v/>
      </c>
      <c r="J7091" s="183" t="b">
        <f>Proc[[#This Row],[Requested]]=Proc[[#This Row],[CurrentParent]]</f>
        <v>1</v>
      </c>
      <c r="K7091" s="183" t="str">
        <f>IF(Proc[[#This Row],[Author]]="Marcela Urrego",VLOOKUP(LEFT(Proc[[#This Row],[Requested]],1),Table3[#All],2,0),VLOOKUP(Proc[[#This Row],[Author]],Table4[],2,0))</f>
        <v>LS</v>
      </c>
      <c r="L7091" s="186" t="s">
        <v>9921</v>
      </c>
      <c r="M7091" s="178">
        <v>46065</v>
      </c>
      <c r="N7091" s="178"/>
      <c r="O7091" s="178"/>
      <c r="P7091" s="178" t="str">
        <f ca="1">IF(Proc[[#This Row],[DaysAgeing]]&gt;5,"yep","on track")</f>
        <v>on track</v>
      </c>
      <c r="Q7091" s="3">
        <f ca="1">IF(Proc[[#This Row],[DateClosed]]="",ABS(NETWORKDAYS(Proc[[#This Row],[DateOpened]],TODAY()))-1,ABS(NETWORKDAYS(Proc[[#This Row],[DateOpened]],Proc[[#This Row],[DateClosed]]))-1)</f>
        <v>4</v>
      </c>
      <c r="R7091" s="178" t="s">
        <v>489</v>
      </c>
      <c r="S7091" s="183"/>
    </row>
    <row r="7092" spans="1:19" hidden="1">
      <c r="A7092" s="184" t="s">
        <v>9887</v>
      </c>
      <c r="B7092" s="183" t="str">
        <f>IFERROR(VLOOKUP(Proc[[#This Row],[App]],Table2[],3,0),"open")</f>
        <v>ok</v>
      </c>
      <c r="C7092" s="184" t="s">
        <v>369</v>
      </c>
      <c r="D7092" t="s">
        <v>9501</v>
      </c>
      <c r="E7092" t="s">
        <v>9848</v>
      </c>
      <c r="F7092" s="183" t="s">
        <v>9848</v>
      </c>
      <c r="G7092" s="184" t="s">
        <v>400</v>
      </c>
      <c r="H7092" s="183" t="str">
        <f>IF(Proc[[#This Row],[type]]="LFF (MDG-F)",MID(Proc[[#This Row],[Obj]],13,10),"")</f>
        <v/>
      </c>
      <c r="J7092" s="183" t="b">
        <f>Proc[[#This Row],[Requested]]=Proc[[#This Row],[CurrentParent]]</f>
        <v>1</v>
      </c>
      <c r="K7092" s="183" t="str">
        <f>IF(Proc[[#This Row],[Author]]="Marcela Urrego",VLOOKUP(LEFT(Proc[[#This Row],[Requested]],1),Table3[#All],2,0),VLOOKUP(Proc[[#This Row],[Author]],Table4[],2,0))</f>
        <v>LS</v>
      </c>
      <c r="L7092" s="186" t="s">
        <v>9921</v>
      </c>
      <c r="M7092" s="178">
        <v>46065</v>
      </c>
      <c r="N7092" s="178"/>
      <c r="O7092" s="178"/>
      <c r="P7092" s="178" t="str">
        <f ca="1">IF(Proc[[#This Row],[DaysAgeing]]&gt;5,"yep","on track")</f>
        <v>on track</v>
      </c>
      <c r="Q7092" s="3">
        <f ca="1">IF(Proc[[#This Row],[DateClosed]]="",ABS(NETWORKDAYS(Proc[[#This Row],[DateOpened]],TODAY()))-1,ABS(NETWORKDAYS(Proc[[#This Row],[DateOpened]],Proc[[#This Row],[DateClosed]]))-1)</f>
        <v>4</v>
      </c>
      <c r="R7092" s="178" t="s">
        <v>489</v>
      </c>
      <c r="S7092" s="183"/>
    </row>
    <row r="7093" spans="1:19" hidden="1">
      <c r="A7093" s="184" t="s">
        <v>9887</v>
      </c>
      <c r="B7093" s="183" t="str">
        <f>IFERROR(VLOOKUP(Proc[[#This Row],[App]],Table2[],3,0),"open")</f>
        <v>ok</v>
      </c>
      <c r="C7093" s="184" t="s">
        <v>369</v>
      </c>
      <c r="D7093" t="s">
        <v>9502</v>
      </c>
      <c r="E7093" t="s">
        <v>9848</v>
      </c>
      <c r="F7093" s="183" t="s">
        <v>9848</v>
      </c>
      <c r="G7093" s="184" t="s">
        <v>400</v>
      </c>
      <c r="H7093" s="183" t="str">
        <f>IF(Proc[[#This Row],[type]]="LFF (MDG-F)",MID(Proc[[#This Row],[Obj]],13,10),"")</f>
        <v/>
      </c>
      <c r="J7093" s="183" t="b">
        <f>Proc[[#This Row],[Requested]]=Proc[[#This Row],[CurrentParent]]</f>
        <v>1</v>
      </c>
      <c r="K7093" s="183" t="str">
        <f>IF(Proc[[#This Row],[Author]]="Marcela Urrego",VLOOKUP(LEFT(Proc[[#This Row],[Requested]],1),Table3[#All],2,0),VLOOKUP(Proc[[#This Row],[Author]],Table4[],2,0))</f>
        <v>LS</v>
      </c>
      <c r="L7093" s="186" t="s">
        <v>9921</v>
      </c>
      <c r="M7093" s="178">
        <v>46065</v>
      </c>
      <c r="N7093" s="178"/>
      <c r="O7093" s="178"/>
      <c r="P7093" s="178" t="str">
        <f ca="1">IF(Proc[[#This Row],[DaysAgeing]]&gt;5,"yep","on track")</f>
        <v>on track</v>
      </c>
      <c r="Q7093" s="3">
        <f ca="1">IF(Proc[[#This Row],[DateClosed]]="",ABS(NETWORKDAYS(Proc[[#This Row],[DateOpened]],TODAY()))-1,ABS(NETWORKDAYS(Proc[[#This Row],[DateOpened]],Proc[[#This Row],[DateClosed]]))-1)</f>
        <v>4</v>
      </c>
      <c r="R7093" s="178" t="s">
        <v>489</v>
      </c>
      <c r="S7093" s="183"/>
    </row>
    <row r="7094" spans="1:19" hidden="1">
      <c r="A7094" s="184" t="s">
        <v>9887</v>
      </c>
      <c r="B7094" s="183" t="str">
        <f>IFERROR(VLOOKUP(Proc[[#This Row],[App]],Table2[],3,0),"open")</f>
        <v>ok</v>
      </c>
      <c r="C7094" s="184" t="s">
        <v>369</v>
      </c>
      <c r="D7094" t="s">
        <v>9503</v>
      </c>
      <c r="E7094" t="s">
        <v>9848</v>
      </c>
      <c r="F7094" s="183" t="s">
        <v>9848</v>
      </c>
      <c r="G7094" s="184" t="s">
        <v>400</v>
      </c>
      <c r="H7094" s="183" t="str">
        <f>IF(Proc[[#This Row],[type]]="LFF (MDG-F)",MID(Proc[[#This Row],[Obj]],13,10),"")</f>
        <v/>
      </c>
      <c r="J7094" s="183" t="b">
        <f>Proc[[#This Row],[Requested]]=Proc[[#This Row],[CurrentParent]]</f>
        <v>1</v>
      </c>
      <c r="K7094" s="183" t="str">
        <f>IF(Proc[[#This Row],[Author]]="Marcela Urrego",VLOOKUP(LEFT(Proc[[#This Row],[Requested]],1),Table3[#All],2,0),VLOOKUP(Proc[[#This Row],[Author]],Table4[],2,0))</f>
        <v>LS</v>
      </c>
      <c r="L7094" s="186" t="s">
        <v>9921</v>
      </c>
      <c r="M7094" s="178">
        <v>46065</v>
      </c>
      <c r="N7094" s="178"/>
      <c r="O7094" s="178"/>
      <c r="P7094" s="178" t="str">
        <f ca="1">IF(Proc[[#This Row],[DaysAgeing]]&gt;5,"yep","on track")</f>
        <v>on track</v>
      </c>
      <c r="Q7094" s="3">
        <f ca="1">IF(Proc[[#This Row],[DateClosed]]="",ABS(NETWORKDAYS(Proc[[#This Row],[DateOpened]],TODAY()))-1,ABS(NETWORKDAYS(Proc[[#This Row],[DateOpened]],Proc[[#This Row],[DateClosed]]))-1)</f>
        <v>4</v>
      </c>
      <c r="R7094" s="178" t="s">
        <v>489</v>
      </c>
      <c r="S7094" s="183"/>
    </row>
    <row r="7095" spans="1:19" hidden="1">
      <c r="A7095" s="184" t="s">
        <v>9887</v>
      </c>
      <c r="B7095" s="183" t="str">
        <f>IFERROR(VLOOKUP(Proc[[#This Row],[App]],Table2[],3,0),"open")</f>
        <v>ok</v>
      </c>
      <c r="C7095" s="184" t="s">
        <v>369</v>
      </c>
      <c r="D7095" t="s">
        <v>2634</v>
      </c>
      <c r="E7095" t="s">
        <v>9848</v>
      </c>
      <c r="F7095" s="183" t="s">
        <v>9848</v>
      </c>
      <c r="G7095" s="184" t="s">
        <v>400</v>
      </c>
      <c r="H7095" s="183" t="str">
        <f>IF(Proc[[#This Row],[type]]="LFF (MDG-F)",MID(Proc[[#This Row],[Obj]],13,10),"")</f>
        <v/>
      </c>
      <c r="J7095" s="183" t="b">
        <f>Proc[[#This Row],[Requested]]=Proc[[#This Row],[CurrentParent]]</f>
        <v>1</v>
      </c>
      <c r="K7095" s="183" t="str">
        <f>IF(Proc[[#This Row],[Author]]="Marcela Urrego",VLOOKUP(LEFT(Proc[[#This Row],[Requested]],1),Table3[#All],2,0),VLOOKUP(Proc[[#This Row],[Author]],Table4[],2,0))</f>
        <v>LS</v>
      </c>
      <c r="L7095" s="186" t="s">
        <v>9921</v>
      </c>
      <c r="M7095" s="178">
        <v>46065</v>
      </c>
      <c r="N7095" s="178"/>
      <c r="O7095" s="178"/>
      <c r="P7095" s="178" t="str">
        <f ca="1">IF(Proc[[#This Row],[DaysAgeing]]&gt;5,"yep","on track")</f>
        <v>on track</v>
      </c>
      <c r="Q7095" s="3">
        <f ca="1">IF(Proc[[#This Row],[DateClosed]]="",ABS(NETWORKDAYS(Proc[[#This Row],[DateOpened]],TODAY()))-1,ABS(NETWORKDAYS(Proc[[#This Row],[DateOpened]],Proc[[#This Row],[DateClosed]]))-1)</f>
        <v>4</v>
      </c>
      <c r="R7095" s="178" t="s">
        <v>489</v>
      </c>
      <c r="S7095" s="183"/>
    </row>
    <row r="7096" spans="1:19" hidden="1">
      <c r="A7096" s="184" t="s">
        <v>9887</v>
      </c>
      <c r="B7096" s="183" t="str">
        <f>IFERROR(VLOOKUP(Proc[[#This Row],[App]],Table2[],3,0),"open")</f>
        <v>ok</v>
      </c>
      <c r="C7096" s="184" t="s">
        <v>369</v>
      </c>
      <c r="D7096" t="s">
        <v>9504</v>
      </c>
      <c r="E7096" t="s">
        <v>9848</v>
      </c>
      <c r="F7096" s="183" t="s">
        <v>9848</v>
      </c>
      <c r="G7096" s="184" t="s">
        <v>400</v>
      </c>
      <c r="H7096" s="183" t="str">
        <f>IF(Proc[[#This Row],[type]]="LFF (MDG-F)",MID(Proc[[#This Row],[Obj]],13,10),"")</f>
        <v/>
      </c>
      <c r="J7096" s="183" t="b">
        <f>Proc[[#This Row],[Requested]]=Proc[[#This Row],[CurrentParent]]</f>
        <v>1</v>
      </c>
      <c r="K7096" s="183" t="str">
        <f>IF(Proc[[#This Row],[Author]]="Marcela Urrego",VLOOKUP(LEFT(Proc[[#This Row],[Requested]],1),Table3[#All],2,0),VLOOKUP(Proc[[#This Row],[Author]],Table4[],2,0))</f>
        <v>LS</v>
      </c>
      <c r="L7096" s="186" t="s">
        <v>9921</v>
      </c>
      <c r="M7096" s="178">
        <v>46065</v>
      </c>
      <c r="N7096" s="178"/>
      <c r="O7096" s="178"/>
      <c r="P7096" s="178" t="str">
        <f ca="1">IF(Proc[[#This Row],[DaysAgeing]]&gt;5,"yep","on track")</f>
        <v>on track</v>
      </c>
      <c r="Q7096" s="3">
        <f ca="1">IF(Proc[[#This Row],[DateClosed]]="",ABS(NETWORKDAYS(Proc[[#This Row],[DateOpened]],TODAY()))-1,ABS(NETWORKDAYS(Proc[[#This Row],[DateOpened]],Proc[[#This Row],[DateClosed]]))-1)</f>
        <v>4</v>
      </c>
      <c r="R7096" s="178" t="s">
        <v>489</v>
      </c>
      <c r="S7096" s="183"/>
    </row>
    <row r="7097" spans="1:19" hidden="1">
      <c r="A7097" s="184" t="s">
        <v>9887</v>
      </c>
      <c r="B7097" s="183" t="str">
        <f>IFERROR(VLOOKUP(Proc[[#This Row],[App]],Table2[],3,0),"open")</f>
        <v>ok</v>
      </c>
      <c r="C7097" s="184" t="s">
        <v>369</v>
      </c>
      <c r="D7097" t="s">
        <v>9505</v>
      </c>
      <c r="E7097" t="s">
        <v>9848</v>
      </c>
      <c r="F7097" s="183" t="s">
        <v>9848</v>
      </c>
      <c r="G7097" s="184" t="s">
        <v>400</v>
      </c>
      <c r="H7097" s="183" t="str">
        <f>IF(Proc[[#This Row],[type]]="LFF (MDG-F)",MID(Proc[[#This Row],[Obj]],13,10),"")</f>
        <v/>
      </c>
      <c r="J7097" s="183" t="b">
        <f>Proc[[#This Row],[Requested]]=Proc[[#This Row],[CurrentParent]]</f>
        <v>1</v>
      </c>
      <c r="K7097" s="183" t="str">
        <f>IF(Proc[[#This Row],[Author]]="Marcela Urrego",VLOOKUP(LEFT(Proc[[#This Row],[Requested]],1),Table3[#All],2,0),VLOOKUP(Proc[[#This Row],[Author]],Table4[],2,0))</f>
        <v>LS</v>
      </c>
      <c r="L7097" s="186" t="s">
        <v>9921</v>
      </c>
      <c r="M7097" s="178">
        <v>46065</v>
      </c>
      <c r="N7097" s="178"/>
      <c r="O7097" s="178"/>
      <c r="P7097" s="178" t="str">
        <f ca="1">IF(Proc[[#This Row],[DaysAgeing]]&gt;5,"yep","on track")</f>
        <v>on track</v>
      </c>
      <c r="Q7097" s="3">
        <f ca="1">IF(Proc[[#This Row],[DateClosed]]="",ABS(NETWORKDAYS(Proc[[#This Row],[DateOpened]],TODAY()))-1,ABS(NETWORKDAYS(Proc[[#This Row],[DateOpened]],Proc[[#This Row],[DateClosed]]))-1)</f>
        <v>4</v>
      </c>
      <c r="R7097" s="178" t="s">
        <v>489</v>
      </c>
      <c r="S7097" s="183"/>
    </row>
    <row r="7098" spans="1:19" hidden="1">
      <c r="A7098" s="184" t="s">
        <v>9887</v>
      </c>
      <c r="B7098" s="183" t="str">
        <f>IFERROR(VLOOKUP(Proc[[#This Row],[App]],Table2[],3,0),"open")</f>
        <v>ok</v>
      </c>
      <c r="C7098" s="184" t="s">
        <v>369</v>
      </c>
      <c r="D7098" t="s">
        <v>2635</v>
      </c>
      <c r="E7098" t="s">
        <v>9848</v>
      </c>
      <c r="F7098" s="183" t="s">
        <v>9848</v>
      </c>
      <c r="G7098" s="184" t="s">
        <v>400</v>
      </c>
      <c r="H7098" s="183" t="str">
        <f>IF(Proc[[#This Row],[type]]="LFF (MDG-F)",MID(Proc[[#This Row],[Obj]],13,10),"")</f>
        <v/>
      </c>
      <c r="J7098" s="183" t="b">
        <f>Proc[[#This Row],[Requested]]=Proc[[#This Row],[CurrentParent]]</f>
        <v>1</v>
      </c>
      <c r="K7098" s="183" t="str">
        <f>IF(Proc[[#This Row],[Author]]="Marcela Urrego",VLOOKUP(LEFT(Proc[[#This Row],[Requested]],1),Table3[#All],2,0),VLOOKUP(Proc[[#This Row],[Author]],Table4[],2,0))</f>
        <v>LS</v>
      </c>
      <c r="L7098" s="186" t="s">
        <v>9921</v>
      </c>
      <c r="M7098" s="178">
        <v>46065</v>
      </c>
      <c r="N7098" s="178"/>
      <c r="O7098" s="178"/>
      <c r="P7098" s="178" t="str">
        <f ca="1">IF(Proc[[#This Row],[DaysAgeing]]&gt;5,"yep","on track")</f>
        <v>on track</v>
      </c>
      <c r="Q7098" s="3">
        <f ca="1">IF(Proc[[#This Row],[DateClosed]]="",ABS(NETWORKDAYS(Proc[[#This Row],[DateOpened]],TODAY()))-1,ABS(NETWORKDAYS(Proc[[#This Row],[DateOpened]],Proc[[#This Row],[DateClosed]]))-1)</f>
        <v>4</v>
      </c>
      <c r="R7098" s="178" t="s">
        <v>489</v>
      </c>
      <c r="S7098" s="183"/>
    </row>
    <row r="7099" spans="1:19" hidden="1">
      <c r="A7099" s="184" t="s">
        <v>9887</v>
      </c>
      <c r="B7099" s="183" t="str">
        <f>IFERROR(VLOOKUP(Proc[[#This Row],[App]],Table2[],3,0),"open")</f>
        <v>ok</v>
      </c>
      <c r="C7099" s="184" t="s">
        <v>369</v>
      </c>
      <c r="D7099" t="s">
        <v>2636</v>
      </c>
      <c r="E7099" t="s">
        <v>9848</v>
      </c>
      <c r="F7099" s="183" t="s">
        <v>9848</v>
      </c>
      <c r="G7099" s="184" t="s">
        <v>400</v>
      </c>
      <c r="H7099" s="183" t="str">
        <f>IF(Proc[[#This Row],[type]]="LFF (MDG-F)",MID(Proc[[#This Row],[Obj]],13,10),"")</f>
        <v/>
      </c>
      <c r="J7099" s="183" t="b">
        <f>Proc[[#This Row],[Requested]]=Proc[[#This Row],[CurrentParent]]</f>
        <v>1</v>
      </c>
      <c r="K7099" s="183" t="str">
        <f>IF(Proc[[#This Row],[Author]]="Marcela Urrego",VLOOKUP(LEFT(Proc[[#This Row],[Requested]],1),Table3[#All],2,0),VLOOKUP(Proc[[#This Row],[Author]],Table4[],2,0))</f>
        <v>LS</v>
      </c>
      <c r="L7099" s="186" t="s">
        <v>9921</v>
      </c>
      <c r="M7099" s="178">
        <v>46065</v>
      </c>
      <c r="N7099" s="178"/>
      <c r="O7099" s="178"/>
      <c r="P7099" s="178" t="str">
        <f ca="1">IF(Proc[[#This Row],[DaysAgeing]]&gt;5,"yep","on track")</f>
        <v>on track</v>
      </c>
      <c r="Q7099" s="3">
        <f ca="1">IF(Proc[[#This Row],[DateClosed]]="",ABS(NETWORKDAYS(Proc[[#This Row],[DateOpened]],TODAY()))-1,ABS(NETWORKDAYS(Proc[[#This Row],[DateOpened]],Proc[[#This Row],[DateClosed]]))-1)</f>
        <v>4</v>
      </c>
      <c r="R7099" s="178" t="s">
        <v>489</v>
      </c>
      <c r="S7099" s="183"/>
    </row>
    <row r="7100" spans="1:19" hidden="1">
      <c r="A7100" s="184" t="s">
        <v>9887</v>
      </c>
      <c r="B7100" s="183" t="str">
        <f>IFERROR(VLOOKUP(Proc[[#This Row],[App]],Table2[],3,0),"open")</f>
        <v>ok</v>
      </c>
      <c r="C7100" s="184" t="s">
        <v>369</v>
      </c>
      <c r="D7100" t="s">
        <v>2637</v>
      </c>
      <c r="E7100" t="s">
        <v>9848</v>
      </c>
      <c r="F7100" s="183" t="s">
        <v>9848</v>
      </c>
      <c r="G7100" s="184" t="s">
        <v>400</v>
      </c>
      <c r="H7100" s="183" t="str">
        <f>IF(Proc[[#This Row],[type]]="LFF (MDG-F)",MID(Proc[[#This Row],[Obj]],13,10),"")</f>
        <v/>
      </c>
      <c r="J7100" s="183" t="b">
        <f>Proc[[#This Row],[Requested]]=Proc[[#This Row],[CurrentParent]]</f>
        <v>1</v>
      </c>
      <c r="K7100" s="183" t="str">
        <f>IF(Proc[[#This Row],[Author]]="Marcela Urrego",VLOOKUP(LEFT(Proc[[#This Row],[Requested]],1),Table3[#All],2,0),VLOOKUP(Proc[[#This Row],[Author]],Table4[],2,0))</f>
        <v>LS</v>
      </c>
      <c r="L7100" s="186" t="s">
        <v>9921</v>
      </c>
      <c r="M7100" s="178">
        <v>46065</v>
      </c>
      <c r="N7100" s="178"/>
      <c r="O7100" s="178"/>
      <c r="P7100" s="178" t="str">
        <f ca="1">IF(Proc[[#This Row],[DaysAgeing]]&gt;5,"yep","on track")</f>
        <v>on track</v>
      </c>
      <c r="Q7100" s="3">
        <f ca="1">IF(Proc[[#This Row],[DateClosed]]="",ABS(NETWORKDAYS(Proc[[#This Row],[DateOpened]],TODAY()))-1,ABS(NETWORKDAYS(Proc[[#This Row],[DateOpened]],Proc[[#This Row],[DateClosed]]))-1)</f>
        <v>4</v>
      </c>
      <c r="R7100" s="178" t="s">
        <v>489</v>
      </c>
      <c r="S7100" s="183"/>
    </row>
    <row r="7101" spans="1:19" hidden="1">
      <c r="A7101" s="184" t="s">
        <v>9887</v>
      </c>
      <c r="B7101" s="183" t="str">
        <f>IFERROR(VLOOKUP(Proc[[#This Row],[App]],Table2[],3,0),"open")</f>
        <v>ok</v>
      </c>
      <c r="C7101" s="184" t="s">
        <v>369</v>
      </c>
      <c r="D7101" t="s">
        <v>2638</v>
      </c>
      <c r="E7101" t="s">
        <v>9848</v>
      </c>
      <c r="F7101" s="183" t="s">
        <v>9848</v>
      </c>
      <c r="G7101" s="184" t="s">
        <v>400</v>
      </c>
      <c r="H7101" s="183" t="str">
        <f>IF(Proc[[#This Row],[type]]="LFF (MDG-F)",MID(Proc[[#This Row],[Obj]],13,10),"")</f>
        <v/>
      </c>
      <c r="J7101" s="183" t="b">
        <f>Proc[[#This Row],[Requested]]=Proc[[#This Row],[CurrentParent]]</f>
        <v>1</v>
      </c>
      <c r="K7101" s="183" t="str">
        <f>IF(Proc[[#This Row],[Author]]="Marcela Urrego",VLOOKUP(LEFT(Proc[[#This Row],[Requested]],1),Table3[#All],2,0),VLOOKUP(Proc[[#This Row],[Author]],Table4[],2,0))</f>
        <v>LS</v>
      </c>
      <c r="L7101" s="186" t="s">
        <v>9921</v>
      </c>
      <c r="M7101" s="178">
        <v>46065</v>
      </c>
      <c r="N7101" s="178"/>
      <c r="O7101" s="178"/>
      <c r="P7101" s="178" t="str">
        <f ca="1">IF(Proc[[#This Row],[DaysAgeing]]&gt;5,"yep","on track")</f>
        <v>on track</v>
      </c>
      <c r="Q7101" s="3">
        <f ca="1">IF(Proc[[#This Row],[DateClosed]]="",ABS(NETWORKDAYS(Proc[[#This Row],[DateOpened]],TODAY()))-1,ABS(NETWORKDAYS(Proc[[#This Row],[DateOpened]],Proc[[#This Row],[DateClosed]]))-1)</f>
        <v>4</v>
      </c>
      <c r="R7101" s="178" t="s">
        <v>489</v>
      </c>
      <c r="S7101" s="183"/>
    </row>
    <row r="7102" spans="1:19" hidden="1">
      <c r="A7102" s="184" t="s">
        <v>9887</v>
      </c>
      <c r="B7102" s="183" t="str">
        <f>IFERROR(VLOOKUP(Proc[[#This Row],[App]],Table2[],3,0),"open")</f>
        <v>ok</v>
      </c>
      <c r="C7102" s="184" t="s">
        <v>369</v>
      </c>
      <c r="D7102" t="s">
        <v>2641</v>
      </c>
      <c r="E7102" t="s">
        <v>9848</v>
      </c>
      <c r="F7102" s="183" t="s">
        <v>9848</v>
      </c>
      <c r="G7102" s="184" t="s">
        <v>400</v>
      </c>
      <c r="H7102" s="183" t="str">
        <f>IF(Proc[[#This Row],[type]]="LFF (MDG-F)",MID(Proc[[#This Row],[Obj]],13,10),"")</f>
        <v/>
      </c>
      <c r="J7102" s="183" t="b">
        <f>Proc[[#This Row],[Requested]]=Proc[[#This Row],[CurrentParent]]</f>
        <v>1</v>
      </c>
      <c r="K7102" s="183" t="str">
        <f>IF(Proc[[#This Row],[Author]]="Marcela Urrego",VLOOKUP(LEFT(Proc[[#This Row],[Requested]],1),Table3[#All],2,0),VLOOKUP(Proc[[#This Row],[Author]],Table4[],2,0))</f>
        <v>LS</v>
      </c>
      <c r="L7102" s="186" t="s">
        <v>9921</v>
      </c>
      <c r="M7102" s="178">
        <v>46065</v>
      </c>
      <c r="N7102" s="178"/>
      <c r="O7102" s="178"/>
      <c r="P7102" s="178" t="str">
        <f ca="1">IF(Proc[[#This Row],[DaysAgeing]]&gt;5,"yep","on track")</f>
        <v>on track</v>
      </c>
      <c r="Q7102" s="3">
        <f ca="1">IF(Proc[[#This Row],[DateClosed]]="",ABS(NETWORKDAYS(Proc[[#This Row],[DateOpened]],TODAY()))-1,ABS(NETWORKDAYS(Proc[[#This Row],[DateOpened]],Proc[[#This Row],[DateClosed]]))-1)</f>
        <v>4</v>
      </c>
      <c r="R7102" s="178" t="s">
        <v>489</v>
      </c>
      <c r="S7102" s="183"/>
    </row>
    <row r="7103" spans="1:19" hidden="1">
      <c r="A7103" s="184" t="s">
        <v>9887</v>
      </c>
      <c r="B7103" s="183" t="str">
        <f>IFERROR(VLOOKUP(Proc[[#This Row],[App]],Table2[],3,0),"open")</f>
        <v>ok</v>
      </c>
      <c r="C7103" s="184" t="s">
        <v>369</v>
      </c>
      <c r="D7103" t="s">
        <v>2642</v>
      </c>
      <c r="E7103" t="s">
        <v>9848</v>
      </c>
      <c r="F7103" s="183" t="s">
        <v>9848</v>
      </c>
      <c r="G7103" s="184" t="s">
        <v>400</v>
      </c>
      <c r="H7103" s="183" t="str">
        <f>IF(Proc[[#This Row],[type]]="LFF (MDG-F)",MID(Proc[[#This Row],[Obj]],13,10),"")</f>
        <v/>
      </c>
      <c r="J7103" s="183" t="b">
        <f>Proc[[#This Row],[Requested]]=Proc[[#This Row],[CurrentParent]]</f>
        <v>1</v>
      </c>
      <c r="K7103" s="183" t="str">
        <f>IF(Proc[[#This Row],[Author]]="Marcela Urrego",VLOOKUP(LEFT(Proc[[#This Row],[Requested]],1),Table3[#All],2,0),VLOOKUP(Proc[[#This Row],[Author]],Table4[],2,0))</f>
        <v>LS</v>
      </c>
      <c r="L7103" s="186" t="s">
        <v>9921</v>
      </c>
      <c r="M7103" s="178">
        <v>46065</v>
      </c>
      <c r="N7103" s="178"/>
      <c r="O7103" s="178"/>
      <c r="P7103" s="178" t="str">
        <f ca="1">IF(Proc[[#This Row],[DaysAgeing]]&gt;5,"yep","on track")</f>
        <v>on track</v>
      </c>
      <c r="Q7103" s="3">
        <f ca="1">IF(Proc[[#This Row],[DateClosed]]="",ABS(NETWORKDAYS(Proc[[#This Row],[DateOpened]],TODAY()))-1,ABS(NETWORKDAYS(Proc[[#This Row],[DateOpened]],Proc[[#This Row],[DateClosed]]))-1)</f>
        <v>4</v>
      </c>
      <c r="R7103" s="178" t="s">
        <v>489</v>
      </c>
      <c r="S7103" s="183"/>
    </row>
    <row r="7104" spans="1:19" hidden="1">
      <c r="A7104" s="184" t="s">
        <v>9887</v>
      </c>
      <c r="B7104" s="183" t="str">
        <f>IFERROR(VLOOKUP(Proc[[#This Row],[App]],Table2[],3,0),"open")</f>
        <v>ok</v>
      </c>
      <c r="C7104" s="184" t="s">
        <v>369</v>
      </c>
      <c r="D7104" t="s">
        <v>2643</v>
      </c>
      <c r="E7104" t="s">
        <v>9848</v>
      </c>
      <c r="F7104" s="183" t="s">
        <v>9848</v>
      </c>
      <c r="G7104" s="184" t="s">
        <v>400</v>
      </c>
      <c r="H7104" s="183" t="str">
        <f>IF(Proc[[#This Row],[type]]="LFF (MDG-F)",MID(Proc[[#This Row],[Obj]],13,10),"")</f>
        <v/>
      </c>
      <c r="J7104" s="183" t="b">
        <f>Proc[[#This Row],[Requested]]=Proc[[#This Row],[CurrentParent]]</f>
        <v>1</v>
      </c>
      <c r="K7104" s="183" t="str">
        <f>IF(Proc[[#This Row],[Author]]="Marcela Urrego",VLOOKUP(LEFT(Proc[[#This Row],[Requested]],1),Table3[#All],2,0),VLOOKUP(Proc[[#This Row],[Author]],Table4[],2,0))</f>
        <v>LS</v>
      </c>
      <c r="L7104" s="186" t="s">
        <v>9921</v>
      </c>
      <c r="M7104" s="178">
        <v>46065</v>
      </c>
      <c r="N7104" s="178"/>
      <c r="O7104" s="178"/>
      <c r="P7104" s="178" t="str">
        <f ca="1">IF(Proc[[#This Row],[DaysAgeing]]&gt;5,"yep","on track")</f>
        <v>on track</v>
      </c>
      <c r="Q7104" s="3">
        <f ca="1">IF(Proc[[#This Row],[DateClosed]]="",ABS(NETWORKDAYS(Proc[[#This Row],[DateOpened]],TODAY()))-1,ABS(NETWORKDAYS(Proc[[#This Row],[DateOpened]],Proc[[#This Row],[DateClosed]]))-1)</f>
        <v>4</v>
      </c>
      <c r="R7104" s="178" t="s">
        <v>489</v>
      </c>
      <c r="S7104" s="183"/>
    </row>
    <row r="7105" spans="1:19" hidden="1">
      <c r="A7105" s="184" t="s">
        <v>9887</v>
      </c>
      <c r="B7105" s="183" t="str">
        <f>IFERROR(VLOOKUP(Proc[[#This Row],[App]],Table2[],3,0),"open")</f>
        <v>ok</v>
      </c>
      <c r="C7105" s="184" t="s">
        <v>369</v>
      </c>
      <c r="D7105" t="s">
        <v>2644</v>
      </c>
      <c r="E7105" t="s">
        <v>9848</v>
      </c>
      <c r="F7105" s="183" t="s">
        <v>9848</v>
      </c>
      <c r="G7105" s="184" t="s">
        <v>400</v>
      </c>
      <c r="H7105" s="183" t="str">
        <f>IF(Proc[[#This Row],[type]]="LFF (MDG-F)",MID(Proc[[#This Row],[Obj]],13,10),"")</f>
        <v/>
      </c>
      <c r="J7105" s="183" t="b">
        <f>Proc[[#This Row],[Requested]]=Proc[[#This Row],[CurrentParent]]</f>
        <v>1</v>
      </c>
      <c r="K7105" s="183" t="str">
        <f>IF(Proc[[#This Row],[Author]]="Marcela Urrego",VLOOKUP(LEFT(Proc[[#This Row],[Requested]],1),Table3[#All],2,0),VLOOKUP(Proc[[#This Row],[Author]],Table4[],2,0))</f>
        <v>LS</v>
      </c>
      <c r="L7105" s="186" t="s">
        <v>9921</v>
      </c>
      <c r="M7105" s="178">
        <v>46065</v>
      </c>
      <c r="N7105" s="178"/>
      <c r="O7105" s="178"/>
      <c r="P7105" s="178" t="str">
        <f ca="1">IF(Proc[[#This Row],[DaysAgeing]]&gt;5,"yep","on track")</f>
        <v>on track</v>
      </c>
      <c r="Q7105" s="3">
        <f ca="1">IF(Proc[[#This Row],[DateClosed]]="",ABS(NETWORKDAYS(Proc[[#This Row],[DateOpened]],TODAY()))-1,ABS(NETWORKDAYS(Proc[[#This Row],[DateOpened]],Proc[[#This Row],[DateClosed]]))-1)</f>
        <v>4</v>
      </c>
      <c r="R7105" s="178" t="s">
        <v>489</v>
      </c>
      <c r="S7105" s="183"/>
    </row>
    <row r="7106" spans="1:19" hidden="1">
      <c r="A7106" s="184" t="s">
        <v>9887</v>
      </c>
      <c r="B7106" s="183" t="str">
        <f>IFERROR(VLOOKUP(Proc[[#This Row],[App]],Table2[],3,0),"open")</f>
        <v>ok</v>
      </c>
      <c r="C7106" s="184" t="s">
        <v>369</v>
      </c>
      <c r="D7106" t="s">
        <v>2645</v>
      </c>
      <c r="E7106" t="s">
        <v>9848</v>
      </c>
      <c r="F7106" s="183" t="s">
        <v>9848</v>
      </c>
      <c r="G7106" s="184" t="s">
        <v>400</v>
      </c>
      <c r="H7106" s="183" t="str">
        <f>IF(Proc[[#This Row],[type]]="LFF (MDG-F)",MID(Proc[[#This Row],[Obj]],13,10),"")</f>
        <v/>
      </c>
      <c r="J7106" s="183" t="b">
        <f>Proc[[#This Row],[Requested]]=Proc[[#This Row],[CurrentParent]]</f>
        <v>1</v>
      </c>
      <c r="K7106" s="183" t="str">
        <f>IF(Proc[[#This Row],[Author]]="Marcela Urrego",VLOOKUP(LEFT(Proc[[#This Row],[Requested]],1),Table3[#All],2,0),VLOOKUP(Proc[[#This Row],[Author]],Table4[],2,0))</f>
        <v>LS</v>
      </c>
      <c r="L7106" s="186" t="s">
        <v>9921</v>
      </c>
      <c r="M7106" s="178">
        <v>46065</v>
      </c>
      <c r="N7106" s="178"/>
      <c r="O7106" s="178"/>
      <c r="P7106" s="178" t="str">
        <f ca="1">IF(Proc[[#This Row],[DaysAgeing]]&gt;5,"yep","on track")</f>
        <v>on track</v>
      </c>
      <c r="Q7106" s="3">
        <f ca="1">IF(Proc[[#This Row],[DateClosed]]="",ABS(NETWORKDAYS(Proc[[#This Row],[DateOpened]],TODAY()))-1,ABS(NETWORKDAYS(Proc[[#This Row],[DateOpened]],Proc[[#This Row],[DateClosed]]))-1)</f>
        <v>4</v>
      </c>
      <c r="R7106" s="178" t="s">
        <v>489</v>
      </c>
      <c r="S7106" s="183"/>
    </row>
    <row r="7107" spans="1:19" hidden="1">
      <c r="A7107" s="184" t="s">
        <v>9887</v>
      </c>
      <c r="B7107" s="183" t="str">
        <f>IFERROR(VLOOKUP(Proc[[#This Row],[App]],Table2[],3,0),"open")</f>
        <v>ok</v>
      </c>
      <c r="C7107" s="184" t="s">
        <v>369</v>
      </c>
      <c r="D7107" t="s">
        <v>2646</v>
      </c>
      <c r="E7107" t="s">
        <v>9848</v>
      </c>
      <c r="F7107" s="183" t="s">
        <v>9848</v>
      </c>
      <c r="G7107" s="184" t="s">
        <v>400</v>
      </c>
      <c r="H7107" s="183" t="str">
        <f>IF(Proc[[#This Row],[type]]="LFF (MDG-F)",MID(Proc[[#This Row],[Obj]],13,10),"")</f>
        <v/>
      </c>
      <c r="J7107" s="183" t="b">
        <f>Proc[[#This Row],[Requested]]=Proc[[#This Row],[CurrentParent]]</f>
        <v>1</v>
      </c>
      <c r="K7107" s="183" t="str">
        <f>IF(Proc[[#This Row],[Author]]="Marcela Urrego",VLOOKUP(LEFT(Proc[[#This Row],[Requested]],1),Table3[#All],2,0),VLOOKUP(Proc[[#This Row],[Author]],Table4[],2,0))</f>
        <v>LS</v>
      </c>
      <c r="L7107" s="186" t="s">
        <v>9921</v>
      </c>
      <c r="M7107" s="178">
        <v>46065</v>
      </c>
      <c r="N7107" s="178"/>
      <c r="O7107" s="178"/>
      <c r="P7107" s="178" t="str">
        <f ca="1">IF(Proc[[#This Row],[DaysAgeing]]&gt;5,"yep","on track")</f>
        <v>on track</v>
      </c>
      <c r="Q7107" s="3">
        <f ca="1">IF(Proc[[#This Row],[DateClosed]]="",ABS(NETWORKDAYS(Proc[[#This Row],[DateOpened]],TODAY()))-1,ABS(NETWORKDAYS(Proc[[#This Row],[DateOpened]],Proc[[#This Row],[DateClosed]]))-1)</f>
        <v>4</v>
      </c>
      <c r="R7107" s="178" t="s">
        <v>489</v>
      </c>
      <c r="S7107" s="183"/>
    </row>
    <row r="7108" spans="1:19" hidden="1">
      <c r="A7108" s="184" t="s">
        <v>9887</v>
      </c>
      <c r="B7108" s="183" t="str">
        <f>IFERROR(VLOOKUP(Proc[[#This Row],[App]],Table2[],3,0),"open")</f>
        <v>ok</v>
      </c>
      <c r="C7108" s="184" t="s">
        <v>369</v>
      </c>
      <c r="D7108" t="s">
        <v>2647</v>
      </c>
      <c r="E7108" t="s">
        <v>9848</v>
      </c>
      <c r="F7108" s="183" t="s">
        <v>9848</v>
      </c>
      <c r="G7108" s="184" t="s">
        <v>400</v>
      </c>
      <c r="H7108" s="183" t="str">
        <f>IF(Proc[[#This Row],[type]]="LFF (MDG-F)",MID(Proc[[#This Row],[Obj]],13,10),"")</f>
        <v/>
      </c>
      <c r="J7108" s="183" t="b">
        <f>Proc[[#This Row],[Requested]]=Proc[[#This Row],[CurrentParent]]</f>
        <v>1</v>
      </c>
      <c r="K7108" s="183" t="str">
        <f>IF(Proc[[#This Row],[Author]]="Marcela Urrego",VLOOKUP(LEFT(Proc[[#This Row],[Requested]],1),Table3[#All],2,0),VLOOKUP(Proc[[#This Row],[Author]],Table4[],2,0))</f>
        <v>LS</v>
      </c>
      <c r="L7108" s="186" t="s">
        <v>9921</v>
      </c>
      <c r="M7108" s="178">
        <v>46065</v>
      </c>
      <c r="N7108" s="178"/>
      <c r="O7108" s="178"/>
      <c r="P7108" s="178" t="str">
        <f ca="1">IF(Proc[[#This Row],[DaysAgeing]]&gt;5,"yep","on track")</f>
        <v>on track</v>
      </c>
      <c r="Q7108" s="3">
        <f ca="1">IF(Proc[[#This Row],[DateClosed]]="",ABS(NETWORKDAYS(Proc[[#This Row],[DateOpened]],TODAY()))-1,ABS(NETWORKDAYS(Proc[[#This Row],[DateOpened]],Proc[[#This Row],[DateClosed]]))-1)</f>
        <v>4</v>
      </c>
      <c r="R7108" s="178" t="s">
        <v>489</v>
      </c>
      <c r="S7108" s="183"/>
    </row>
    <row r="7109" spans="1:19" hidden="1">
      <c r="A7109" s="184" t="s">
        <v>9887</v>
      </c>
      <c r="B7109" s="183" t="str">
        <f>IFERROR(VLOOKUP(Proc[[#This Row],[App]],Table2[],3,0),"open")</f>
        <v>ok</v>
      </c>
      <c r="C7109" s="184" t="s">
        <v>369</v>
      </c>
      <c r="D7109" t="s">
        <v>4185</v>
      </c>
      <c r="E7109" t="s">
        <v>9848</v>
      </c>
      <c r="F7109" s="183" t="s">
        <v>9848</v>
      </c>
      <c r="G7109" s="184" t="s">
        <v>400</v>
      </c>
      <c r="H7109" s="183" t="str">
        <f>IF(Proc[[#This Row],[type]]="LFF (MDG-F)",MID(Proc[[#This Row],[Obj]],13,10),"")</f>
        <v/>
      </c>
      <c r="J7109" s="183" t="b">
        <f>Proc[[#This Row],[Requested]]=Proc[[#This Row],[CurrentParent]]</f>
        <v>1</v>
      </c>
      <c r="K7109" s="183" t="str">
        <f>IF(Proc[[#This Row],[Author]]="Marcela Urrego",VLOOKUP(LEFT(Proc[[#This Row],[Requested]],1),Table3[#All],2,0),VLOOKUP(Proc[[#This Row],[Author]],Table4[],2,0))</f>
        <v>LS</v>
      </c>
      <c r="L7109" s="186" t="s">
        <v>9921</v>
      </c>
      <c r="M7109" s="178">
        <v>46065</v>
      </c>
      <c r="N7109" s="178"/>
      <c r="O7109" s="178"/>
      <c r="P7109" s="178" t="str">
        <f ca="1">IF(Proc[[#This Row],[DaysAgeing]]&gt;5,"yep","on track")</f>
        <v>on track</v>
      </c>
      <c r="Q7109" s="3">
        <f ca="1">IF(Proc[[#This Row],[DateClosed]]="",ABS(NETWORKDAYS(Proc[[#This Row],[DateOpened]],TODAY()))-1,ABS(NETWORKDAYS(Proc[[#This Row],[DateOpened]],Proc[[#This Row],[DateClosed]]))-1)</f>
        <v>4</v>
      </c>
      <c r="R7109" s="178" t="s">
        <v>489</v>
      </c>
      <c r="S7109" s="183"/>
    </row>
    <row r="7110" spans="1:19" hidden="1">
      <c r="A7110" s="184" t="s">
        <v>9887</v>
      </c>
      <c r="B7110" s="183" t="str">
        <f>IFERROR(VLOOKUP(Proc[[#This Row],[App]],Table2[],3,0),"open")</f>
        <v>ok</v>
      </c>
      <c r="C7110" s="184" t="s">
        <v>369</v>
      </c>
      <c r="D7110" t="s">
        <v>2648</v>
      </c>
      <c r="E7110" t="s">
        <v>9848</v>
      </c>
      <c r="F7110" s="183" t="s">
        <v>9848</v>
      </c>
      <c r="G7110" s="184" t="s">
        <v>400</v>
      </c>
      <c r="H7110" s="183" t="str">
        <f>IF(Proc[[#This Row],[type]]="LFF (MDG-F)",MID(Proc[[#This Row],[Obj]],13,10),"")</f>
        <v/>
      </c>
      <c r="J7110" s="183" t="b">
        <f>Proc[[#This Row],[Requested]]=Proc[[#This Row],[CurrentParent]]</f>
        <v>1</v>
      </c>
      <c r="K7110" s="183" t="str">
        <f>IF(Proc[[#This Row],[Author]]="Marcela Urrego",VLOOKUP(LEFT(Proc[[#This Row],[Requested]],1),Table3[#All],2,0),VLOOKUP(Proc[[#This Row],[Author]],Table4[],2,0))</f>
        <v>LS</v>
      </c>
      <c r="L7110" s="186" t="s">
        <v>9921</v>
      </c>
      <c r="M7110" s="178">
        <v>46065</v>
      </c>
      <c r="N7110" s="178"/>
      <c r="O7110" s="178"/>
      <c r="P7110" s="178" t="str">
        <f ca="1">IF(Proc[[#This Row],[DaysAgeing]]&gt;5,"yep","on track")</f>
        <v>on track</v>
      </c>
      <c r="Q7110" s="3">
        <f ca="1">IF(Proc[[#This Row],[DateClosed]]="",ABS(NETWORKDAYS(Proc[[#This Row],[DateOpened]],TODAY()))-1,ABS(NETWORKDAYS(Proc[[#This Row],[DateOpened]],Proc[[#This Row],[DateClosed]]))-1)</f>
        <v>4</v>
      </c>
      <c r="R7110" s="178" t="s">
        <v>489</v>
      </c>
      <c r="S7110" s="183"/>
    </row>
    <row r="7111" spans="1:19" hidden="1">
      <c r="A7111" s="184" t="s">
        <v>9887</v>
      </c>
      <c r="B7111" s="183" t="str">
        <f>IFERROR(VLOOKUP(Proc[[#This Row],[App]],Table2[],3,0),"open")</f>
        <v>ok</v>
      </c>
      <c r="C7111" s="184" t="s">
        <v>369</v>
      </c>
      <c r="D7111" t="s">
        <v>2649</v>
      </c>
      <c r="E7111" t="s">
        <v>9848</v>
      </c>
      <c r="F7111" s="183" t="s">
        <v>9848</v>
      </c>
      <c r="G7111" s="184" t="s">
        <v>400</v>
      </c>
      <c r="H7111" s="183" t="str">
        <f>IF(Proc[[#This Row],[type]]="LFF (MDG-F)",MID(Proc[[#This Row],[Obj]],13,10),"")</f>
        <v/>
      </c>
      <c r="J7111" s="183" t="b">
        <f>Proc[[#This Row],[Requested]]=Proc[[#This Row],[CurrentParent]]</f>
        <v>1</v>
      </c>
      <c r="K7111" s="183" t="str">
        <f>IF(Proc[[#This Row],[Author]]="Marcela Urrego",VLOOKUP(LEFT(Proc[[#This Row],[Requested]],1),Table3[#All],2,0),VLOOKUP(Proc[[#This Row],[Author]],Table4[],2,0))</f>
        <v>LS</v>
      </c>
      <c r="L7111" s="186" t="s">
        <v>9921</v>
      </c>
      <c r="M7111" s="178">
        <v>46065</v>
      </c>
      <c r="N7111" s="178"/>
      <c r="O7111" s="178"/>
      <c r="P7111" s="178" t="str">
        <f ca="1">IF(Proc[[#This Row],[DaysAgeing]]&gt;5,"yep","on track")</f>
        <v>on track</v>
      </c>
      <c r="Q7111" s="3">
        <f ca="1">IF(Proc[[#This Row],[DateClosed]]="",ABS(NETWORKDAYS(Proc[[#This Row],[DateOpened]],TODAY()))-1,ABS(NETWORKDAYS(Proc[[#This Row],[DateOpened]],Proc[[#This Row],[DateClosed]]))-1)</f>
        <v>4</v>
      </c>
      <c r="R7111" s="178" t="s">
        <v>489</v>
      </c>
      <c r="S7111" s="183"/>
    </row>
    <row r="7112" spans="1:19" hidden="1">
      <c r="A7112" s="184" t="s">
        <v>9887</v>
      </c>
      <c r="B7112" s="183" t="str">
        <f>IFERROR(VLOOKUP(Proc[[#This Row],[App]],Table2[],3,0),"open")</f>
        <v>ok</v>
      </c>
      <c r="C7112" s="184" t="s">
        <v>369</v>
      </c>
      <c r="D7112" t="s">
        <v>2650</v>
      </c>
      <c r="E7112" t="s">
        <v>9848</v>
      </c>
      <c r="F7112" s="183" t="s">
        <v>9848</v>
      </c>
      <c r="G7112" s="184" t="s">
        <v>400</v>
      </c>
      <c r="H7112" s="183" t="str">
        <f>IF(Proc[[#This Row],[type]]="LFF (MDG-F)",MID(Proc[[#This Row],[Obj]],13,10),"")</f>
        <v/>
      </c>
      <c r="J7112" s="183" t="b">
        <f>Proc[[#This Row],[Requested]]=Proc[[#This Row],[CurrentParent]]</f>
        <v>1</v>
      </c>
      <c r="K7112" s="183" t="str">
        <f>IF(Proc[[#This Row],[Author]]="Marcela Urrego",VLOOKUP(LEFT(Proc[[#This Row],[Requested]],1),Table3[#All],2,0),VLOOKUP(Proc[[#This Row],[Author]],Table4[],2,0))</f>
        <v>LS</v>
      </c>
      <c r="L7112" s="186" t="s">
        <v>9921</v>
      </c>
      <c r="M7112" s="178">
        <v>46065</v>
      </c>
      <c r="N7112" s="178"/>
      <c r="O7112" s="178"/>
      <c r="P7112" s="178" t="str">
        <f ca="1">IF(Proc[[#This Row],[DaysAgeing]]&gt;5,"yep","on track")</f>
        <v>on track</v>
      </c>
      <c r="Q7112" s="3">
        <f ca="1">IF(Proc[[#This Row],[DateClosed]]="",ABS(NETWORKDAYS(Proc[[#This Row],[DateOpened]],TODAY()))-1,ABS(NETWORKDAYS(Proc[[#This Row],[DateOpened]],Proc[[#This Row],[DateClosed]]))-1)</f>
        <v>4</v>
      </c>
      <c r="R7112" s="178" t="s">
        <v>489</v>
      </c>
      <c r="S7112" s="183"/>
    </row>
    <row r="7113" spans="1:19" hidden="1">
      <c r="A7113" s="184" t="s">
        <v>9887</v>
      </c>
      <c r="B7113" s="183" t="str">
        <f>IFERROR(VLOOKUP(Proc[[#This Row],[App]],Table2[],3,0),"open")</f>
        <v>ok</v>
      </c>
      <c r="C7113" s="184" t="s">
        <v>369</v>
      </c>
      <c r="D7113" t="s">
        <v>2651</v>
      </c>
      <c r="E7113" t="s">
        <v>9848</v>
      </c>
      <c r="F7113" s="183" t="s">
        <v>9848</v>
      </c>
      <c r="G7113" s="184" t="s">
        <v>400</v>
      </c>
      <c r="H7113" s="183" t="str">
        <f>IF(Proc[[#This Row],[type]]="LFF (MDG-F)",MID(Proc[[#This Row],[Obj]],13,10),"")</f>
        <v/>
      </c>
      <c r="J7113" s="183" t="b">
        <f>Proc[[#This Row],[Requested]]=Proc[[#This Row],[CurrentParent]]</f>
        <v>1</v>
      </c>
      <c r="K7113" s="183" t="str">
        <f>IF(Proc[[#This Row],[Author]]="Marcela Urrego",VLOOKUP(LEFT(Proc[[#This Row],[Requested]],1),Table3[#All],2,0),VLOOKUP(Proc[[#This Row],[Author]],Table4[],2,0))</f>
        <v>LS</v>
      </c>
      <c r="L7113" s="186" t="s">
        <v>9921</v>
      </c>
      <c r="M7113" s="178">
        <v>46065</v>
      </c>
      <c r="N7113" s="178"/>
      <c r="O7113" s="178"/>
      <c r="P7113" s="178" t="str">
        <f ca="1">IF(Proc[[#This Row],[DaysAgeing]]&gt;5,"yep","on track")</f>
        <v>on track</v>
      </c>
      <c r="Q7113" s="3">
        <f ca="1">IF(Proc[[#This Row],[DateClosed]]="",ABS(NETWORKDAYS(Proc[[#This Row],[DateOpened]],TODAY()))-1,ABS(NETWORKDAYS(Proc[[#This Row],[DateOpened]],Proc[[#This Row],[DateClosed]]))-1)</f>
        <v>4</v>
      </c>
      <c r="R7113" s="178" t="s">
        <v>489</v>
      </c>
      <c r="S7113" s="183"/>
    </row>
    <row r="7114" spans="1:19" hidden="1">
      <c r="A7114" s="184" t="s">
        <v>9887</v>
      </c>
      <c r="B7114" s="183" t="str">
        <f>IFERROR(VLOOKUP(Proc[[#This Row],[App]],Table2[],3,0),"open")</f>
        <v>ok</v>
      </c>
      <c r="C7114" s="184" t="s">
        <v>369</v>
      </c>
      <c r="D7114" t="s">
        <v>2652</v>
      </c>
      <c r="E7114" t="s">
        <v>9848</v>
      </c>
      <c r="F7114" s="183" t="s">
        <v>9848</v>
      </c>
      <c r="G7114" s="184" t="s">
        <v>400</v>
      </c>
      <c r="H7114" s="183" t="str">
        <f>IF(Proc[[#This Row],[type]]="LFF (MDG-F)",MID(Proc[[#This Row],[Obj]],13,10),"")</f>
        <v/>
      </c>
      <c r="J7114" s="183" t="b">
        <f>Proc[[#This Row],[Requested]]=Proc[[#This Row],[CurrentParent]]</f>
        <v>1</v>
      </c>
      <c r="K7114" s="183" t="str">
        <f>IF(Proc[[#This Row],[Author]]="Marcela Urrego",VLOOKUP(LEFT(Proc[[#This Row],[Requested]],1),Table3[#All],2,0),VLOOKUP(Proc[[#This Row],[Author]],Table4[],2,0))</f>
        <v>LS</v>
      </c>
      <c r="L7114" s="186" t="s">
        <v>9921</v>
      </c>
      <c r="M7114" s="178">
        <v>46065</v>
      </c>
      <c r="N7114" s="178"/>
      <c r="O7114" s="178"/>
      <c r="P7114" s="178" t="str">
        <f ca="1">IF(Proc[[#This Row],[DaysAgeing]]&gt;5,"yep","on track")</f>
        <v>on track</v>
      </c>
      <c r="Q7114" s="3">
        <f ca="1">IF(Proc[[#This Row],[DateClosed]]="",ABS(NETWORKDAYS(Proc[[#This Row],[DateOpened]],TODAY()))-1,ABS(NETWORKDAYS(Proc[[#This Row],[DateOpened]],Proc[[#This Row],[DateClosed]]))-1)</f>
        <v>4</v>
      </c>
      <c r="R7114" s="178" t="s">
        <v>489</v>
      </c>
      <c r="S7114" s="183"/>
    </row>
    <row r="7115" spans="1:19" hidden="1">
      <c r="A7115" s="184" t="s">
        <v>9887</v>
      </c>
      <c r="B7115" s="183" t="str">
        <f>IFERROR(VLOOKUP(Proc[[#This Row],[App]],Table2[],3,0),"open")</f>
        <v>ok</v>
      </c>
      <c r="C7115" s="184" t="s">
        <v>369</v>
      </c>
      <c r="D7115" t="s">
        <v>2653</v>
      </c>
      <c r="E7115" t="s">
        <v>9848</v>
      </c>
      <c r="F7115" s="183" t="s">
        <v>9848</v>
      </c>
      <c r="G7115" s="184" t="s">
        <v>400</v>
      </c>
      <c r="H7115" s="183" t="str">
        <f>IF(Proc[[#This Row],[type]]="LFF (MDG-F)",MID(Proc[[#This Row],[Obj]],13,10),"")</f>
        <v/>
      </c>
      <c r="J7115" s="183" t="b">
        <f>Proc[[#This Row],[Requested]]=Proc[[#This Row],[CurrentParent]]</f>
        <v>1</v>
      </c>
      <c r="K7115" s="183" t="str">
        <f>IF(Proc[[#This Row],[Author]]="Marcela Urrego",VLOOKUP(LEFT(Proc[[#This Row],[Requested]],1),Table3[#All],2,0),VLOOKUP(Proc[[#This Row],[Author]],Table4[],2,0))</f>
        <v>LS</v>
      </c>
      <c r="L7115" s="186" t="s">
        <v>9921</v>
      </c>
      <c r="M7115" s="178">
        <v>46065</v>
      </c>
      <c r="N7115" s="178"/>
      <c r="O7115" s="178"/>
      <c r="P7115" s="178" t="str">
        <f ca="1">IF(Proc[[#This Row],[DaysAgeing]]&gt;5,"yep","on track")</f>
        <v>on track</v>
      </c>
      <c r="Q7115" s="3">
        <f ca="1">IF(Proc[[#This Row],[DateClosed]]="",ABS(NETWORKDAYS(Proc[[#This Row],[DateOpened]],TODAY()))-1,ABS(NETWORKDAYS(Proc[[#This Row],[DateOpened]],Proc[[#This Row],[DateClosed]]))-1)</f>
        <v>4</v>
      </c>
      <c r="R7115" s="178" t="s">
        <v>489</v>
      </c>
      <c r="S7115" s="183"/>
    </row>
    <row r="7116" spans="1:19" hidden="1">
      <c r="A7116" s="184" t="s">
        <v>9887</v>
      </c>
      <c r="B7116" s="183" t="str">
        <f>IFERROR(VLOOKUP(Proc[[#This Row],[App]],Table2[],3,0),"open")</f>
        <v>ok</v>
      </c>
      <c r="C7116" s="184" t="s">
        <v>369</v>
      </c>
      <c r="D7116" t="s">
        <v>2654</v>
      </c>
      <c r="E7116" t="s">
        <v>9848</v>
      </c>
      <c r="F7116" s="183" t="s">
        <v>9848</v>
      </c>
      <c r="G7116" s="184" t="s">
        <v>400</v>
      </c>
      <c r="H7116" s="183" t="str">
        <f>IF(Proc[[#This Row],[type]]="LFF (MDG-F)",MID(Proc[[#This Row],[Obj]],13,10),"")</f>
        <v/>
      </c>
      <c r="J7116" s="183" t="b">
        <f>Proc[[#This Row],[Requested]]=Proc[[#This Row],[CurrentParent]]</f>
        <v>1</v>
      </c>
      <c r="K7116" s="183" t="str">
        <f>IF(Proc[[#This Row],[Author]]="Marcela Urrego",VLOOKUP(LEFT(Proc[[#This Row],[Requested]],1),Table3[#All],2,0),VLOOKUP(Proc[[#This Row],[Author]],Table4[],2,0))</f>
        <v>LS</v>
      </c>
      <c r="L7116" s="186" t="s">
        <v>9921</v>
      </c>
      <c r="M7116" s="178">
        <v>46065</v>
      </c>
      <c r="N7116" s="178"/>
      <c r="O7116" s="178"/>
      <c r="P7116" s="178" t="str">
        <f ca="1">IF(Proc[[#This Row],[DaysAgeing]]&gt;5,"yep","on track")</f>
        <v>on track</v>
      </c>
      <c r="Q7116" s="3">
        <f ca="1">IF(Proc[[#This Row],[DateClosed]]="",ABS(NETWORKDAYS(Proc[[#This Row],[DateOpened]],TODAY()))-1,ABS(NETWORKDAYS(Proc[[#This Row],[DateOpened]],Proc[[#This Row],[DateClosed]]))-1)</f>
        <v>4</v>
      </c>
      <c r="R7116" s="178" t="s">
        <v>489</v>
      </c>
      <c r="S7116" s="183"/>
    </row>
    <row r="7117" spans="1:19" hidden="1">
      <c r="A7117" s="184" t="s">
        <v>9887</v>
      </c>
      <c r="B7117" s="183" t="str">
        <f>IFERROR(VLOOKUP(Proc[[#This Row],[App]],Table2[],3,0),"open")</f>
        <v>ok</v>
      </c>
      <c r="C7117" s="184" t="s">
        <v>369</v>
      </c>
      <c r="D7117" t="s">
        <v>2655</v>
      </c>
      <c r="E7117" t="s">
        <v>9848</v>
      </c>
      <c r="F7117" s="183" t="s">
        <v>9848</v>
      </c>
      <c r="G7117" s="184" t="s">
        <v>400</v>
      </c>
      <c r="H7117" s="183" t="str">
        <f>IF(Proc[[#This Row],[type]]="LFF (MDG-F)",MID(Proc[[#This Row],[Obj]],13,10),"")</f>
        <v/>
      </c>
      <c r="J7117" s="183" t="b">
        <f>Proc[[#This Row],[Requested]]=Proc[[#This Row],[CurrentParent]]</f>
        <v>1</v>
      </c>
      <c r="K7117" s="183" t="str">
        <f>IF(Proc[[#This Row],[Author]]="Marcela Urrego",VLOOKUP(LEFT(Proc[[#This Row],[Requested]],1),Table3[#All],2,0),VLOOKUP(Proc[[#This Row],[Author]],Table4[],2,0))</f>
        <v>LS</v>
      </c>
      <c r="L7117" s="186" t="s">
        <v>9921</v>
      </c>
      <c r="M7117" s="178">
        <v>46065</v>
      </c>
      <c r="N7117" s="178"/>
      <c r="O7117" s="178"/>
      <c r="P7117" s="178" t="str">
        <f ca="1">IF(Proc[[#This Row],[DaysAgeing]]&gt;5,"yep","on track")</f>
        <v>on track</v>
      </c>
      <c r="Q7117" s="3">
        <f ca="1">IF(Proc[[#This Row],[DateClosed]]="",ABS(NETWORKDAYS(Proc[[#This Row],[DateOpened]],TODAY()))-1,ABS(NETWORKDAYS(Proc[[#This Row],[DateOpened]],Proc[[#This Row],[DateClosed]]))-1)</f>
        <v>4</v>
      </c>
      <c r="R7117" s="178" t="s">
        <v>489</v>
      </c>
      <c r="S7117" s="183"/>
    </row>
    <row r="7118" spans="1:19" hidden="1">
      <c r="A7118" s="184" t="s">
        <v>9887</v>
      </c>
      <c r="B7118" s="183" t="str">
        <f>IFERROR(VLOOKUP(Proc[[#This Row],[App]],Table2[],3,0),"open")</f>
        <v>ok</v>
      </c>
      <c r="C7118" s="184" t="s">
        <v>369</v>
      </c>
      <c r="D7118" t="s">
        <v>2632</v>
      </c>
      <c r="E7118" t="s">
        <v>9848</v>
      </c>
      <c r="F7118" s="183" t="s">
        <v>9848</v>
      </c>
      <c r="G7118" s="184" t="s">
        <v>400</v>
      </c>
      <c r="H7118" s="183" t="str">
        <f>IF(Proc[[#This Row],[type]]="LFF (MDG-F)",MID(Proc[[#This Row],[Obj]],13,10),"")</f>
        <v/>
      </c>
      <c r="J7118" s="183" t="b">
        <f>Proc[[#This Row],[Requested]]=Proc[[#This Row],[CurrentParent]]</f>
        <v>1</v>
      </c>
      <c r="K7118" s="183" t="str">
        <f>IF(Proc[[#This Row],[Author]]="Marcela Urrego",VLOOKUP(LEFT(Proc[[#This Row],[Requested]],1),Table3[#All],2,0),VLOOKUP(Proc[[#This Row],[Author]],Table4[],2,0))</f>
        <v>LS</v>
      </c>
      <c r="L7118" s="186" t="s">
        <v>9921</v>
      </c>
      <c r="M7118" s="178">
        <v>46065</v>
      </c>
      <c r="N7118" s="178"/>
      <c r="O7118" s="178"/>
      <c r="P7118" s="178" t="str">
        <f ca="1">IF(Proc[[#This Row],[DaysAgeing]]&gt;5,"yep","on track")</f>
        <v>on track</v>
      </c>
      <c r="Q7118" s="3">
        <f ca="1">IF(Proc[[#This Row],[DateClosed]]="",ABS(NETWORKDAYS(Proc[[#This Row],[DateOpened]],TODAY()))-1,ABS(NETWORKDAYS(Proc[[#This Row],[DateOpened]],Proc[[#This Row],[DateClosed]]))-1)</f>
        <v>4</v>
      </c>
      <c r="R7118" s="178" t="s">
        <v>489</v>
      </c>
      <c r="S7118" s="183"/>
    </row>
    <row r="7119" spans="1:19" hidden="1">
      <c r="A7119" s="184" t="s">
        <v>9887</v>
      </c>
      <c r="B7119" s="183" t="str">
        <f>IFERROR(VLOOKUP(Proc[[#This Row],[App]],Table2[],3,0),"open")</f>
        <v>ok</v>
      </c>
      <c r="C7119" s="184" t="s">
        <v>369</v>
      </c>
      <c r="D7119" t="s">
        <v>2656</v>
      </c>
      <c r="E7119" t="s">
        <v>9848</v>
      </c>
      <c r="F7119" s="183" t="s">
        <v>9848</v>
      </c>
      <c r="G7119" s="184" t="s">
        <v>400</v>
      </c>
      <c r="H7119" s="183" t="str">
        <f>IF(Proc[[#This Row],[type]]="LFF (MDG-F)",MID(Proc[[#This Row],[Obj]],13,10),"")</f>
        <v/>
      </c>
      <c r="J7119" s="183" t="b">
        <f>Proc[[#This Row],[Requested]]=Proc[[#This Row],[CurrentParent]]</f>
        <v>1</v>
      </c>
      <c r="K7119" s="183" t="str">
        <f>IF(Proc[[#This Row],[Author]]="Marcela Urrego",VLOOKUP(LEFT(Proc[[#This Row],[Requested]],1),Table3[#All],2,0),VLOOKUP(Proc[[#This Row],[Author]],Table4[],2,0))</f>
        <v>LS</v>
      </c>
      <c r="L7119" s="186" t="s">
        <v>9921</v>
      </c>
      <c r="M7119" s="178">
        <v>46065</v>
      </c>
      <c r="N7119" s="178"/>
      <c r="O7119" s="178"/>
      <c r="P7119" s="178" t="str">
        <f ca="1">IF(Proc[[#This Row],[DaysAgeing]]&gt;5,"yep","on track")</f>
        <v>on track</v>
      </c>
      <c r="Q7119" s="3">
        <f ca="1">IF(Proc[[#This Row],[DateClosed]]="",ABS(NETWORKDAYS(Proc[[#This Row],[DateOpened]],TODAY()))-1,ABS(NETWORKDAYS(Proc[[#This Row],[DateOpened]],Proc[[#This Row],[DateClosed]]))-1)</f>
        <v>4</v>
      </c>
      <c r="R7119" s="178" t="s">
        <v>489</v>
      </c>
      <c r="S7119" s="183"/>
    </row>
    <row r="7120" spans="1:19" hidden="1">
      <c r="A7120" s="184" t="s">
        <v>9887</v>
      </c>
      <c r="B7120" s="183" t="str">
        <f>IFERROR(VLOOKUP(Proc[[#This Row],[App]],Table2[],3,0),"open")</f>
        <v>ok</v>
      </c>
      <c r="C7120" s="184" t="s">
        <v>369</v>
      </c>
      <c r="D7120" t="s">
        <v>2657</v>
      </c>
      <c r="E7120" t="s">
        <v>9848</v>
      </c>
      <c r="F7120" s="183" t="s">
        <v>9848</v>
      </c>
      <c r="G7120" s="184" t="s">
        <v>400</v>
      </c>
      <c r="H7120" s="183" t="str">
        <f>IF(Proc[[#This Row],[type]]="LFF (MDG-F)",MID(Proc[[#This Row],[Obj]],13,10),"")</f>
        <v/>
      </c>
      <c r="J7120" s="183" t="b">
        <f>Proc[[#This Row],[Requested]]=Proc[[#This Row],[CurrentParent]]</f>
        <v>1</v>
      </c>
      <c r="K7120" s="183" t="str">
        <f>IF(Proc[[#This Row],[Author]]="Marcela Urrego",VLOOKUP(LEFT(Proc[[#This Row],[Requested]],1),Table3[#All],2,0),VLOOKUP(Proc[[#This Row],[Author]],Table4[],2,0))</f>
        <v>LS</v>
      </c>
      <c r="L7120" s="186" t="s">
        <v>9921</v>
      </c>
      <c r="M7120" s="178">
        <v>46065</v>
      </c>
      <c r="N7120" s="178"/>
      <c r="O7120" s="178"/>
      <c r="P7120" s="178" t="str">
        <f ca="1">IF(Proc[[#This Row],[DaysAgeing]]&gt;5,"yep","on track")</f>
        <v>on track</v>
      </c>
      <c r="Q7120" s="3">
        <f ca="1">IF(Proc[[#This Row],[DateClosed]]="",ABS(NETWORKDAYS(Proc[[#This Row],[DateOpened]],TODAY()))-1,ABS(NETWORKDAYS(Proc[[#This Row],[DateOpened]],Proc[[#This Row],[DateClosed]]))-1)</f>
        <v>4</v>
      </c>
      <c r="R7120" s="178" t="s">
        <v>489</v>
      </c>
      <c r="S7120" s="183"/>
    </row>
    <row r="7121" spans="1:19" hidden="1">
      <c r="A7121" s="184" t="s">
        <v>9887</v>
      </c>
      <c r="B7121" s="183" t="str">
        <f>IFERROR(VLOOKUP(Proc[[#This Row],[App]],Table2[],3,0),"open")</f>
        <v>ok</v>
      </c>
      <c r="C7121" s="184" t="s">
        <v>369</v>
      </c>
      <c r="D7121" t="s">
        <v>2658</v>
      </c>
      <c r="E7121" t="s">
        <v>9848</v>
      </c>
      <c r="F7121" s="183" t="s">
        <v>9848</v>
      </c>
      <c r="G7121" s="184" t="s">
        <v>400</v>
      </c>
      <c r="H7121" s="183" t="str">
        <f>IF(Proc[[#This Row],[type]]="LFF (MDG-F)",MID(Proc[[#This Row],[Obj]],13,10),"")</f>
        <v/>
      </c>
      <c r="J7121" s="183" t="b">
        <f>Proc[[#This Row],[Requested]]=Proc[[#This Row],[CurrentParent]]</f>
        <v>1</v>
      </c>
      <c r="K7121" s="183" t="str">
        <f>IF(Proc[[#This Row],[Author]]="Marcela Urrego",VLOOKUP(LEFT(Proc[[#This Row],[Requested]],1),Table3[#All],2,0),VLOOKUP(Proc[[#This Row],[Author]],Table4[],2,0))</f>
        <v>LS</v>
      </c>
      <c r="L7121" s="186" t="s">
        <v>9921</v>
      </c>
      <c r="M7121" s="178">
        <v>46065</v>
      </c>
      <c r="N7121" s="178"/>
      <c r="O7121" s="178"/>
      <c r="P7121" s="178" t="str">
        <f ca="1">IF(Proc[[#This Row],[DaysAgeing]]&gt;5,"yep","on track")</f>
        <v>on track</v>
      </c>
      <c r="Q7121" s="3">
        <f ca="1">IF(Proc[[#This Row],[DateClosed]]="",ABS(NETWORKDAYS(Proc[[#This Row],[DateOpened]],TODAY()))-1,ABS(NETWORKDAYS(Proc[[#This Row],[DateOpened]],Proc[[#This Row],[DateClosed]]))-1)</f>
        <v>4</v>
      </c>
      <c r="R7121" s="178" t="s">
        <v>489</v>
      </c>
      <c r="S7121" s="183"/>
    </row>
    <row r="7122" spans="1:19" hidden="1">
      <c r="A7122" s="184" t="s">
        <v>9887</v>
      </c>
      <c r="B7122" s="183" t="str">
        <f>IFERROR(VLOOKUP(Proc[[#This Row],[App]],Table2[],3,0),"open")</f>
        <v>ok</v>
      </c>
      <c r="C7122" s="184" t="s">
        <v>369</v>
      </c>
      <c r="D7122" t="s">
        <v>2659</v>
      </c>
      <c r="E7122" t="s">
        <v>9848</v>
      </c>
      <c r="F7122" s="183" t="s">
        <v>9848</v>
      </c>
      <c r="G7122" s="184" t="s">
        <v>400</v>
      </c>
      <c r="H7122" s="183" t="str">
        <f>IF(Proc[[#This Row],[type]]="LFF (MDG-F)",MID(Proc[[#This Row],[Obj]],13,10),"")</f>
        <v/>
      </c>
      <c r="J7122" s="183" t="b">
        <f>Proc[[#This Row],[Requested]]=Proc[[#This Row],[CurrentParent]]</f>
        <v>1</v>
      </c>
      <c r="K7122" s="183" t="str">
        <f>IF(Proc[[#This Row],[Author]]="Marcela Urrego",VLOOKUP(LEFT(Proc[[#This Row],[Requested]],1),Table3[#All],2,0),VLOOKUP(Proc[[#This Row],[Author]],Table4[],2,0))</f>
        <v>LS</v>
      </c>
      <c r="L7122" s="186" t="s">
        <v>9921</v>
      </c>
      <c r="M7122" s="178">
        <v>46065</v>
      </c>
      <c r="N7122" s="178"/>
      <c r="O7122" s="178"/>
      <c r="P7122" s="178" t="str">
        <f ca="1">IF(Proc[[#This Row],[DaysAgeing]]&gt;5,"yep","on track")</f>
        <v>on track</v>
      </c>
      <c r="Q7122" s="3">
        <f ca="1">IF(Proc[[#This Row],[DateClosed]]="",ABS(NETWORKDAYS(Proc[[#This Row],[DateOpened]],TODAY()))-1,ABS(NETWORKDAYS(Proc[[#This Row],[DateOpened]],Proc[[#This Row],[DateClosed]]))-1)</f>
        <v>4</v>
      </c>
      <c r="R7122" s="178" t="s">
        <v>489</v>
      </c>
      <c r="S7122" s="183"/>
    </row>
    <row r="7123" spans="1:19" hidden="1">
      <c r="A7123" s="184" t="s">
        <v>9887</v>
      </c>
      <c r="B7123" s="183" t="str">
        <f>IFERROR(VLOOKUP(Proc[[#This Row],[App]],Table2[],3,0),"open")</f>
        <v>ok</v>
      </c>
      <c r="C7123" s="184" t="s">
        <v>369</v>
      </c>
      <c r="D7123" t="s">
        <v>4374</v>
      </c>
      <c r="E7123" t="s">
        <v>9848</v>
      </c>
      <c r="F7123" s="183" t="s">
        <v>9848</v>
      </c>
      <c r="G7123" s="184" t="s">
        <v>400</v>
      </c>
      <c r="H7123" s="183" t="str">
        <f>IF(Proc[[#This Row],[type]]="LFF (MDG-F)",MID(Proc[[#This Row],[Obj]],13,10),"")</f>
        <v/>
      </c>
      <c r="J7123" s="183" t="b">
        <f>Proc[[#This Row],[Requested]]=Proc[[#This Row],[CurrentParent]]</f>
        <v>1</v>
      </c>
      <c r="K7123" s="183" t="str">
        <f>IF(Proc[[#This Row],[Author]]="Marcela Urrego",VLOOKUP(LEFT(Proc[[#This Row],[Requested]],1),Table3[#All],2,0),VLOOKUP(Proc[[#This Row],[Author]],Table4[],2,0))</f>
        <v>LS</v>
      </c>
      <c r="L7123" s="186" t="s">
        <v>9921</v>
      </c>
      <c r="M7123" s="178">
        <v>46065</v>
      </c>
      <c r="N7123" s="178"/>
      <c r="O7123" s="178"/>
      <c r="P7123" s="178" t="str">
        <f ca="1">IF(Proc[[#This Row],[DaysAgeing]]&gt;5,"yep","on track")</f>
        <v>on track</v>
      </c>
      <c r="Q7123" s="3">
        <f ca="1">IF(Proc[[#This Row],[DateClosed]]="",ABS(NETWORKDAYS(Proc[[#This Row],[DateOpened]],TODAY()))-1,ABS(NETWORKDAYS(Proc[[#This Row],[DateOpened]],Proc[[#This Row],[DateClosed]]))-1)</f>
        <v>4</v>
      </c>
      <c r="R7123" s="178" t="s">
        <v>489</v>
      </c>
      <c r="S7123" s="183"/>
    </row>
    <row r="7124" spans="1:19" hidden="1">
      <c r="A7124" s="184" t="s">
        <v>9887</v>
      </c>
      <c r="B7124" s="183" t="str">
        <f>IFERROR(VLOOKUP(Proc[[#This Row],[App]],Table2[],3,0),"open")</f>
        <v>ok</v>
      </c>
      <c r="C7124" s="184" t="s">
        <v>369</v>
      </c>
      <c r="D7124" t="s">
        <v>4378</v>
      </c>
      <c r="E7124" t="s">
        <v>9848</v>
      </c>
      <c r="F7124" s="183" t="s">
        <v>9848</v>
      </c>
      <c r="G7124" s="184" t="s">
        <v>400</v>
      </c>
      <c r="H7124" s="183" t="str">
        <f>IF(Proc[[#This Row],[type]]="LFF (MDG-F)",MID(Proc[[#This Row],[Obj]],13,10),"")</f>
        <v/>
      </c>
      <c r="J7124" s="183" t="b">
        <f>Proc[[#This Row],[Requested]]=Proc[[#This Row],[CurrentParent]]</f>
        <v>1</v>
      </c>
      <c r="K7124" s="183" t="str">
        <f>IF(Proc[[#This Row],[Author]]="Marcela Urrego",VLOOKUP(LEFT(Proc[[#This Row],[Requested]],1),Table3[#All],2,0),VLOOKUP(Proc[[#This Row],[Author]],Table4[],2,0))</f>
        <v>LS</v>
      </c>
      <c r="L7124" s="186" t="s">
        <v>9921</v>
      </c>
      <c r="M7124" s="178">
        <v>46065</v>
      </c>
      <c r="N7124" s="178"/>
      <c r="O7124" s="178"/>
      <c r="P7124" s="178" t="str">
        <f ca="1">IF(Proc[[#This Row],[DaysAgeing]]&gt;5,"yep","on track")</f>
        <v>on track</v>
      </c>
      <c r="Q7124" s="3">
        <f ca="1">IF(Proc[[#This Row],[DateClosed]]="",ABS(NETWORKDAYS(Proc[[#This Row],[DateOpened]],TODAY()))-1,ABS(NETWORKDAYS(Proc[[#This Row],[DateOpened]],Proc[[#This Row],[DateClosed]]))-1)</f>
        <v>4</v>
      </c>
      <c r="R7124" s="178" t="s">
        <v>489</v>
      </c>
      <c r="S7124" s="183"/>
    </row>
    <row r="7125" spans="1:19" hidden="1">
      <c r="A7125" s="184" t="s">
        <v>9887</v>
      </c>
      <c r="B7125" s="183" t="str">
        <f>IFERROR(VLOOKUP(Proc[[#This Row],[App]],Table2[],3,0),"open")</f>
        <v>ok</v>
      </c>
      <c r="C7125" s="184" t="s">
        <v>369</v>
      </c>
      <c r="D7125" t="s">
        <v>4376</v>
      </c>
      <c r="E7125" t="s">
        <v>9848</v>
      </c>
      <c r="F7125" s="183" t="s">
        <v>9848</v>
      </c>
      <c r="G7125" s="184" t="s">
        <v>400</v>
      </c>
      <c r="H7125" s="183" t="str">
        <f>IF(Proc[[#This Row],[type]]="LFF (MDG-F)",MID(Proc[[#This Row],[Obj]],13,10),"")</f>
        <v/>
      </c>
      <c r="J7125" s="183" t="b">
        <f>Proc[[#This Row],[Requested]]=Proc[[#This Row],[CurrentParent]]</f>
        <v>1</v>
      </c>
      <c r="K7125" s="183" t="str">
        <f>IF(Proc[[#This Row],[Author]]="Marcela Urrego",VLOOKUP(LEFT(Proc[[#This Row],[Requested]],1),Table3[#All],2,0),VLOOKUP(Proc[[#This Row],[Author]],Table4[],2,0))</f>
        <v>LS</v>
      </c>
      <c r="L7125" s="186" t="s">
        <v>9921</v>
      </c>
      <c r="M7125" s="178">
        <v>46065</v>
      </c>
      <c r="N7125" s="178"/>
      <c r="O7125" s="178"/>
      <c r="P7125" s="178" t="str">
        <f ca="1">IF(Proc[[#This Row],[DaysAgeing]]&gt;5,"yep","on track")</f>
        <v>on track</v>
      </c>
      <c r="Q7125" s="3">
        <f ca="1">IF(Proc[[#This Row],[DateClosed]]="",ABS(NETWORKDAYS(Proc[[#This Row],[DateOpened]],TODAY()))-1,ABS(NETWORKDAYS(Proc[[#This Row],[DateOpened]],Proc[[#This Row],[DateClosed]]))-1)</f>
        <v>4</v>
      </c>
      <c r="R7125" s="178" t="s">
        <v>489</v>
      </c>
      <c r="S7125" s="183"/>
    </row>
    <row r="7126" spans="1:19" hidden="1">
      <c r="A7126" s="184" t="s">
        <v>9887</v>
      </c>
      <c r="B7126" s="183" t="str">
        <f>IFERROR(VLOOKUP(Proc[[#This Row],[App]],Table2[],3,0),"open")</f>
        <v>ok</v>
      </c>
      <c r="C7126" s="184" t="s">
        <v>369</v>
      </c>
      <c r="D7126" t="s">
        <v>4379</v>
      </c>
      <c r="E7126" t="s">
        <v>9848</v>
      </c>
      <c r="F7126" s="183" t="s">
        <v>9848</v>
      </c>
      <c r="G7126" s="184" t="s">
        <v>400</v>
      </c>
      <c r="H7126" s="183" t="str">
        <f>IF(Proc[[#This Row],[type]]="LFF (MDG-F)",MID(Proc[[#This Row],[Obj]],13,10),"")</f>
        <v/>
      </c>
      <c r="J7126" s="183" t="b">
        <f>Proc[[#This Row],[Requested]]=Proc[[#This Row],[CurrentParent]]</f>
        <v>1</v>
      </c>
      <c r="K7126" s="183" t="str">
        <f>IF(Proc[[#This Row],[Author]]="Marcela Urrego",VLOOKUP(LEFT(Proc[[#This Row],[Requested]],1),Table3[#All],2,0),VLOOKUP(Proc[[#This Row],[Author]],Table4[],2,0))</f>
        <v>LS</v>
      </c>
      <c r="L7126" s="186" t="s">
        <v>9921</v>
      </c>
      <c r="M7126" s="178">
        <v>46065</v>
      </c>
      <c r="N7126" s="178"/>
      <c r="O7126" s="178"/>
      <c r="P7126" s="178" t="str">
        <f ca="1">IF(Proc[[#This Row],[DaysAgeing]]&gt;5,"yep","on track")</f>
        <v>on track</v>
      </c>
      <c r="Q7126" s="3">
        <f ca="1">IF(Proc[[#This Row],[DateClosed]]="",ABS(NETWORKDAYS(Proc[[#This Row],[DateOpened]],TODAY()))-1,ABS(NETWORKDAYS(Proc[[#This Row],[DateOpened]],Proc[[#This Row],[DateClosed]]))-1)</f>
        <v>4</v>
      </c>
      <c r="R7126" s="178" t="s">
        <v>489</v>
      </c>
      <c r="S7126" s="183"/>
    </row>
    <row r="7127" spans="1:19" hidden="1">
      <c r="A7127" s="184" t="s">
        <v>9887</v>
      </c>
      <c r="B7127" s="183" t="str">
        <f>IFERROR(VLOOKUP(Proc[[#This Row],[App]],Table2[],3,0),"open")</f>
        <v>ok</v>
      </c>
      <c r="C7127" s="184" t="s">
        <v>369</v>
      </c>
      <c r="D7127" t="s">
        <v>4377</v>
      </c>
      <c r="E7127" t="s">
        <v>9848</v>
      </c>
      <c r="F7127" s="183" t="s">
        <v>9848</v>
      </c>
      <c r="G7127" s="184" t="s">
        <v>400</v>
      </c>
      <c r="H7127" s="183" t="str">
        <f>IF(Proc[[#This Row],[type]]="LFF (MDG-F)",MID(Proc[[#This Row],[Obj]],13,10),"")</f>
        <v/>
      </c>
      <c r="J7127" s="183" t="b">
        <f>Proc[[#This Row],[Requested]]=Proc[[#This Row],[CurrentParent]]</f>
        <v>1</v>
      </c>
      <c r="K7127" s="183" t="str">
        <f>IF(Proc[[#This Row],[Author]]="Marcela Urrego",VLOOKUP(LEFT(Proc[[#This Row],[Requested]],1),Table3[#All],2,0),VLOOKUP(Proc[[#This Row],[Author]],Table4[],2,0))</f>
        <v>LS</v>
      </c>
      <c r="L7127" s="186" t="s">
        <v>9921</v>
      </c>
      <c r="M7127" s="178">
        <v>46065</v>
      </c>
      <c r="N7127" s="178"/>
      <c r="O7127" s="178"/>
      <c r="P7127" s="178" t="str">
        <f ca="1">IF(Proc[[#This Row],[DaysAgeing]]&gt;5,"yep","on track")</f>
        <v>on track</v>
      </c>
      <c r="Q7127" s="3">
        <f ca="1">IF(Proc[[#This Row],[DateClosed]]="",ABS(NETWORKDAYS(Proc[[#This Row],[DateOpened]],TODAY()))-1,ABS(NETWORKDAYS(Proc[[#This Row],[DateOpened]],Proc[[#This Row],[DateClosed]]))-1)</f>
        <v>4</v>
      </c>
      <c r="R7127" s="178" t="s">
        <v>489</v>
      </c>
      <c r="S7127" s="183"/>
    </row>
    <row r="7128" spans="1:19" hidden="1">
      <c r="A7128" s="184" t="s">
        <v>9887</v>
      </c>
      <c r="B7128" s="183" t="str">
        <f>IFERROR(VLOOKUP(Proc[[#This Row],[App]],Table2[],3,0),"open")</f>
        <v>ok</v>
      </c>
      <c r="C7128" s="184" t="s">
        <v>369</v>
      </c>
      <c r="D7128" t="s">
        <v>4380</v>
      </c>
      <c r="E7128" t="s">
        <v>9848</v>
      </c>
      <c r="F7128" s="183" t="s">
        <v>9848</v>
      </c>
      <c r="G7128" s="184" t="s">
        <v>400</v>
      </c>
      <c r="H7128" s="183" t="str">
        <f>IF(Proc[[#This Row],[type]]="LFF (MDG-F)",MID(Proc[[#This Row],[Obj]],13,10),"")</f>
        <v/>
      </c>
      <c r="J7128" s="183" t="b">
        <f>Proc[[#This Row],[Requested]]=Proc[[#This Row],[CurrentParent]]</f>
        <v>1</v>
      </c>
      <c r="K7128" s="183" t="str">
        <f>IF(Proc[[#This Row],[Author]]="Marcela Urrego",VLOOKUP(LEFT(Proc[[#This Row],[Requested]],1),Table3[#All],2,0),VLOOKUP(Proc[[#This Row],[Author]],Table4[],2,0))</f>
        <v>LS</v>
      </c>
      <c r="L7128" s="186" t="s">
        <v>9921</v>
      </c>
      <c r="M7128" s="178">
        <v>46065</v>
      </c>
      <c r="N7128" s="178"/>
      <c r="O7128" s="178"/>
      <c r="P7128" s="178" t="str">
        <f ca="1">IF(Proc[[#This Row],[DaysAgeing]]&gt;5,"yep","on track")</f>
        <v>on track</v>
      </c>
      <c r="Q7128" s="3">
        <f ca="1">IF(Proc[[#This Row],[DateClosed]]="",ABS(NETWORKDAYS(Proc[[#This Row],[DateOpened]],TODAY()))-1,ABS(NETWORKDAYS(Proc[[#This Row],[DateOpened]],Proc[[#This Row],[DateClosed]]))-1)</f>
        <v>4</v>
      </c>
      <c r="R7128" s="178" t="s">
        <v>489</v>
      </c>
      <c r="S7128" s="183"/>
    </row>
    <row r="7129" spans="1:19" hidden="1">
      <c r="A7129" s="184" t="s">
        <v>9887</v>
      </c>
      <c r="B7129" s="183" t="str">
        <f>IFERROR(VLOOKUP(Proc[[#This Row],[App]],Table2[],3,0),"open")</f>
        <v>ok</v>
      </c>
      <c r="C7129" s="184" t="s">
        <v>369</v>
      </c>
      <c r="D7129" t="s">
        <v>4373</v>
      </c>
      <c r="E7129" t="s">
        <v>9848</v>
      </c>
      <c r="F7129" s="183" t="s">
        <v>9848</v>
      </c>
      <c r="G7129" s="184" t="s">
        <v>400</v>
      </c>
      <c r="H7129" s="183" t="str">
        <f>IF(Proc[[#This Row],[type]]="LFF (MDG-F)",MID(Proc[[#This Row],[Obj]],13,10),"")</f>
        <v/>
      </c>
      <c r="J7129" s="183" t="b">
        <f>Proc[[#This Row],[Requested]]=Proc[[#This Row],[CurrentParent]]</f>
        <v>1</v>
      </c>
      <c r="K7129" s="183" t="str">
        <f>IF(Proc[[#This Row],[Author]]="Marcela Urrego",VLOOKUP(LEFT(Proc[[#This Row],[Requested]],1),Table3[#All],2,0),VLOOKUP(Proc[[#This Row],[Author]],Table4[],2,0))</f>
        <v>LS</v>
      </c>
      <c r="L7129" s="186" t="s">
        <v>9921</v>
      </c>
      <c r="M7129" s="178">
        <v>46065</v>
      </c>
      <c r="N7129" s="178"/>
      <c r="O7129" s="178"/>
      <c r="P7129" s="178" t="str">
        <f ca="1">IF(Proc[[#This Row],[DaysAgeing]]&gt;5,"yep","on track")</f>
        <v>on track</v>
      </c>
      <c r="Q7129" s="3">
        <f ca="1">IF(Proc[[#This Row],[DateClosed]]="",ABS(NETWORKDAYS(Proc[[#This Row],[DateOpened]],TODAY()))-1,ABS(NETWORKDAYS(Proc[[#This Row],[DateOpened]],Proc[[#This Row],[DateClosed]]))-1)</f>
        <v>4</v>
      </c>
      <c r="R7129" s="178" t="s">
        <v>489</v>
      </c>
      <c r="S7129" s="183"/>
    </row>
    <row r="7130" spans="1:19" hidden="1">
      <c r="A7130" s="184" t="s">
        <v>9887</v>
      </c>
      <c r="B7130" s="183" t="str">
        <f>IFERROR(VLOOKUP(Proc[[#This Row],[App]],Table2[],3,0),"open")</f>
        <v>ok</v>
      </c>
      <c r="C7130" s="185" t="s">
        <v>369</v>
      </c>
      <c r="D7130" t="s">
        <v>9506</v>
      </c>
      <c r="E7130" t="s">
        <v>9848</v>
      </c>
      <c r="F7130" s="186" t="s">
        <v>9848</v>
      </c>
      <c r="G7130" s="184" t="s">
        <v>406</v>
      </c>
      <c r="H7130" s="183" t="str">
        <f>IF(Proc[[#This Row],[type]]="LFF (MDG-F)",MID(Proc[[#This Row],[Obj]],13,10),"")</f>
        <v>2034C00019</v>
      </c>
      <c r="J7130" s="183" t="b">
        <f>Proc[[#This Row],[Requested]]=Proc[[#This Row],[CurrentParent]]</f>
        <v>1</v>
      </c>
      <c r="K7130" s="183" t="str">
        <f>IF(Proc[[#This Row],[Author]]="Marcela Urrego",VLOOKUP(LEFT(Proc[[#This Row],[Requested]],1),Table3[#All],2,0),VLOOKUP(Proc[[#This Row],[Author]],Table4[],2,0))</f>
        <v>LS</v>
      </c>
      <c r="L7130" s="186" t="s">
        <v>9921</v>
      </c>
      <c r="M7130" s="178">
        <v>46065</v>
      </c>
      <c r="N7130" s="178"/>
      <c r="O7130" s="178"/>
      <c r="P7130" s="178" t="str">
        <f ca="1">IF(Proc[[#This Row],[DaysAgeing]]&gt;5,"yep","on track")</f>
        <v>on track</v>
      </c>
      <c r="Q7130" s="3">
        <f ca="1">IF(Proc[[#This Row],[DateClosed]]="",ABS(NETWORKDAYS(Proc[[#This Row],[DateOpened]],TODAY()))-1,ABS(NETWORKDAYS(Proc[[#This Row],[DateOpened]],Proc[[#This Row],[DateClosed]]))-1)</f>
        <v>4</v>
      </c>
      <c r="R7130" s="178" t="s">
        <v>489</v>
      </c>
      <c r="S7130" s="183"/>
    </row>
    <row r="7131" spans="1:19" hidden="1">
      <c r="A7131" s="184" t="s">
        <v>9887</v>
      </c>
      <c r="B7131" s="183" t="str">
        <f>IFERROR(VLOOKUP(Proc[[#This Row],[App]],Table2[],3,0),"open")</f>
        <v>ok</v>
      </c>
      <c r="C7131" s="184" t="s">
        <v>369</v>
      </c>
      <c r="D7131" t="s">
        <v>9507</v>
      </c>
      <c r="E7131" t="s">
        <v>9848</v>
      </c>
      <c r="F7131" s="183" t="s">
        <v>9848</v>
      </c>
      <c r="G7131" s="184" t="s">
        <v>400</v>
      </c>
      <c r="H7131" s="183" t="str">
        <f>IF(Proc[[#This Row],[type]]="LFF (MDG-F)",MID(Proc[[#This Row],[Obj]],13,10),"")</f>
        <v/>
      </c>
      <c r="J7131" s="183" t="b">
        <f>Proc[[#This Row],[Requested]]=Proc[[#This Row],[CurrentParent]]</f>
        <v>1</v>
      </c>
      <c r="K7131" s="183" t="str">
        <f>IF(Proc[[#This Row],[Author]]="Marcela Urrego",VLOOKUP(LEFT(Proc[[#This Row],[Requested]],1),Table3[#All],2,0),VLOOKUP(Proc[[#This Row],[Author]],Table4[],2,0))</f>
        <v>LS</v>
      </c>
      <c r="L7131" s="186" t="s">
        <v>9921</v>
      </c>
      <c r="M7131" s="178">
        <v>46065</v>
      </c>
      <c r="N7131" s="178"/>
      <c r="O7131" s="178"/>
      <c r="P7131" s="178" t="str">
        <f ca="1">IF(Proc[[#This Row],[DaysAgeing]]&gt;5,"yep","on track")</f>
        <v>on track</v>
      </c>
      <c r="Q7131" s="3">
        <f ca="1">IF(Proc[[#This Row],[DateClosed]]="",ABS(NETWORKDAYS(Proc[[#This Row],[DateOpened]],TODAY()))-1,ABS(NETWORKDAYS(Proc[[#This Row],[DateOpened]],Proc[[#This Row],[DateClosed]]))-1)</f>
        <v>4</v>
      </c>
      <c r="R7131" s="178" t="s">
        <v>489</v>
      </c>
      <c r="S7131" s="183"/>
    </row>
    <row r="7132" spans="1:19" hidden="1">
      <c r="A7132" s="184" t="s">
        <v>9887</v>
      </c>
      <c r="B7132" s="183" t="str">
        <f>IFERROR(VLOOKUP(Proc[[#This Row],[App]],Table2[],3,0),"open")</f>
        <v>ok</v>
      </c>
      <c r="C7132" s="184" t="s">
        <v>369</v>
      </c>
      <c r="D7132" t="s">
        <v>9508</v>
      </c>
      <c r="E7132" t="s">
        <v>9825</v>
      </c>
      <c r="F7132" s="183" t="s">
        <v>9825</v>
      </c>
      <c r="G7132" s="184" t="s">
        <v>400</v>
      </c>
      <c r="H7132" s="183" t="str">
        <f>IF(Proc[[#This Row],[type]]="LFF (MDG-F)",MID(Proc[[#This Row],[Obj]],13,10),"")</f>
        <v/>
      </c>
      <c r="J7132" s="183" t="b">
        <f>Proc[[#This Row],[Requested]]=Proc[[#This Row],[CurrentParent]]</f>
        <v>1</v>
      </c>
      <c r="K7132" s="183" t="str">
        <f>IF(Proc[[#This Row],[Author]]="Marcela Urrego",VLOOKUP(LEFT(Proc[[#This Row],[Requested]],1),Table3[#All],2,0),VLOOKUP(Proc[[#This Row],[Author]],Table4[],2,0))</f>
        <v>LS</v>
      </c>
      <c r="L7132" s="186" t="s">
        <v>9921</v>
      </c>
      <c r="M7132" s="178">
        <v>46065</v>
      </c>
      <c r="N7132" s="178"/>
      <c r="O7132" s="178"/>
      <c r="P7132" s="178" t="str">
        <f ca="1">IF(Proc[[#This Row],[DaysAgeing]]&gt;5,"yep","on track")</f>
        <v>on track</v>
      </c>
      <c r="Q7132" s="3">
        <f ca="1">IF(Proc[[#This Row],[DateClosed]]="",ABS(NETWORKDAYS(Proc[[#This Row],[DateOpened]],TODAY()))-1,ABS(NETWORKDAYS(Proc[[#This Row],[DateOpened]],Proc[[#This Row],[DateClosed]]))-1)</f>
        <v>4</v>
      </c>
      <c r="R7132" s="178" t="s">
        <v>489</v>
      </c>
      <c r="S7132" s="183"/>
    </row>
    <row r="7133" spans="1:19" hidden="1">
      <c r="A7133" s="184" t="s">
        <v>9887</v>
      </c>
      <c r="B7133" s="183" t="str">
        <f>IFERROR(VLOOKUP(Proc[[#This Row],[App]],Table2[],3,0),"open")</f>
        <v>ok</v>
      </c>
      <c r="C7133" s="184" t="s">
        <v>369</v>
      </c>
      <c r="D7133" t="s">
        <v>9509</v>
      </c>
      <c r="E7133" t="s">
        <v>9825</v>
      </c>
      <c r="F7133" s="183" t="s">
        <v>9825</v>
      </c>
      <c r="G7133" s="184" t="s">
        <v>400</v>
      </c>
      <c r="H7133" s="183" t="str">
        <f>IF(Proc[[#This Row],[type]]="LFF (MDG-F)",MID(Proc[[#This Row],[Obj]],13,10),"")</f>
        <v/>
      </c>
      <c r="J7133" s="183" t="b">
        <f>Proc[[#This Row],[Requested]]=Proc[[#This Row],[CurrentParent]]</f>
        <v>1</v>
      </c>
      <c r="K7133" s="183" t="str">
        <f>IF(Proc[[#This Row],[Author]]="Marcela Urrego",VLOOKUP(LEFT(Proc[[#This Row],[Requested]],1),Table3[#All],2,0),VLOOKUP(Proc[[#This Row],[Author]],Table4[],2,0))</f>
        <v>LS</v>
      </c>
      <c r="L7133" s="186" t="s">
        <v>9921</v>
      </c>
      <c r="M7133" s="178">
        <v>46065</v>
      </c>
      <c r="N7133" s="178"/>
      <c r="O7133" s="178"/>
      <c r="P7133" s="178" t="str">
        <f ca="1">IF(Proc[[#This Row],[DaysAgeing]]&gt;5,"yep","on track")</f>
        <v>on track</v>
      </c>
      <c r="Q7133" s="3">
        <f ca="1">IF(Proc[[#This Row],[DateClosed]]="",ABS(NETWORKDAYS(Proc[[#This Row],[DateOpened]],TODAY()))-1,ABS(NETWORKDAYS(Proc[[#This Row],[DateOpened]],Proc[[#This Row],[DateClosed]]))-1)</f>
        <v>4</v>
      </c>
      <c r="R7133" s="178" t="s">
        <v>489</v>
      </c>
      <c r="S7133" s="183"/>
    </row>
    <row r="7134" spans="1:19" hidden="1">
      <c r="A7134" s="184" t="s">
        <v>9887</v>
      </c>
      <c r="B7134" s="183" t="str">
        <f>IFERROR(VLOOKUP(Proc[[#This Row],[App]],Table2[],3,0),"open")</f>
        <v>ok</v>
      </c>
      <c r="C7134" s="184" t="s">
        <v>369</v>
      </c>
      <c r="D7134" t="s">
        <v>9510</v>
      </c>
      <c r="E7134" t="s">
        <v>9849</v>
      </c>
      <c r="F7134" s="183" t="s">
        <v>9849</v>
      </c>
      <c r="G7134" s="184" t="s">
        <v>400</v>
      </c>
      <c r="H7134" s="183" t="str">
        <f>IF(Proc[[#This Row],[type]]="LFF (MDG-F)",MID(Proc[[#This Row],[Obj]],13,10),"")</f>
        <v/>
      </c>
      <c r="J7134" s="183" t="b">
        <f>Proc[[#This Row],[Requested]]=Proc[[#This Row],[CurrentParent]]</f>
        <v>1</v>
      </c>
      <c r="K7134" s="183" t="str">
        <f>IF(Proc[[#This Row],[Author]]="Marcela Urrego",VLOOKUP(LEFT(Proc[[#This Row],[Requested]],1),Table3[#All],2,0),VLOOKUP(Proc[[#This Row],[Author]],Table4[],2,0))</f>
        <v>LS</v>
      </c>
      <c r="L7134" s="186" t="s">
        <v>9921</v>
      </c>
      <c r="M7134" s="178">
        <v>46065</v>
      </c>
      <c r="N7134" s="178"/>
      <c r="O7134" s="178"/>
      <c r="P7134" s="178" t="str">
        <f ca="1">IF(Proc[[#This Row],[DaysAgeing]]&gt;5,"yep","on track")</f>
        <v>on track</v>
      </c>
      <c r="Q7134" s="3">
        <f ca="1">IF(Proc[[#This Row],[DateClosed]]="",ABS(NETWORKDAYS(Proc[[#This Row],[DateOpened]],TODAY()))-1,ABS(NETWORKDAYS(Proc[[#This Row],[DateOpened]],Proc[[#This Row],[DateClosed]]))-1)</f>
        <v>4</v>
      </c>
      <c r="R7134" s="178" t="s">
        <v>489</v>
      </c>
      <c r="S7134" s="183"/>
    </row>
    <row r="7135" spans="1:19" hidden="1">
      <c r="A7135" s="184" t="s">
        <v>9887</v>
      </c>
      <c r="B7135" s="183" t="str">
        <f>IFERROR(VLOOKUP(Proc[[#This Row],[App]],Table2[],3,0),"open")</f>
        <v>ok</v>
      </c>
      <c r="C7135" s="184" t="s">
        <v>369</v>
      </c>
      <c r="D7135" t="s">
        <v>9511</v>
      </c>
      <c r="E7135" t="s">
        <v>9847</v>
      </c>
      <c r="F7135" s="183" t="s">
        <v>9847</v>
      </c>
      <c r="G7135" s="184" t="s">
        <v>400</v>
      </c>
      <c r="H7135" s="183" t="str">
        <f>IF(Proc[[#This Row],[type]]="LFF (MDG-F)",MID(Proc[[#This Row],[Obj]],13,10),"")</f>
        <v/>
      </c>
      <c r="J7135" s="183" t="b">
        <f>Proc[[#This Row],[Requested]]=Proc[[#This Row],[CurrentParent]]</f>
        <v>1</v>
      </c>
      <c r="K7135" s="183" t="str">
        <f>IF(Proc[[#This Row],[Author]]="Marcela Urrego",VLOOKUP(LEFT(Proc[[#This Row],[Requested]],1),Table3[#All],2,0),VLOOKUP(Proc[[#This Row],[Author]],Table4[],2,0))</f>
        <v>LS</v>
      </c>
      <c r="L7135" s="186" t="s">
        <v>9921</v>
      </c>
      <c r="M7135" s="178">
        <v>46065</v>
      </c>
      <c r="N7135" s="178"/>
      <c r="O7135" s="178"/>
      <c r="P7135" s="178" t="str">
        <f ca="1">IF(Proc[[#This Row],[DaysAgeing]]&gt;5,"yep","on track")</f>
        <v>on track</v>
      </c>
      <c r="Q7135" s="3">
        <f ca="1">IF(Proc[[#This Row],[DateClosed]]="",ABS(NETWORKDAYS(Proc[[#This Row],[DateOpened]],TODAY()))-1,ABS(NETWORKDAYS(Proc[[#This Row],[DateOpened]],Proc[[#This Row],[DateClosed]]))-1)</f>
        <v>4</v>
      </c>
      <c r="R7135" s="178" t="s">
        <v>489</v>
      </c>
      <c r="S7135" s="183"/>
    </row>
    <row r="7136" spans="1:19" hidden="1">
      <c r="A7136" s="184" t="s">
        <v>9887</v>
      </c>
      <c r="B7136" s="183" t="str">
        <f>IFERROR(VLOOKUP(Proc[[#This Row],[App]],Table2[],3,0),"open")</f>
        <v>ok</v>
      </c>
      <c r="C7136" s="185" t="s">
        <v>369</v>
      </c>
      <c r="D7136" t="s">
        <v>9512</v>
      </c>
      <c r="E7136" t="s">
        <v>9847</v>
      </c>
      <c r="F7136" s="186" t="s">
        <v>9847</v>
      </c>
      <c r="G7136" s="184" t="s">
        <v>406</v>
      </c>
      <c r="H7136" s="183" t="str">
        <f>IF(Proc[[#This Row],[type]]="LFF (MDG-F)",MID(Proc[[#This Row],[Obj]],13,10),"")</f>
        <v>2103C00002</v>
      </c>
      <c r="J7136" s="183" t="b">
        <f>Proc[[#This Row],[Requested]]=Proc[[#This Row],[CurrentParent]]</f>
        <v>1</v>
      </c>
      <c r="K7136" s="183" t="str">
        <f>IF(Proc[[#This Row],[Author]]="Marcela Urrego",VLOOKUP(LEFT(Proc[[#This Row],[Requested]],1),Table3[#All],2,0),VLOOKUP(Proc[[#This Row],[Author]],Table4[],2,0))</f>
        <v>LS</v>
      </c>
      <c r="L7136" s="186" t="s">
        <v>9921</v>
      </c>
      <c r="M7136" s="178">
        <v>46065</v>
      </c>
      <c r="N7136" s="178"/>
      <c r="O7136" s="178"/>
      <c r="P7136" s="178" t="str">
        <f ca="1">IF(Proc[[#This Row],[DaysAgeing]]&gt;5,"yep","on track")</f>
        <v>on track</v>
      </c>
      <c r="Q7136" s="3">
        <f ca="1">IF(Proc[[#This Row],[DateClosed]]="",ABS(NETWORKDAYS(Proc[[#This Row],[DateOpened]],TODAY()))-1,ABS(NETWORKDAYS(Proc[[#This Row],[DateOpened]],Proc[[#This Row],[DateClosed]]))-1)</f>
        <v>4</v>
      </c>
      <c r="R7136" s="178" t="s">
        <v>489</v>
      </c>
      <c r="S7136" s="183"/>
    </row>
    <row r="7137" spans="1:19" hidden="1">
      <c r="A7137" s="184" t="s">
        <v>9887</v>
      </c>
      <c r="B7137" s="183" t="str">
        <f>IFERROR(VLOOKUP(Proc[[#This Row],[App]],Table2[],3,0),"open")</f>
        <v>ok</v>
      </c>
      <c r="C7137" s="184" t="s">
        <v>369</v>
      </c>
      <c r="D7137" t="s">
        <v>9513</v>
      </c>
      <c r="E7137" t="s">
        <v>9850</v>
      </c>
      <c r="F7137" s="183" t="s">
        <v>9850</v>
      </c>
      <c r="G7137" s="184" t="s">
        <v>400</v>
      </c>
      <c r="H7137" s="183" t="str">
        <f>IF(Proc[[#This Row],[type]]="LFF (MDG-F)",MID(Proc[[#This Row],[Obj]],13,10),"")</f>
        <v/>
      </c>
      <c r="J7137" s="183" t="b">
        <f>Proc[[#This Row],[Requested]]=Proc[[#This Row],[CurrentParent]]</f>
        <v>1</v>
      </c>
      <c r="K7137" s="183" t="str">
        <f>IF(Proc[[#This Row],[Author]]="Marcela Urrego",VLOOKUP(LEFT(Proc[[#This Row],[Requested]],1),Table3[#All],2,0),VLOOKUP(Proc[[#This Row],[Author]],Table4[],2,0))</f>
        <v>LS</v>
      </c>
      <c r="L7137" s="186" t="s">
        <v>9921</v>
      </c>
      <c r="M7137" s="178">
        <v>46065</v>
      </c>
      <c r="N7137" s="178"/>
      <c r="O7137" s="178"/>
      <c r="P7137" s="178" t="str">
        <f ca="1">IF(Proc[[#This Row],[DaysAgeing]]&gt;5,"yep","on track")</f>
        <v>on track</v>
      </c>
      <c r="Q7137" s="3">
        <f ca="1">IF(Proc[[#This Row],[DateClosed]]="",ABS(NETWORKDAYS(Proc[[#This Row],[DateOpened]],TODAY()))-1,ABS(NETWORKDAYS(Proc[[#This Row],[DateOpened]],Proc[[#This Row],[DateClosed]]))-1)</f>
        <v>4</v>
      </c>
      <c r="R7137" s="178" t="s">
        <v>489</v>
      </c>
      <c r="S7137" s="183"/>
    </row>
    <row r="7138" spans="1:19" hidden="1">
      <c r="A7138" s="184" t="s">
        <v>9887</v>
      </c>
      <c r="B7138" s="183" t="str">
        <f>IFERROR(VLOOKUP(Proc[[#This Row],[App]],Table2[],3,0),"open")</f>
        <v>ok</v>
      </c>
      <c r="C7138" s="184" t="s">
        <v>369</v>
      </c>
      <c r="D7138" t="s">
        <v>9514</v>
      </c>
      <c r="E7138" t="s">
        <v>9832</v>
      </c>
      <c r="F7138" s="183" t="s">
        <v>9832</v>
      </c>
      <c r="G7138" s="184" t="s">
        <v>400</v>
      </c>
      <c r="H7138" s="183" t="str">
        <f>IF(Proc[[#This Row],[type]]="LFF (MDG-F)",MID(Proc[[#This Row],[Obj]],13,10),"")</f>
        <v/>
      </c>
      <c r="J7138" s="183" t="b">
        <f>Proc[[#This Row],[Requested]]=Proc[[#This Row],[CurrentParent]]</f>
        <v>1</v>
      </c>
      <c r="K7138" s="183" t="str">
        <f>IF(Proc[[#This Row],[Author]]="Marcela Urrego",VLOOKUP(LEFT(Proc[[#This Row],[Requested]],1),Table3[#All],2,0),VLOOKUP(Proc[[#This Row],[Author]],Table4[],2,0))</f>
        <v>LS</v>
      </c>
      <c r="L7138" s="186" t="s">
        <v>9921</v>
      </c>
      <c r="M7138" s="178">
        <v>46065</v>
      </c>
      <c r="N7138" s="178"/>
      <c r="O7138" s="178"/>
      <c r="P7138" s="178" t="str">
        <f ca="1">IF(Proc[[#This Row],[DaysAgeing]]&gt;5,"yep","on track")</f>
        <v>on track</v>
      </c>
      <c r="Q7138" s="3">
        <f ca="1">IF(Proc[[#This Row],[DateClosed]]="",ABS(NETWORKDAYS(Proc[[#This Row],[DateOpened]],TODAY()))-1,ABS(NETWORKDAYS(Proc[[#This Row],[DateOpened]],Proc[[#This Row],[DateClosed]]))-1)</f>
        <v>4</v>
      </c>
      <c r="R7138" s="178" t="s">
        <v>489</v>
      </c>
      <c r="S7138" s="183"/>
    </row>
    <row r="7139" spans="1:19" hidden="1">
      <c r="A7139" s="184" t="s">
        <v>9887</v>
      </c>
      <c r="B7139" s="183" t="str">
        <f>IFERROR(VLOOKUP(Proc[[#This Row],[App]],Table2[],3,0),"open")</f>
        <v>ok</v>
      </c>
      <c r="C7139" s="184" t="s">
        <v>369</v>
      </c>
      <c r="D7139" t="s">
        <v>9515</v>
      </c>
      <c r="E7139" t="s">
        <v>9844</v>
      </c>
      <c r="F7139" s="183" t="s">
        <v>9844</v>
      </c>
      <c r="G7139" s="184" t="s">
        <v>400</v>
      </c>
      <c r="H7139" s="183" t="str">
        <f>IF(Proc[[#This Row],[type]]="LFF (MDG-F)",MID(Proc[[#This Row],[Obj]],13,10),"")</f>
        <v/>
      </c>
      <c r="J7139" s="183" t="b">
        <f>Proc[[#This Row],[Requested]]=Proc[[#This Row],[CurrentParent]]</f>
        <v>1</v>
      </c>
      <c r="K7139" s="183" t="str">
        <f>IF(Proc[[#This Row],[Author]]="Marcela Urrego",VLOOKUP(LEFT(Proc[[#This Row],[Requested]],1),Table3[#All],2,0),VLOOKUP(Proc[[#This Row],[Author]],Table4[],2,0))</f>
        <v>LS</v>
      </c>
      <c r="L7139" s="186" t="s">
        <v>9921</v>
      </c>
      <c r="M7139" s="178">
        <v>46065</v>
      </c>
      <c r="N7139" s="178"/>
      <c r="O7139" s="178"/>
      <c r="P7139" s="178" t="str">
        <f ca="1">IF(Proc[[#This Row],[DaysAgeing]]&gt;5,"yep","on track")</f>
        <v>on track</v>
      </c>
      <c r="Q7139" s="3">
        <f ca="1">IF(Proc[[#This Row],[DateClosed]]="",ABS(NETWORKDAYS(Proc[[#This Row],[DateOpened]],TODAY()))-1,ABS(NETWORKDAYS(Proc[[#This Row],[DateOpened]],Proc[[#This Row],[DateClosed]]))-1)</f>
        <v>4</v>
      </c>
      <c r="R7139" s="178" t="s">
        <v>489</v>
      </c>
      <c r="S7139" s="183"/>
    </row>
    <row r="7140" spans="1:19" hidden="1">
      <c r="A7140" s="184" t="s">
        <v>9887</v>
      </c>
      <c r="B7140" s="183" t="str">
        <f>IFERROR(VLOOKUP(Proc[[#This Row],[App]],Table2[],3,0),"open")</f>
        <v>ok</v>
      </c>
      <c r="C7140" s="184" t="s">
        <v>369</v>
      </c>
      <c r="D7140" t="s">
        <v>9516</v>
      </c>
      <c r="E7140" t="s">
        <v>9832</v>
      </c>
      <c r="F7140" s="183" t="s">
        <v>9832</v>
      </c>
      <c r="G7140" s="184" t="s">
        <v>400</v>
      </c>
      <c r="H7140" s="183" t="str">
        <f>IF(Proc[[#This Row],[type]]="LFF (MDG-F)",MID(Proc[[#This Row],[Obj]],13,10),"")</f>
        <v/>
      </c>
      <c r="J7140" s="183" t="b">
        <f>Proc[[#This Row],[Requested]]=Proc[[#This Row],[CurrentParent]]</f>
        <v>1</v>
      </c>
      <c r="K7140" s="183" t="str">
        <f>IF(Proc[[#This Row],[Author]]="Marcela Urrego",VLOOKUP(LEFT(Proc[[#This Row],[Requested]],1),Table3[#All],2,0),VLOOKUP(Proc[[#This Row],[Author]],Table4[],2,0))</f>
        <v>LS</v>
      </c>
      <c r="L7140" s="186" t="s">
        <v>9921</v>
      </c>
      <c r="M7140" s="178">
        <v>46065</v>
      </c>
      <c r="N7140" s="178"/>
      <c r="O7140" s="178"/>
      <c r="P7140" s="178" t="str">
        <f ca="1">IF(Proc[[#This Row],[DaysAgeing]]&gt;5,"yep","on track")</f>
        <v>on track</v>
      </c>
      <c r="Q7140" s="3">
        <f ca="1">IF(Proc[[#This Row],[DateClosed]]="",ABS(NETWORKDAYS(Proc[[#This Row],[DateOpened]],TODAY()))-1,ABS(NETWORKDAYS(Proc[[#This Row],[DateOpened]],Proc[[#This Row],[DateClosed]]))-1)</f>
        <v>4</v>
      </c>
      <c r="R7140" s="178" t="s">
        <v>489</v>
      </c>
      <c r="S7140" s="183"/>
    </row>
    <row r="7141" spans="1:19" hidden="1">
      <c r="A7141" s="184" t="s">
        <v>9887</v>
      </c>
      <c r="B7141" s="183" t="str">
        <f>IFERROR(VLOOKUP(Proc[[#This Row],[App]],Table2[],3,0),"open")</f>
        <v>ok</v>
      </c>
      <c r="C7141" s="184" t="s">
        <v>369</v>
      </c>
      <c r="D7141" t="s">
        <v>9517</v>
      </c>
      <c r="E7141" t="s">
        <v>9832</v>
      </c>
      <c r="F7141" s="183" t="s">
        <v>9832</v>
      </c>
      <c r="G7141" s="184" t="s">
        <v>400</v>
      </c>
      <c r="H7141" s="183" t="str">
        <f>IF(Proc[[#This Row],[type]]="LFF (MDG-F)",MID(Proc[[#This Row],[Obj]],13,10),"")</f>
        <v/>
      </c>
      <c r="J7141" s="183" t="b">
        <f>Proc[[#This Row],[Requested]]=Proc[[#This Row],[CurrentParent]]</f>
        <v>1</v>
      </c>
      <c r="K7141" s="183" t="str">
        <f>IF(Proc[[#This Row],[Author]]="Marcela Urrego",VLOOKUP(LEFT(Proc[[#This Row],[Requested]],1),Table3[#All],2,0),VLOOKUP(Proc[[#This Row],[Author]],Table4[],2,0))</f>
        <v>LS</v>
      </c>
      <c r="L7141" s="186" t="s">
        <v>9921</v>
      </c>
      <c r="M7141" s="178">
        <v>46065</v>
      </c>
      <c r="N7141" s="178"/>
      <c r="O7141" s="178"/>
      <c r="P7141" s="178" t="str">
        <f ca="1">IF(Proc[[#This Row],[DaysAgeing]]&gt;5,"yep","on track")</f>
        <v>on track</v>
      </c>
      <c r="Q7141" s="3">
        <f ca="1">IF(Proc[[#This Row],[DateClosed]]="",ABS(NETWORKDAYS(Proc[[#This Row],[DateOpened]],TODAY()))-1,ABS(NETWORKDAYS(Proc[[#This Row],[DateOpened]],Proc[[#This Row],[DateClosed]]))-1)</f>
        <v>4</v>
      </c>
      <c r="R7141" s="178" t="s">
        <v>489</v>
      </c>
      <c r="S7141" s="183"/>
    </row>
    <row r="7142" spans="1:19" hidden="1">
      <c r="A7142" s="184" t="s">
        <v>9887</v>
      </c>
      <c r="B7142" s="183" t="str">
        <f>IFERROR(VLOOKUP(Proc[[#This Row],[App]],Table2[],3,0),"open")</f>
        <v>ok</v>
      </c>
      <c r="C7142" s="184" t="s">
        <v>369</v>
      </c>
      <c r="D7142" t="s">
        <v>9518</v>
      </c>
      <c r="E7142" t="s">
        <v>9851</v>
      </c>
      <c r="F7142" s="183" t="s">
        <v>9851</v>
      </c>
      <c r="G7142" s="184" t="s">
        <v>400</v>
      </c>
      <c r="H7142" s="183" t="str">
        <f>IF(Proc[[#This Row],[type]]="LFF (MDG-F)",MID(Proc[[#This Row],[Obj]],13,10),"")</f>
        <v/>
      </c>
      <c r="J7142" s="183" t="b">
        <f>Proc[[#This Row],[Requested]]=Proc[[#This Row],[CurrentParent]]</f>
        <v>1</v>
      </c>
      <c r="K7142" s="183" t="str">
        <f>IF(Proc[[#This Row],[Author]]="Marcela Urrego",VLOOKUP(LEFT(Proc[[#This Row],[Requested]],1),Table3[#All],2,0),VLOOKUP(Proc[[#This Row],[Author]],Table4[],2,0))</f>
        <v>LS</v>
      </c>
      <c r="L7142" s="186" t="s">
        <v>9921</v>
      </c>
      <c r="M7142" s="178">
        <v>46065</v>
      </c>
      <c r="N7142" s="178"/>
      <c r="O7142" s="178"/>
      <c r="P7142" s="178" t="str">
        <f ca="1">IF(Proc[[#This Row],[DaysAgeing]]&gt;5,"yep","on track")</f>
        <v>on track</v>
      </c>
      <c r="Q7142" s="3">
        <f ca="1">IF(Proc[[#This Row],[DateClosed]]="",ABS(NETWORKDAYS(Proc[[#This Row],[DateOpened]],TODAY()))-1,ABS(NETWORKDAYS(Proc[[#This Row],[DateOpened]],Proc[[#This Row],[DateClosed]]))-1)</f>
        <v>4</v>
      </c>
      <c r="R7142" s="178" t="s">
        <v>489</v>
      </c>
      <c r="S7142" s="183"/>
    </row>
    <row r="7143" spans="1:19" hidden="1">
      <c r="A7143" s="184" t="s">
        <v>9887</v>
      </c>
      <c r="B7143" s="183" t="str">
        <f>IFERROR(VLOOKUP(Proc[[#This Row],[App]],Table2[],3,0),"open")</f>
        <v>ok</v>
      </c>
      <c r="C7143" s="184" t="s">
        <v>369</v>
      </c>
      <c r="D7143" t="s">
        <v>7320</v>
      </c>
      <c r="E7143" t="s">
        <v>9829</v>
      </c>
      <c r="F7143" s="183" t="s">
        <v>9829</v>
      </c>
      <c r="G7143" s="184" t="s">
        <v>400</v>
      </c>
      <c r="H7143" s="183" t="str">
        <f>IF(Proc[[#This Row],[type]]="LFF (MDG-F)",MID(Proc[[#This Row],[Obj]],13,10),"")</f>
        <v/>
      </c>
      <c r="J7143" s="183" t="b">
        <f>Proc[[#This Row],[Requested]]=Proc[[#This Row],[CurrentParent]]</f>
        <v>1</v>
      </c>
      <c r="K7143" s="183" t="str">
        <f>IF(Proc[[#This Row],[Author]]="Marcela Urrego",VLOOKUP(LEFT(Proc[[#This Row],[Requested]],1),Table3[#All],2,0),VLOOKUP(Proc[[#This Row],[Author]],Table4[],2,0))</f>
        <v>LS</v>
      </c>
      <c r="L7143" s="186" t="s">
        <v>9921</v>
      </c>
      <c r="M7143" s="178">
        <v>46065</v>
      </c>
      <c r="N7143" s="178"/>
      <c r="O7143" s="178"/>
      <c r="P7143" s="178" t="str">
        <f ca="1">IF(Proc[[#This Row],[DaysAgeing]]&gt;5,"yep","on track")</f>
        <v>on track</v>
      </c>
      <c r="Q7143" s="3">
        <f ca="1">IF(Proc[[#This Row],[DateClosed]]="",ABS(NETWORKDAYS(Proc[[#This Row],[DateOpened]],TODAY()))-1,ABS(NETWORKDAYS(Proc[[#This Row],[DateOpened]],Proc[[#This Row],[DateClosed]]))-1)</f>
        <v>4</v>
      </c>
      <c r="R7143" s="178" t="s">
        <v>489</v>
      </c>
      <c r="S7143" s="183"/>
    </row>
    <row r="7144" spans="1:19" hidden="1">
      <c r="A7144" s="184" t="s">
        <v>9887</v>
      </c>
      <c r="B7144" s="183" t="str">
        <f>IFERROR(VLOOKUP(Proc[[#This Row],[App]],Table2[],3,0),"open")</f>
        <v>ok</v>
      </c>
      <c r="C7144" s="184" t="s">
        <v>369</v>
      </c>
      <c r="D7144" t="s">
        <v>7323</v>
      </c>
      <c r="E7144" t="s">
        <v>9847</v>
      </c>
      <c r="F7144" s="183" t="s">
        <v>9847</v>
      </c>
      <c r="G7144" s="184" t="s">
        <v>400</v>
      </c>
      <c r="H7144" s="183" t="str">
        <f>IF(Proc[[#This Row],[type]]="LFF (MDG-F)",MID(Proc[[#This Row],[Obj]],13,10),"")</f>
        <v/>
      </c>
      <c r="J7144" s="183" t="b">
        <f>Proc[[#This Row],[Requested]]=Proc[[#This Row],[CurrentParent]]</f>
        <v>1</v>
      </c>
      <c r="K7144" s="183" t="str">
        <f>IF(Proc[[#This Row],[Author]]="Marcela Urrego",VLOOKUP(LEFT(Proc[[#This Row],[Requested]],1),Table3[#All],2,0),VLOOKUP(Proc[[#This Row],[Author]],Table4[],2,0))</f>
        <v>LS</v>
      </c>
      <c r="L7144" s="186" t="s">
        <v>9921</v>
      </c>
      <c r="M7144" s="178">
        <v>46065</v>
      </c>
      <c r="N7144" s="178"/>
      <c r="O7144" s="178"/>
      <c r="P7144" s="178" t="str">
        <f ca="1">IF(Proc[[#This Row],[DaysAgeing]]&gt;5,"yep","on track")</f>
        <v>on track</v>
      </c>
      <c r="Q7144" s="3">
        <f ca="1">IF(Proc[[#This Row],[DateClosed]]="",ABS(NETWORKDAYS(Proc[[#This Row],[DateOpened]],TODAY()))-1,ABS(NETWORKDAYS(Proc[[#This Row],[DateOpened]],Proc[[#This Row],[DateClosed]]))-1)</f>
        <v>4</v>
      </c>
      <c r="R7144" s="178" t="s">
        <v>489</v>
      </c>
      <c r="S7144" s="183"/>
    </row>
    <row r="7145" spans="1:19" hidden="1">
      <c r="A7145" s="184" t="s">
        <v>9887</v>
      </c>
      <c r="B7145" s="183" t="str">
        <f>IFERROR(VLOOKUP(Proc[[#This Row],[App]],Table2[],3,0),"open")</f>
        <v>ok</v>
      </c>
      <c r="C7145" s="184" t="s">
        <v>369</v>
      </c>
      <c r="D7145" t="s">
        <v>7324</v>
      </c>
      <c r="E7145" t="s">
        <v>8861</v>
      </c>
      <c r="F7145" s="183" t="s">
        <v>8861</v>
      </c>
      <c r="G7145" s="184" t="s">
        <v>400</v>
      </c>
      <c r="H7145" s="183" t="str">
        <f>IF(Proc[[#This Row],[type]]="LFF (MDG-F)",MID(Proc[[#This Row],[Obj]],13,10),"")</f>
        <v/>
      </c>
      <c r="J7145" s="183" t="b">
        <f>Proc[[#This Row],[Requested]]=Proc[[#This Row],[CurrentParent]]</f>
        <v>1</v>
      </c>
      <c r="K7145" s="183" t="str">
        <f>IF(Proc[[#This Row],[Author]]="Marcela Urrego",VLOOKUP(LEFT(Proc[[#This Row],[Requested]],1),Table3[#All],2,0),VLOOKUP(Proc[[#This Row],[Author]],Table4[],2,0))</f>
        <v>LS</v>
      </c>
      <c r="L7145" s="186" t="s">
        <v>9921</v>
      </c>
      <c r="M7145" s="178">
        <v>46065</v>
      </c>
      <c r="N7145" s="178"/>
      <c r="O7145" s="178"/>
      <c r="P7145" s="178" t="str">
        <f ca="1">IF(Proc[[#This Row],[DaysAgeing]]&gt;5,"yep","on track")</f>
        <v>on track</v>
      </c>
      <c r="Q7145" s="3">
        <f ca="1">IF(Proc[[#This Row],[DateClosed]]="",ABS(NETWORKDAYS(Proc[[#This Row],[DateOpened]],TODAY()))-1,ABS(NETWORKDAYS(Proc[[#This Row],[DateOpened]],Proc[[#This Row],[DateClosed]]))-1)</f>
        <v>4</v>
      </c>
      <c r="R7145" s="178" t="s">
        <v>489</v>
      </c>
      <c r="S7145" s="183"/>
    </row>
    <row r="7146" spans="1:19" hidden="1">
      <c r="A7146" s="184" t="s">
        <v>9887</v>
      </c>
      <c r="B7146" s="183" t="str">
        <f>IFERROR(VLOOKUP(Proc[[#This Row],[App]],Table2[],3,0),"open")</f>
        <v>ok</v>
      </c>
      <c r="C7146" s="184" t="s">
        <v>369</v>
      </c>
      <c r="D7146" t="s">
        <v>7325</v>
      </c>
      <c r="E7146" t="s">
        <v>9852</v>
      </c>
      <c r="F7146" s="183" t="s">
        <v>9852</v>
      </c>
      <c r="G7146" s="184" t="s">
        <v>400</v>
      </c>
      <c r="H7146" s="183" t="str">
        <f>IF(Proc[[#This Row],[type]]="LFF (MDG-F)",MID(Proc[[#This Row],[Obj]],13,10),"")</f>
        <v/>
      </c>
      <c r="J7146" s="183" t="b">
        <f>Proc[[#This Row],[Requested]]=Proc[[#This Row],[CurrentParent]]</f>
        <v>1</v>
      </c>
      <c r="K7146" s="183" t="str">
        <f>IF(Proc[[#This Row],[Author]]="Marcela Urrego",VLOOKUP(LEFT(Proc[[#This Row],[Requested]],1),Table3[#All],2,0),VLOOKUP(Proc[[#This Row],[Author]],Table4[],2,0))</f>
        <v>LS</v>
      </c>
      <c r="L7146" s="186" t="s">
        <v>9921</v>
      </c>
      <c r="M7146" s="178">
        <v>46065</v>
      </c>
      <c r="N7146" s="178"/>
      <c r="O7146" s="178"/>
      <c r="P7146" s="178" t="str">
        <f ca="1">IF(Proc[[#This Row],[DaysAgeing]]&gt;5,"yep","on track")</f>
        <v>on track</v>
      </c>
      <c r="Q7146" s="3">
        <f ca="1">IF(Proc[[#This Row],[DateClosed]]="",ABS(NETWORKDAYS(Proc[[#This Row],[DateOpened]],TODAY()))-1,ABS(NETWORKDAYS(Proc[[#This Row],[DateOpened]],Proc[[#This Row],[DateClosed]]))-1)</f>
        <v>4</v>
      </c>
      <c r="R7146" s="178" t="s">
        <v>489</v>
      </c>
      <c r="S7146" s="183"/>
    </row>
    <row r="7147" spans="1:19" hidden="1">
      <c r="A7147" s="184" t="s">
        <v>9887</v>
      </c>
      <c r="B7147" s="183" t="str">
        <f>IFERROR(VLOOKUP(Proc[[#This Row],[App]],Table2[],3,0),"open")</f>
        <v>ok</v>
      </c>
      <c r="C7147" s="185" t="s">
        <v>369</v>
      </c>
      <c r="D7147" t="s">
        <v>9519</v>
      </c>
      <c r="E7147" t="s">
        <v>9847</v>
      </c>
      <c r="F7147" s="186" t="s">
        <v>9847</v>
      </c>
      <c r="G7147" s="184" t="s">
        <v>406</v>
      </c>
      <c r="H7147" s="183" t="str">
        <f>IF(Proc[[#This Row],[type]]="LFF (MDG-F)",MID(Proc[[#This Row],[Obj]],13,10),"")</f>
        <v>2123C0000A</v>
      </c>
      <c r="J7147" s="183" t="b">
        <f>Proc[[#This Row],[Requested]]=Proc[[#This Row],[CurrentParent]]</f>
        <v>1</v>
      </c>
      <c r="K7147" s="183" t="str">
        <f>IF(Proc[[#This Row],[Author]]="Marcela Urrego",VLOOKUP(LEFT(Proc[[#This Row],[Requested]],1),Table3[#All],2,0),VLOOKUP(Proc[[#This Row],[Author]],Table4[],2,0))</f>
        <v>LS</v>
      </c>
      <c r="L7147" s="186" t="s">
        <v>9921</v>
      </c>
      <c r="M7147" s="178">
        <v>46065</v>
      </c>
      <c r="N7147" s="178"/>
      <c r="O7147" s="178"/>
      <c r="P7147" s="178" t="str">
        <f ca="1">IF(Proc[[#This Row],[DaysAgeing]]&gt;5,"yep","on track")</f>
        <v>on track</v>
      </c>
      <c r="Q7147" s="3">
        <f ca="1">IF(Proc[[#This Row],[DateClosed]]="",ABS(NETWORKDAYS(Proc[[#This Row],[DateOpened]],TODAY()))-1,ABS(NETWORKDAYS(Proc[[#This Row],[DateOpened]],Proc[[#This Row],[DateClosed]]))-1)</f>
        <v>4</v>
      </c>
      <c r="R7147" s="178" t="s">
        <v>489</v>
      </c>
      <c r="S7147" s="183"/>
    </row>
    <row r="7148" spans="1:19" hidden="1">
      <c r="A7148" s="184" t="s">
        <v>9887</v>
      </c>
      <c r="B7148" s="183" t="str">
        <f>IFERROR(VLOOKUP(Proc[[#This Row],[App]],Table2[],3,0),"open")</f>
        <v>ok</v>
      </c>
      <c r="C7148" s="184" t="s">
        <v>369</v>
      </c>
      <c r="D7148" t="s">
        <v>9520</v>
      </c>
      <c r="E7148" t="s">
        <v>9832</v>
      </c>
      <c r="F7148" s="183" t="s">
        <v>9832</v>
      </c>
      <c r="G7148" s="184" t="s">
        <v>400</v>
      </c>
      <c r="H7148" s="183" t="str">
        <f>IF(Proc[[#This Row],[type]]="LFF (MDG-F)",MID(Proc[[#This Row],[Obj]],13,10),"")</f>
        <v/>
      </c>
      <c r="J7148" s="183" t="b">
        <f>Proc[[#This Row],[Requested]]=Proc[[#This Row],[CurrentParent]]</f>
        <v>1</v>
      </c>
      <c r="K7148" s="183" t="str">
        <f>IF(Proc[[#This Row],[Author]]="Marcela Urrego",VLOOKUP(LEFT(Proc[[#This Row],[Requested]],1),Table3[#All],2,0),VLOOKUP(Proc[[#This Row],[Author]],Table4[],2,0))</f>
        <v>LS</v>
      </c>
      <c r="L7148" s="186" t="s">
        <v>9921</v>
      </c>
      <c r="M7148" s="178">
        <v>46065</v>
      </c>
      <c r="N7148" s="178"/>
      <c r="O7148" s="178"/>
      <c r="P7148" s="178" t="str">
        <f ca="1">IF(Proc[[#This Row],[DaysAgeing]]&gt;5,"yep","on track")</f>
        <v>on track</v>
      </c>
      <c r="Q7148" s="3">
        <f ca="1">IF(Proc[[#This Row],[DateClosed]]="",ABS(NETWORKDAYS(Proc[[#This Row],[DateOpened]],TODAY()))-1,ABS(NETWORKDAYS(Proc[[#This Row],[DateOpened]],Proc[[#This Row],[DateClosed]]))-1)</f>
        <v>4</v>
      </c>
      <c r="R7148" s="178" t="s">
        <v>489</v>
      </c>
      <c r="S7148" s="183"/>
    </row>
    <row r="7149" spans="1:19" hidden="1">
      <c r="A7149" s="184" t="s">
        <v>9887</v>
      </c>
      <c r="B7149" s="183" t="str">
        <f>IFERROR(VLOOKUP(Proc[[#This Row],[App]],Table2[],3,0),"open")</f>
        <v>ok</v>
      </c>
      <c r="C7149" s="184" t="s">
        <v>369</v>
      </c>
      <c r="D7149" t="s">
        <v>9521</v>
      </c>
      <c r="E7149" t="s">
        <v>9832</v>
      </c>
      <c r="F7149" s="183" t="s">
        <v>9832</v>
      </c>
      <c r="G7149" s="184" t="s">
        <v>400</v>
      </c>
      <c r="H7149" s="183" t="str">
        <f>IF(Proc[[#This Row],[type]]="LFF (MDG-F)",MID(Proc[[#This Row],[Obj]],13,10),"")</f>
        <v/>
      </c>
      <c r="J7149" s="183" t="b">
        <f>Proc[[#This Row],[Requested]]=Proc[[#This Row],[CurrentParent]]</f>
        <v>1</v>
      </c>
      <c r="K7149" s="183" t="str">
        <f>IF(Proc[[#This Row],[Author]]="Marcela Urrego",VLOOKUP(LEFT(Proc[[#This Row],[Requested]],1),Table3[#All],2,0),VLOOKUP(Proc[[#This Row],[Author]],Table4[],2,0))</f>
        <v>LS</v>
      </c>
      <c r="L7149" s="186" t="s">
        <v>9921</v>
      </c>
      <c r="M7149" s="178">
        <v>46065</v>
      </c>
      <c r="N7149" s="178"/>
      <c r="O7149" s="178"/>
      <c r="P7149" s="178" t="str">
        <f ca="1">IF(Proc[[#This Row],[DaysAgeing]]&gt;5,"yep","on track")</f>
        <v>on track</v>
      </c>
      <c r="Q7149" s="3">
        <f ca="1">IF(Proc[[#This Row],[DateClosed]]="",ABS(NETWORKDAYS(Proc[[#This Row],[DateOpened]],TODAY()))-1,ABS(NETWORKDAYS(Proc[[#This Row],[DateOpened]],Proc[[#This Row],[DateClosed]]))-1)</f>
        <v>4</v>
      </c>
      <c r="R7149" s="178" t="s">
        <v>489</v>
      </c>
      <c r="S7149" s="183"/>
    </row>
    <row r="7150" spans="1:19" hidden="1">
      <c r="A7150" s="184" t="s">
        <v>9887</v>
      </c>
      <c r="B7150" s="183" t="str">
        <f>IFERROR(VLOOKUP(Proc[[#This Row],[App]],Table2[],3,0),"open")</f>
        <v>ok</v>
      </c>
      <c r="C7150" s="184" t="s">
        <v>369</v>
      </c>
      <c r="D7150" t="s">
        <v>9522</v>
      </c>
      <c r="E7150" t="s">
        <v>9842</v>
      </c>
      <c r="F7150" s="183" t="s">
        <v>9842</v>
      </c>
      <c r="G7150" s="184" t="s">
        <v>400</v>
      </c>
      <c r="H7150" s="183" t="str">
        <f>IF(Proc[[#This Row],[type]]="LFF (MDG-F)",MID(Proc[[#This Row],[Obj]],13,10),"")</f>
        <v/>
      </c>
      <c r="J7150" s="183" t="b">
        <f>Proc[[#This Row],[Requested]]=Proc[[#This Row],[CurrentParent]]</f>
        <v>1</v>
      </c>
      <c r="K7150" s="183" t="str">
        <f>IF(Proc[[#This Row],[Author]]="Marcela Urrego",VLOOKUP(LEFT(Proc[[#This Row],[Requested]],1),Table3[#All],2,0),VLOOKUP(Proc[[#This Row],[Author]],Table4[],2,0))</f>
        <v>LS</v>
      </c>
      <c r="L7150" s="186" t="s">
        <v>9921</v>
      </c>
      <c r="M7150" s="178">
        <v>46065</v>
      </c>
      <c r="N7150" s="178"/>
      <c r="O7150" s="178"/>
      <c r="P7150" s="178" t="str">
        <f ca="1">IF(Proc[[#This Row],[DaysAgeing]]&gt;5,"yep","on track")</f>
        <v>on track</v>
      </c>
      <c r="Q7150" s="3">
        <f ca="1">IF(Proc[[#This Row],[DateClosed]]="",ABS(NETWORKDAYS(Proc[[#This Row],[DateOpened]],TODAY()))-1,ABS(NETWORKDAYS(Proc[[#This Row],[DateOpened]],Proc[[#This Row],[DateClosed]]))-1)</f>
        <v>4</v>
      </c>
      <c r="R7150" s="178" t="s">
        <v>489</v>
      </c>
      <c r="S7150" s="183"/>
    </row>
    <row r="7151" spans="1:19" hidden="1">
      <c r="A7151" s="184" t="s">
        <v>9887</v>
      </c>
      <c r="B7151" s="183" t="str">
        <f>IFERROR(VLOOKUP(Proc[[#This Row],[App]],Table2[],3,0),"open")</f>
        <v>ok</v>
      </c>
      <c r="C7151" s="185" t="s">
        <v>369</v>
      </c>
      <c r="D7151" t="s">
        <v>9523</v>
      </c>
      <c r="E7151" t="s">
        <v>9842</v>
      </c>
      <c r="F7151" s="186" t="s">
        <v>9842</v>
      </c>
      <c r="G7151" s="184" t="s">
        <v>406</v>
      </c>
      <c r="H7151" s="183" t="str">
        <f>IF(Proc[[#This Row],[type]]="LFF (MDG-F)",MID(Proc[[#This Row],[Obj]],13,10),"")</f>
        <v>2125C00000</v>
      </c>
      <c r="J7151" s="183" t="b">
        <f>Proc[[#This Row],[Requested]]=Proc[[#This Row],[CurrentParent]]</f>
        <v>1</v>
      </c>
      <c r="K7151" s="183" t="str">
        <f>IF(Proc[[#This Row],[Author]]="Marcela Urrego",VLOOKUP(LEFT(Proc[[#This Row],[Requested]],1),Table3[#All],2,0),VLOOKUP(Proc[[#This Row],[Author]],Table4[],2,0))</f>
        <v>LS</v>
      </c>
      <c r="L7151" s="186" t="s">
        <v>9921</v>
      </c>
      <c r="M7151" s="178">
        <v>46065</v>
      </c>
      <c r="N7151" s="178"/>
      <c r="O7151" s="178"/>
      <c r="P7151" s="178" t="str">
        <f ca="1">IF(Proc[[#This Row],[DaysAgeing]]&gt;5,"yep","on track")</f>
        <v>on track</v>
      </c>
      <c r="Q7151" s="3">
        <f ca="1">IF(Proc[[#This Row],[DateClosed]]="",ABS(NETWORKDAYS(Proc[[#This Row],[DateOpened]],TODAY()))-1,ABS(NETWORKDAYS(Proc[[#This Row],[DateOpened]],Proc[[#This Row],[DateClosed]]))-1)</f>
        <v>4</v>
      </c>
      <c r="R7151" s="178" t="s">
        <v>489</v>
      </c>
      <c r="S7151" s="183"/>
    </row>
    <row r="7152" spans="1:19" hidden="1">
      <c r="A7152" s="184" t="s">
        <v>9887</v>
      </c>
      <c r="B7152" s="183" t="str">
        <f>IFERROR(VLOOKUP(Proc[[#This Row],[App]],Table2[],3,0),"open")</f>
        <v>ok</v>
      </c>
      <c r="C7152" s="184" t="s">
        <v>369</v>
      </c>
      <c r="D7152" t="s">
        <v>7436</v>
      </c>
      <c r="E7152" t="s">
        <v>8861</v>
      </c>
      <c r="F7152" s="183" t="s">
        <v>8861</v>
      </c>
      <c r="G7152" s="184" t="s">
        <v>400</v>
      </c>
      <c r="H7152" s="183" t="str">
        <f>IF(Proc[[#This Row],[type]]="LFF (MDG-F)",MID(Proc[[#This Row],[Obj]],13,10),"")</f>
        <v/>
      </c>
      <c r="J7152" s="183" t="b">
        <f>Proc[[#This Row],[Requested]]=Proc[[#This Row],[CurrentParent]]</f>
        <v>1</v>
      </c>
      <c r="K7152" s="183" t="str">
        <f>IF(Proc[[#This Row],[Author]]="Marcela Urrego",VLOOKUP(LEFT(Proc[[#This Row],[Requested]],1),Table3[#All],2,0),VLOOKUP(Proc[[#This Row],[Author]],Table4[],2,0))</f>
        <v>LS</v>
      </c>
      <c r="L7152" s="186" t="s">
        <v>9921</v>
      </c>
      <c r="M7152" s="178">
        <v>46065</v>
      </c>
      <c r="N7152" s="178"/>
      <c r="O7152" s="178"/>
      <c r="P7152" s="178" t="str">
        <f ca="1">IF(Proc[[#This Row],[DaysAgeing]]&gt;5,"yep","on track")</f>
        <v>on track</v>
      </c>
      <c r="Q7152" s="3">
        <f ca="1">IF(Proc[[#This Row],[DateClosed]]="",ABS(NETWORKDAYS(Proc[[#This Row],[DateOpened]],TODAY()))-1,ABS(NETWORKDAYS(Proc[[#This Row],[DateOpened]],Proc[[#This Row],[DateClosed]]))-1)</f>
        <v>4</v>
      </c>
      <c r="R7152" s="178" t="s">
        <v>489</v>
      </c>
      <c r="S7152" s="183"/>
    </row>
    <row r="7153" spans="1:19" hidden="1">
      <c r="A7153" s="184" t="s">
        <v>9887</v>
      </c>
      <c r="B7153" s="183" t="str">
        <f>IFERROR(VLOOKUP(Proc[[#This Row],[App]],Table2[],3,0),"open")</f>
        <v>ok</v>
      </c>
      <c r="C7153" s="184" t="s">
        <v>369</v>
      </c>
      <c r="D7153" t="s">
        <v>9524</v>
      </c>
      <c r="E7153" t="s">
        <v>9847</v>
      </c>
      <c r="F7153" s="183" t="s">
        <v>9847</v>
      </c>
      <c r="G7153" s="184" t="s">
        <v>400</v>
      </c>
      <c r="H7153" s="183" t="str">
        <f>IF(Proc[[#This Row],[type]]="LFF (MDG-F)",MID(Proc[[#This Row],[Obj]],13,10),"")</f>
        <v/>
      </c>
      <c r="J7153" s="183" t="b">
        <f>Proc[[#This Row],[Requested]]=Proc[[#This Row],[CurrentParent]]</f>
        <v>1</v>
      </c>
      <c r="K7153" s="183" t="str">
        <f>IF(Proc[[#This Row],[Author]]="Marcela Urrego",VLOOKUP(LEFT(Proc[[#This Row],[Requested]],1),Table3[#All],2,0),VLOOKUP(Proc[[#This Row],[Author]],Table4[],2,0))</f>
        <v>LS</v>
      </c>
      <c r="L7153" s="186" t="s">
        <v>9921</v>
      </c>
      <c r="M7153" s="178">
        <v>46065</v>
      </c>
      <c r="N7153" s="178"/>
      <c r="O7153" s="178"/>
      <c r="P7153" s="178" t="str">
        <f ca="1">IF(Proc[[#This Row],[DaysAgeing]]&gt;5,"yep","on track")</f>
        <v>on track</v>
      </c>
      <c r="Q7153" s="3">
        <f ca="1">IF(Proc[[#This Row],[DateClosed]]="",ABS(NETWORKDAYS(Proc[[#This Row],[DateOpened]],TODAY()))-1,ABS(NETWORKDAYS(Proc[[#This Row],[DateOpened]],Proc[[#This Row],[DateClosed]]))-1)</f>
        <v>4</v>
      </c>
      <c r="R7153" s="178" t="s">
        <v>489</v>
      </c>
      <c r="S7153" s="183"/>
    </row>
    <row r="7154" spans="1:19" hidden="1">
      <c r="A7154" s="184" t="s">
        <v>9887</v>
      </c>
      <c r="B7154" s="183" t="str">
        <f>IFERROR(VLOOKUP(Proc[[#This Row],[App]],Table2[],3,0),"open")</f>
        <v>ok</v>
      </c>
      <c r="C7154" s="184" t="s">
        <v>369</v>
      </c>
      <c r="D7154" t="s">
        <v>9525</v>
      </c>
      <c r="E7154" t="s">
        <v>9847</v>
      </c>
      <c r="F7154" s="183" t="s">
        <v>9847</v>
      </c>
      <c r="G7154" s="184" t="s">
        <v>400</v>
      </c>
      <c r="H7154" s="183" t="str">
        <f>IF(Proc[[#This Row],[type]]="LFF (MDG-F)",MID(Proc[[#This Row],[Obj]],13,10),"")</f>
        <v/>
      </c>
      <c r="J7154" s="183" t="b">
        <f>Proc[[#This Row],[Requested]]=Proc[[#This Row],[CurrentParent]]</f>
        <v>1</v>
      </c>
      <c r="K7154" s="183" t="str">
        <f>IF(Proc[[#This Row],[Author]]="Marcela Urrego",VLOOKUP(LEFT(Proc[[#This Row],[Requested]],1),Table3[#All],2,0),VLOOKUP(Proc[[#This Row],[Author]],Table4[],2,0))</f>
        <v>LS</v>
      </c>
      <c r="L7154" s="186" t="s">
        <v>9921</v>
      </c>
      <c r="M7154" s="178">
        <v>46065</v>
      </c>
      <c r="N7154" s="178"/>
      <c r="O7154" s="178"/>
      <c r="P7154" s="178" t="str">
        <f ca="1">IF(Proc[[#This Row],[DaysAgeing]]&gt;5,"yep","on track")</f>
        <v>on track</v>
      </c>
      <c r="Q7154" s="3">
        <f ca="1">IF(Proc[[#This Row],[DateClosed]]="",ABS(NETWORKDAYS(Proc[[#This Row],[DateOpened]],TODAY()))-1,ABS(NETWORKDAYS(Proc[[#This Row],[DateOpened]],Proc[[#This Row],[DateClosed]]))-1)</f>
        <v>4</v>
      </c>
      <c r="R7154" s="178" t="s">
        <v>489</v>
      </c>
      <c r="S7154" s="183"/>
    </row>
    <row r="7155" spans="1:19" hidden="1">
      <c r="A7155" s="184" t="s">
        <v>9887</v>
      </c>
      <c r="B7155" s="183" t="str">
        <f>IFERROR(VLOOKUP(Proc[[#This Row],[App]],Table2[],3,0),"open")</f>
        <v>ok</v>
      </c>
      <c r="C7155" s="184" t="s">
        <v>369</v>
      </c>
      <c r="D7155" t="s">
        <v>9526</v>
      </c>
      <c r="E7155" t="s">
        <v>9847</v>
      </c>
      <c r="F7155" s="183" t="s">
        <v>9847</v>
      </c>
      <c r="G7155" s="184" t="s">
        <v>400</v>
      </c>
      <c r="H7155" s="183" t="str">
        <f>IF(Proc[[#This Row],[type]]="LFF (MDG-F)",MID(Proc[[#This Row],[Obj]],13,10),"")</f>
        <v/>
      </c>
      <c r="J7155" s="183" t="b">
        <f>Proc[[#This Row],[Requested]]=Proc[[#This Row],[CurrentParent]]</f>
        <v>1</v>
      </c>
      <c r="K7155" s="183" t="str">
        <f>IF(Proc[[#This Row],[Author]]="Marcela Urrego",VLOOKUP(LEFT(Proc[[#This Row],[Requested]],1),Table3[#All],2,0),VLOOKUP(Proc[[#This Row],[Author]],Table4[],2,0))</f>
        <v>LS</v>
      </c>
      <c r="L7155" s="186" t="s">
        <v>9921</v>
      </c>
      <c r="M7155" s="178">
        <v>46065</v>
      </c>
      <c r="N7155" s="178"/>
      <c r="O7155" s="178"/>
      <c r="P7155" s="178" t="str">
        <f ca="1">IF(Proc[[#This Row],[DaysAgeing]]&gt;5,"yep","on track")</f>
        <v>on track</v>
      </c>
      <c r="Q7155" s="3">
        <f ca="1">IF(Proc[[#This Row],[DateClosed]]="",ABS(NETWORKDAYS(Proc[[#This Row],[DateOpened]],TODAY()))-1,ABS(NETWORKDAYS(Proc[[#This Row],[DateOpened]],Proc[[#This Row],[DateClosed]]))-1)</f>
        <v>4</v>
      </c>
      <c r="R7155" s="178" t="s">
        <v>489</v>
      </c>
      <c r="S7155" s="183"/>
    </row>
    <row r="7156" spans="1:19" hidden="1">
      <c r="A7156" s="184" t="s">
        <v>9887</v>
      </c>
      <c r="B7156" s="183" t="str">
        <f>IFERROR(VLOOKUP(Proc[[#This Row],[App]],Table2[],3,0),"open")</f>
        <v>ok</v>
      </c>
      <c r="C7156" s="184" t="s">
        <v>369</v>
      </c>
      <c r="D7156" t="s">
        <v>9527</v>
      </c>
      <c r="E7156" t="s">
        <v>9826</v>
      </c>
      <c r="F7156" s="183" t="s">
        <v>9826</v>
      </c>
      <c r="G7156" s="184" t="s">
        <v>400</v>
      </c>
      <c r="H7156" s="183" t="str">
        <f>IF(Proc[[#This Row],[type]]="LFF (MDG-F)",MID(Proc[[#This Row],[Obj]],13,10),"")</f>
        <v/>
      </c>
      <c r="J7156" s="183" t="b">
        <f>Proc[[#This Row],[Requested]]=Proc[[#This Row],[CurrentParent]]</f>
        <v>1</v>
      </c>
      <c r="K7156" s="183" t="str">
        <f>IF(Proc[[#This Row],[Author]]="Marcela Urrego",VLOOKUP(LEFT(Proc[[#This Row],[Requested]],1),Table3[#All],2,0),VLOOKUP(Proc[[#This Row],[Author]],Table4[],2,0))</f>
        <v>LS</v>
      </c>
      <c r="L7156" s="186" t="s">
        <v>9921</v>
      </c>
      <c r="M7156" s="178">
        <v>46065</v>
      </c>
      <c r="N7156" s="178"/>
      <c r="O7156" s="178"/>
      <c r="P7156" s="178" t="str">
        <f ca="1">IF(Proc[[#This Row],[DaysAgeing]]&gt;5,"yep","on track")</f>
        <v>on track</v>
      </c>
      <c r="Q7156" s="3">
        <f ca="1">IF(Proc[[#This Row],[DateClosed]]="",ABS(NETWORKDAYS(Proc[[#This Row],[DateOpened]],TODAY()))-1,ABS(NETWORKDAYS(Proc[[#This Row],[DateOpened]],Proc[[#This Row],[DateClosed]]))-1)</f>
        <v>4</v>
      </c>
      <c r="R7156" s="178" t="s">
        <v>489</v>
      </c>
      <c r="S7156" s="183"/>
    </row>
    <row r="7157" spans="1:19" hidden="1">
      <c r="A7157" s="184" t="s">
        <v>9887</v>
      </c>
      <c r="B7157" s="183" t="str">
        <f>IFERROR(VLOOKUP(Proc[[#This Row],[App]],Table2[],3,0),"open")</f>
        <v>ok</v>
      </c>
      <c r="C7157" s="185" t="s">
        <v>369</v>
      </c>
      <c r="D7157" t="s">
        <v>1513</v>
      </c>
      <c r="E7157" t="s">
        <v>9853</v>
      </c>
      <c r="F7157" s="186" t="s">
        <v>9853</v>
      </c>
      <c r="G7157" s="184" t="s">
        <v>406</v>
      </c>
      <c r="H7157" s="183" t="str">
        <f>IF(Proc[[#This Row],[type]]="LFF (MDG-F)",MID(Proc[[#This Row],[Obj]],13,10),"")</f>
        <v>NG50C1CSLS</v>
      </c>
      <c r="J7157" s="183" t="b">
        <f>Proc[[#This Row],[Requested]]=Proc[[#This Row],[CurrentParent]]</f>
        <v>1</v>
      </c>
      <c r="K7157" s="183" t="str">
        <f>IF(Proc[[#This Row],[Author]]="Marcela Urrego",VLOOKUP(LEFT(Proc[[#This Row],[Requested]],1),Table3[#All],2,0),VLOOKUP(Proc[[#This Row],[Author]],Table4[],2,0))</f>
        <v>LS</v>
      </c>
      <c r="L7157" s="186" t="s">
        <v>9921</v>
      </c>
      <c r="M7157" s="178">
        <v>46065</v>
      </c>
      <c r="N7157" s="178"/>
      <c r="O7157" s="178"/>
      <c r="P7157" s="178" t="str">
        <f ca="1">IF(Proc[[#This Row],[DaysAgeing]]&gt;5,"yep","on track")</f>
        <v>on track</v>
      </c>
      <c r="Q7157" s="3">
        <f ca="1">IF(Proc[[#This Row],[DateClosed]]="",ABS(NETWORKDAYS(Proc[[#This Row],[DateOpened]],TODAY()))-1,ABS(NETWORKDAYS(Proc[[#This Row],[DateOpened]],Proc[[#This Row],[DateClosed]]))-1)</f>
        <v>4</v>
      </c>
      <c r="R7157" s="178" t="s">
        <v>489</v>
      </c>
      <c r="S7157" s="183"/>
    </row>
    <row r="7158" spans="1:19" hidden="1">
      <c r="A7158" s="184" t="s">
        <v>9887</v>
      </c>
      <c r="B7158" s="183" t="str">
        <f>IFERROR(VLOOKUP(Proc[[#This Row],[App]],Table2[],3,0),"open")</f>
        <v>ok</v>
      </c>
      <c r="C7158" s="185" t="s">
        <v>369</v>
      </c>
      <c r="D7158" t="s">
        <v>9528</v>
      </c>
      <c r="E7158" t="s">
        <v>9840</v>
      </c>
      <c r="F7158" s="186" t="s">
        <v>9840</v>
      </c>
      <c r="G7158" s="184" t="s">
        <v>406</v>
      </c>
      <c r="H7158" s="183" t="str">
        <f>IF(Proc[[#This Row],[type]]="LFF (MDG-F)",MID(Proc[[#This Row],[Obj]],13,10),"")</f>
        <v>1376C04000</v>
      </c>
      <c r="J7158" s="183" t="b">
        <f>Proc[[#This Row],[Requested]]=Proc[[#This Row],[CurrentParent]]</f>
        <v>1</v>
      </c>
      <c r="K7158" s="183" t="str">
        <f>IF(Proc[[#This Row],[Author]]="Marcela Urrego",VLOOKUP(LEFT(Proc[[#This Row],[Requested]],1),Table3[#All],2,0),VLOOKUP(Proc[[#This Row],[Author]],Table4[],2,0))</f>
        <v>LS</v>
      </c>
      <c r="L7158" s="186" t="s">
        <v>9921</v>
      </c>
      <c r="M7158" s="178">
        <v>46065</v>
      </c>
      <c r="N7158" s="178"/>
      <c r="O7158" s="178"/>
      <c r="P7158" s="178" t="str">
        <f ca="1">IF(Proc[[#This Row],[DaysAgeing]]&gt;5,"yep","on track")</f>
        <v>on track</v>
      </c>
      <c r="Q7158" s="3">
        <f ca="1">IF(Proc[[#This Row],[DateClosed]]="",ABS(NETWORKDAYS(Proc[[#This Row],[DateOpened]],TODAY()))-1,ABS(NETWORKDAYS(Proc[[#This Row],[DateOpened]],Proc[[#This Row],[DateClosed]]))-1)</f>
        <v>4</v>
      </c>
      <c r="R7158" s="178" t="s">
        <v>489</v>
      </c>
      <c r="S7158" s="183"/>
    </row>
    <row r="7159" spans="1:19" hidden="1">
      <c r="A7159" s="184" t="s">
        <v>9887</v>
      </c>
      <c r="B7159" s="183" t="str">
        <f>IFERROR(VLOOKUP(Proc[[#This Row],[App]],Table2[],3,0),"open")</f>
        <v>ok</v>
      </c>
      <c r="C7159" s="185" t="s">
        <v>369</v>
      </c>
      <c r="D7159" t="s">
        <v>9529</v>
      </c>
      <c r="E7159" t="s">
        <v>9848</v>
      </c>
      <c r="F7159" s="186" t="s">
        <v>9848</v>
      </c>
      <c r="G7159" s="184" t="s">
        <v>406</v>
      </c>
      <c r="H7159" s="183" t="str">
        <f>IF(Proc[[#This Row],[type]]="LFF (MDG-F)",MID(Proc[[#This Row],[Obj]],13,10),"")</f>
        <v>1756C0000B</v>
      </c>
      <c r="J7159" s="183" t="b">
        <f>Proc[[#This Row],[Requested]]=Proc[[#This Row],[CurrentParent]]</f>
        <v>1</v>
      </c>
      <c r="K7159" s="183" t="str">
        <f>IF(Proc[[#This Row],[Author]]="Marcela Urrego",VLOOKUP(LEFT(Proc[[#This Row],[Requested]],1),Table3[#All],2,0),VLOOKUP(Proc[[#This Row],[Author]],Table4[],2,0))</f>
        <v>LS</v>
      </c>
      <c r="L7159" s="186" t="s">
        <v>9921</v>
      </c>
      <c r="M7159" s="178">
        <v>46065</v>
      </c>
      <c r="N7159" s="178"/>
      <c r="O7159" s="178"/>
      <c r="P7159" s="178" t="str">
        <f ca="1">IF(Proc[[#This Row],[DaysAgeing]]&gt;5,"yep","on track")</f>
        <v>on track</v>
      </c>
      <c r="Q7159" s="3">
        <f ca="1">IF(Proc[[#This Row],[DateClosed]]="",ABS(NETWORKDAYS(Proc[[#This Row],[DateOpened]],TODAY()))-1,ABS(NETWORKDAYS(Proc[[#This Row],[DateOpened]],Proc[[#This Row],[DateClosed]]))-1)</f>
        <v>4</v>
      </c>
      <c r="R7159" s="178" t="s">
        <v>489</v>
      </c>
      <c r="S7159" s="183"/>
    </row>
    <row r="7160" spans="1:19" hidden="1">
      <c r="A7160" s="184" t="s">
        <v>9887</v>
      </c>
      <c r="B7160" s="183" t="str">
        <f>IFERROR(VLOOKUP(Proc[[#This Row],[App]],Table2[],3,0),"open")</f>
        <v>ok</v>
      </c>
      <c r="C7160" s="185" t="s">
        <v>369</v>
      </c>
      <c r="D7160" t="s">
        <v>9530</v>
      </c>
      <c r="E7160" t="s">
        <v>9840</v>
      </c>
      <c r="F7160" s="186" t="s">
        <v>9840</v>
      </c>
      <c r="G7160" s="184" t="s">
        <v>406</v>
      </c>
      <c r="H7160" s="183" t="str">
        <f>IF(Proc[[#This Row],[type]]="LFF (MDG-F)",MID(Proc[[#This Row],[Obj]],13,10),"")</f>
        <v>2011C04000</v>
      </c>
      <c r="J7160" s="183" t="b">
        <f>Proc[[#This Row],[Requested]]=Proc[[#This Row],[CurrentParent]]</f>
        <v>1</v>
      </c>
      <c r="K7160" s="183" t="str">
        <f>IF(Proc[[#This Row],[Author]]="Marcela Urrego",VLOOKUP(LEFT(Proc[[#This Row],[Requested]],1),Table3[#All],2,0),VLOOKUP(Proc[[#This Row],[Author]],Table4[],2,0))</f>
        <v>LS</v>
      </c>
      <c r="L7160" s="186" t="s">
        <v>9921</v>
      </c>
      <c r="M7160" s="178">
        <v>46065</v>
      </c>
      <c r="N7160" s="178"/>
      <c r="O7160" s="178"/>
      <c r="P7160" s="178" t="str">
        <f ca="1">IF(Proc[[#This Row],[DaysAgeing]]&gt;5,"yep","on track")</f>
        <v>on track</v>
      </c>
      <c r="Q7160" s="3">
        <f ca="1">IF(Proc[[#This Row],[DateClosed]]="",ABS(NETWORKDAYS(Proc[[#This Row],[DateOpened]],TODAY()))-1,ABS(NETWORKDAYS(Proc[[#This Row],[DateOpened]],Proc[[#This Row],[DateClosed]]))-1)</f>
        <v>4</v>
      </c>
      <c r="R7160" s="178" t="s">
        <v>489</v>
      </c>
      <c r="S7160" s="183"/>
    </row>
    <row r="7161" spans="1:19" hidden="1">
      <c r="A7161" s="184" t="s">
        <v>9887</v>
      </c>
      <c r="B7161" s="183" t="str">
        <f>IFERROR(VLOOKUP(Proc[[#This Row],[App]],Table2[],3,0),"open")</f>
        <v>ok</v>
      </c>
      <c r="C7161" s="185" t="s">
        <v>369</v>
      </c>
      <c r="D7161" t="s">
        <v>9531</v>
      </c>
      <c r="E7161" t="s">
        <v>9854</v>
      </c>
      <c r="F7161" s="186" t="s">
        <v>9854</v>
      </c>
      <c r="G7161" s="184" t="s">
        <v>406</v>
      </c>
      <c r="H7161" s="183" t="str">
        <f>IF(Proc[[#This Row],[type]]="LFF (MDG-F)",MID(Proc[[#This Row],[Obj]],13,10),"")</f>
        <v>2103C00309</v>
      </c>
      <c r="J7161" s="183" t="b">
        <f>Proc[[#This Row],[Requested]]=Proc[[#This Row],[CurrentParent]]</f>
        <v>1</v>
      </c>
      <c r="K7161" s="183" t="str">
        <f>IF(Proc[[#This Row],[Author]]="Marcela Urrego",VLOOKUP(LEFT(Proc[[#This Row],[Requested]],1),Table3[#All],2,0),VLOOKUP(Proc[[#This Row],[Author]],Table4[],2,0))</f>
        <v>LS</v>
      </c>
      <c r="L7161" s="186" t="s">
        <v>9921</v>
      </c>
      <c r="M7161" s="178">
        <v>46065</v>
      </c>
      <c r="N7161" s="178"/>
      <c r="O7161" s="178"/>
      <c r="P7161" s="178" t="str">
        <f ca="1">IF(Proc[[#This Row],[DaysAgeing]]&gt;5,"yep","on track")</f>
        <v>on track</v>
      </c>
      <c r="Q7161" s="3">
        <f ca="1">IF(Proc[[#This Row],[DateClosed]]="",ABS(NETWORKDAYS(Proc[[#This Row],[DateOpened]],TODAY()))-1,ABS(NETWORKDAYS(Proc[[#This Row],[DateOpened]],Proc[[#This Row],[DateClosed]]))-1)</f>
        <v>4</v>
      </c>
      <c r="R7161" s="178" t="s">
        <v>489</v>
      </c>
      <c r="S7161" s="183"/>
    </row>
    <row r="7162" spans="1:19" hidden="1">
      <c r="A7162" s="184" t="s">
        <v>9887</v>
      </c>
      <c r="B7162" s="183" t="str">
        <f>IFERROR(VLOOKUP(Proc[[#This Row],[App]],Table2[],3,0),"open")</f>
        <v>ok</v>
      </c>
      <c r="C7162" s="185" t="s">
        <v>369</v>
      </c>
      <c r="D7162" t="s">
        <v>9532</v>
      </c>
      <c r="E7162" t="s">
        <v>9854</v>
      </c>
      <c r="F7162" s="186" t="s">
        <v>9854</v>
      </c>
      <c r="G7162" s="184" t="s">
        <v>406</v>
      </c>
      <c r="H7162" s="183" t="str">
        <f>IF(Proc[[#This Row],[type]]="LFF (MDG-F)",MID(Proc[[#This Row],[Obj]],13,10),"")</f>
        <v>2123C00035</v>
      </c>
      <c r="J7162" s="183" t="b">
        <f>Proc[[#This Row],[Requested]]=Proc[[#This Row],[CurrentParent]]</f>
        <v>1</v>
      </c>
      <c r="K7162" s="183" t="str">
        <f>IF(Proc[[#This Row],[Author]]="Marcela Urrego",VLOOKUP(LEFT(Proc[[#This Row],[Requested]],1),Table3[#All],2,0),VLOOKUP(Proc[[#This Row],[Author]],Table4[],2,0))</f>
        <v>LS</v>
      </c>
      <c r="L7162" s="186" t="s">
        <v>9921</v>
      </c>
      <c r="M7162" s="178">
        <v>46065</v>
      </c>
      <c r="N7162" s="178"/>
      <c r="O7162" s="178"/>
      <c r="P7162" s="178" t="str">
        <f ca="1">IF(Proc[[#This Row],[DaysAgeing]]&gt;5,"yep","on track")</f>
        <v>on track</v>
      </c>
      <c r="Q7162" s="3">
        <f ca="1">IF(Proc[[#This Row],[DateClosed]]="",ABS(NETWORKDAYS(Proc[[#This Row],[DateOpened]],TODAY()))-1,ABS(NETWORKDAYS(Proc[[#This Row],[DateOpened]],Proc[[#This Row],[DateClosed]]))-1)</f>
        <v>4</v>
      </c>
      <c r="R7162" s="178" t="s">
        <v>489</v>
      </c>
      <c r="S7162" s="183"/>
    </row>
    <row r="7163" spans="1:19" hidden="1">
      <c r="A7163" s="184" t="s">
        <v>9887</v>
      </c>
      <c r="B7163" s="183" t="str">
        <f>IFERROR(VLOOKUP(Proc[[#This Row],[App]],Table2[],3,0),"open")</f>
        <v>ok</v>
      </c>
      <c r="C7163" s="185" t="s">
        <v>369</v>
      </c>
      <c r="D7163" t="s">
        <v>9533</v>
      </c>
      <c r="E7163" t="s">
        <v>9847</v>
      </c>
      <c r="F7163" s="186" t="s">
        <v>9847</v>
      </c>
      <c r="G7163" s="184" t="s">
        <v>406</v>
      </c>
      <c r="H7163" s="183" t="str">
        <f>IF(Proc[[#This Row],[type]]="LFF (MDG-F)",MID(Proc[[#This Row],[Obj]],13,10),"")</f>
        <v>2123C00038</v>
      </c>
      <c r="J7163" s="183" t="b">
        <f>Proc[[#This Row],[Requested]]=Proc[[#This Row],[CurrentParent]]</f>
        <v>1</v>
      </c>
      <c r="K7163" s="183" t="str">
        <f>IF(Proc[[#This Row],[Author]]="Marcela Urrego",VLOOKUP(LEFT(Proc[[#This Row],[Requested]],1),Table3[#All],2,0),VLOOKUP(Proc[[#This Row],[Author]],Table4[],2,0))</f>
        <v>LS</v>
      </c>
      <c r="L7163" s="186" t="s">
        <v>9921</v>
      </c>
      <c r="M7163" s="178">
        <v>46065</v>
      </c>
      <c r="N7163" s="178"/>
      <c r="O7163" s="178"/>
      <c r="P7163" s="178" t="str">
        <f ca="1">IF(Proc[[#This Row],[DaysAgeing]]&gt;5,"yep","on track")</f>
        <v>on track</v>
      </c>
      <c r="Q7163" s="3">
        <f ca="1">IF(Proc[[#This Row],[DateClosed]]="",ABS(NETWORKDAYS(Proc[[#This Row],[DateOpened]],TODAY()))-1,ABS(NETWORKDAYS(Proc[[#This Row],[DateOpened]],Proc[[#This Row],[DateClosed]]))-1)</f>
        <v>4</v>
      </c>
      <c r="R7163" s="178" t="s">
        <v>489</v>
      </c>
      <c r="S7163" s="183"/>
    </row>
    <row r="7164" spans="1:19" hidden="1">
      <c r="A7164" s="184" t="s">
        <v>9887</v>
      </c>
      <c r="B7164" s="183" t="str">
        <f>IFERROR(VLOOKUP(Proc[[#This Row],[App]],Table2[],3,0),"open")</f>
        <v>ok</v>
      </c>
      <c r="C7164" s="185" t="s">
        <v>369</v>
      </c>
      <c r="D7164" t="s">
        <v>9534</v>
      </c>
      <c r="E7164" t="s">
        <v>9853</v>
      </c>
      <c r="F7164" s="186" t="s">
        <v>9853</v>
      </c>
      <c r="G7164" s="184" t="s">
        <v>406</v>
      </c>
      <c r="H7164" s="183" t="str">
        <f>IF(Proc[[#This Row],[type]]="LFF (MDG-F)",MID(Proc[[#This Row],[Obj]],13,10),"")</f>
        <v>2125C03266</v>
      </c>
      <c r="J7164" s="183" t="b">
        <f>Proc[[#This Row],[Requested]]=Proc[[#This Row],[CurrentParent]]</f>
        <v>1</v>
      </c>
      <c r="K7164" s="183" t="str">
        <f>IF(Proc[[#This Row],[Author]]="Marcela Urrego",VLOOKUP(LEFT(Proc[[#This Row],[Requested]],1),Table3[#All],2,0),VLOOKUP(Proc[[#This Row],[Author]],Table4[],2,0))</f>
        <v>LS</v>
      </c>
      <c r="L7164" s="186" t="s">
        <v>9921</v>
      </c>
      <c r="M7164" s="178">
        <v>46065</v>
      </c>
      <c r="N7164" s="178"/>
      <c r="O7164" s="178"/>
      <c r="P7164" s="178" t="str">
        <f ca="1">IF(Proc[[#This Row],[DaysAgeing]]&gt;5,"yep","on track")</f>
        <v>on track</v>
      </c>
      <c r="Q7164" s="3">
        <f ca="1">IF(Proc[[#This Row],[DateClosed]]="",ABS(NETWORKDAYS(Proc[[#This Row],[DateOpened]],TODAY()))-1,ABS(NETWORKDAYS(Proc[[#This Row],[DateOpened]],Proc[[#This Row],[DateClosed]]))-1)</f>
        <v>4</v>
      </c>
      <c r="R7164" s="178" t="s">
        <v>489</v>
      </c>
      <c r="S7164" s="183"/>
    </row>
    <row r="7165" spans="1:19" hidden="1">
      <c r="A7165" s="184" t="s">
        <v>9887</v>
      </c>
      <c r="B7165" s="183" t="str">
        <f>IFERROR(VLOOKUP(Proc[[#This Row],[App]],Table2[],3,0),"open")</f>
        <v>ok</v>
      </c>
      <c r="C7165" s="185" t="s">
        <v>369</v>
      </c>
      <c r="D7165" t="s">
        <v>3295</v>
      </c>
      <c r="E7165" t="s">
        <v>9847</v>
      </c>
      <c r="F7165" s="186" t="s">
        <v>9847</v>
      </c>
      <c r="G7165" s="184" t="s">
        <v>406</v>
      </c>
      <c r="H7165" s="183" t="str">
        <f>IF(Proc[[#This Row],[type]]="LFF (MDG-F)",MID(Proc[[#This Row],[Obj]],13,10),"")</f>
        <v>2137C00001</v>
      </c>
      <c r="J7165" s="183" t="b">
        <f>Proc[[#This Row],[Requested]]=Proc[[#This Row],[CurrentParent]]</f>
        <v>1</v>
      </c>
      <c r="K7165" s="183" t="str">
        <f>IF(Proc[[#This Row],[Author]]="Marcela Urrego",VLOOKUP(LEFT(Proc[[#This Row],[Requested]],1),Table3[#All],2,0),VLOOKUP(Proc[[#This Row],[Author]],Table4[],2,0))</f>
        <v>LS</v>
      </c>
      <c r="L7165" s="186" t="s">
        <v>9921</v>
      </c>
      <c r="M7165" s="178">
        <v>46065</v>
      </c>
      <c r="N7165" s="178"/>
      <c r="O7165" s="178"/>
      <c r="P7165" s="178" t="str">
        <f ca="1">IF(Proc[[#This Row],[DaysAgeing]]&gt;5,"yep","on track")</f>
        <v>on track</v>
      </c>
      <c r="Q7165" s="3">
        <f ca="1">IF(Proc[[#This Row],[DateClosed]]="",ABS(NETWORKDAYS(Proc[[#This Row],[DateOpened]],TODAY()))-1,ABS(NETWORKDAYS(Proc[[#This Row],[DateOpened]],Proc[[#This Row],[DateClosed]]))-1)</f>
        <v>4</v>
      </c>
      <c r="R7165" s="178" t="s">
        <v>489</v>
      </c>
      <c r="S7165" s="183"/>
    </row>
    <row r="7166" spans="1:19" hidden="1">
      <c r="A7166" s="184" t="s">
        <v>9887</v>
      </c>
      <c r="B7166" s="183" t="str">
        <f>IFERROR(VLOOKUP(Proc[[#This Row],[App]],Table2[],3,0),"open")</f>
        <v>ok</v>
      </c>
      <c r="C7166" s="184" t="s">
        <v>369</v>
      </c>
      <c r="D7166" t="s">
        <v>9535</v>
      </c>
      <c r="E7166" t="s">
        <v>9855</v>
      </c>
      <c r="F7166" s="183" t="s">
        <v>9855</v>
      </c>
      <c r="G7166" s="184" t="s">
        <v>400</v>
      </c>
      <c r="H7166" s="183" t="str">
        <f>IF(Proc[[#This Row],[type]]="LFF (MDG-F)",MID(Proc[[#This Row],[Obj]],13,10),"")</f>
        <v/>
      </c>
      <c r="J7166" s="183" t="b">
        <f>Proc[[#This Row],[Requested]]=Proc[[#This Row],[CurrentParent]]</f>
        <v>1</v>
      </c>
      <c r="K7166" s="183" t="str">
        <f>IF(Proc[[#This Row],[Author]]="Marcela Urrego",VLOOKUP(LEFT(Proc[[#This Row],[Requested]],1),Table3[#All],2,0),VLOOKUP(Proc[[#This Row],[Author]],Table4[],2,0))</f>
        <v>LS</v>
      </c>
      <c r="L7166" s="186" t="s">
        <v>9921</v>
      </c>
      <c r="M7166" s="178">
        <v>46065</v>
      </c>
      <c r="N7166" s="178"/>
      <c r="O7166" s="178"/>
      <c r="P7166" s="178" t="str">
        <f ca="1">IF(Proc[[#This Row],[DaysAgeing]]&gt;5,"yep","on track")</f>
        <v>on track</v>
      </c>
      <c r="Q7166" s="3">
        <f ca="1">IF(Proc[[#This Row],[DateClosed]]="",ABS(NETWORKDAYS(Proc[[#This Row],[DateOpened]],TODAY()))-1,ABS(NETWORKDAYS(Proc[[#This Row],[DateOpened]],Proc[[#This Row],[DateClosed]]))-1)</f>
        <v>4</v>
      </c>
      <c r="R7166" s="178" t="s">
        <v>489</v>
      </c>
      <c r="S7166" s="183"/>
    </row>
    <row r="7167" spans="1:19" hidden="1">
      <c r="A7167" s="184" t="s">
        <v>9887</v>
      </c>
      <c r="B7167" s="183" t="str">
        <f>IFERROR(VLOOKUP(Proc[[#This Row],[App]],Table2[],3,0),"open")</f>
        <v>ok</v>
      </c>
      <c r="C7167" s="184" t="s">
        <v>369</v>
      </c>
      <c r="D7167" t="s">
        <v>9536</v>
      </c>
      <c r="E7167" t="s">
        <v>9854</v>
      </c>
      <c r="F7167" s="183" t="s">
        <v>9854</v>
      </c>
      <c r="G7167" s="184" t="s">
        <v>400</v>
      </c>
      <c r="H7167" s="183" t="str">
        <f>IF(Proc[[#This Row],[type]]="LFF (MDG-F)",MID(Proc[[#This Row],[Obj]],13,10),"")</f>
        <v/>
      </c>
      <c r="J7167" s="183" t="b">
        <f>Proc[[#This Row],[Requested]]=Proc[[#This Row],[CurrentParent]]</f>
        <v>1</v>
      </c>
      <c r="K7167" s="183" t="str">
        <f>IF(Proc[[#This Row],[Author]]="Marcela Urrego",VLOOKUP(LEFT(Proc[[#This Row],[Requested]],1),Table3[#All],2,0),VLOOKUP(Proc[[#This Row],[Author]],Table4[],2,0))</f>
        <v>LS</v>
      </c>
      <c r="L7167" s="186" t="s">
        <v>9921</v>
      </c>
      <c r="M7167" s="178">
        <v>46065</v>
      </c>
      <c r="N7167" s="178"/>
      <c r="O7167" s="178"/>
      <c r="P7167" s="178" t="str">
        <f ca="1">IF(Proc[[#This Row],[DaysAgeing]]&gt;5,"yep","on track")</f>
        <v>on track</v>
      </c>
      <c r="Q7167" s="3">
        <f ca="1">IF(Proc[[#This Row],[DateClosed]]="",ABS(NETWORKDAYS(Proc[[#This Row],[DateOpened]],TODAY()))-1,ABS(NETWORKDAYS(Proc[[#This Row],[DateOpened]],Proc[[#This Row],[DateClosed]]))-1)</f>
        <v>4</v>
      </c>
      <c r="R7167" s="178" t="s">
        <v>489</v>
      </c>
      <c r="S7167" s="183"/>
    </row>
    <row r="7168" spans="1:19" hidden="1">
      <c r="A7168" s="184" t="s">
        <v>9887</v>
      </c>
      <c r="B7168" s="183" t="str">
        <f>IFERROR(VLOOKUP(Proc[[#This Row],[App]],Table2[],3,0),"open")</f>
        <v>ok</v>
      </c>
      <c r="C7168" s="184" t="s">
        <v>369</v>
      </c>
      <c r="D7168" t="s">
        <v>9537</v>
      </c>
      <c r="E7168" t="s">
        <v>9854</v>
      </c>
      <c r="F7168" s="183" t="s">
        <v>9854</v>
      </c>
      <c r="G7168" s="184" t="s">
        <v>400</v>
      </c>
      <c r="H7168" s="183" t="str">
        <f>IF(Proc[[#This Row],[type]]="LFF (MDG-F)",MID(Proc[[#This Row],[Obj]],13,10),"")</f>
        <v/>
      </c>
      <c r="J7168" s="183" t="b">
        <f>Proc[[#This Row],[Requested]]=Proc[[#This Row],[CurrentParent]]</f>
        <v>1</v>
      </c>
      <c r="K7168" s="183" t="str">
        <f>IF(Proc[[#This Row],[Author]]="Marcela Urrego",VLOOKUP(LEFT(Proc[[#This Row],[Requested]],1),Table3[#All],2,0),VLOOKUP(Proc[[#This Row],[Author]],Table4[],2,0))</f>
        <v>LS</v>
      </c>
      <c r="L7168" s="186" t="s">
        <v>9921</v>
      </c>
      <c r="M7168" s="178">
        <v>46065</v>
      </c>
      <c r="N7168" s="178"/>
      <c r="O7168" s="178"/>
      <c r="P7168" s="178" t="str">
        <f ca="1">IF(Proc[[#This Row],[DaysAgeing]]&gt;5,"yep","on track")</f>
        <v>on track</v>
      </c>
      <c r="Q7168" s="3">
        <f ca="1">IF(Proc[[#This Row],[DateClosed]]="",ABS(NETWORKDAYS(Proc[[#This Row],[DateOpened]],TODAY()))-1,ABS(NETWORKDAYS(Proc[[#This Row],[DateOpened]],Proc[[#This Row],[DateClosed]]))-1)</f>
        <v>4</v>
      </c>
      <c r="R7168" s="178" t="s">
        <v>489</v>
      </c>
      <c r="S7168" s="183"/>
    </row>
    <row r="7169" spans="1:19" hidden="1">
      <c r="A7169" s="184" t="s">
        <v>9887</v>
      </c>
      <c r="B7169" s="183" t="str">
        <f>IFERROR(VLOOKUP(Proc[[#This Row],[App]],Table2[],3,0),"open")</f>
        <v>ok</v>
      </c>
      <c r="C7169" s="184" t="s">
        <v>369</v>
      </c>
      <c r="D7169" t="s">
        <v>9538</v>
      </c>
      <c r="E7169" t="s">
        <v>9855</v>
      </c>
      <c r="F7169" s="183" t="s">
        <v>9855</v>
      </c>
      <c r="G7169" s="184" t="s">
        <v>400</v>
      </c>
      <c r="H7169" s="183" t="str">
        <f>IF(Proc[[#This Row],[type]]="LFF (MDG-F)",MID(Proc[[#This Row],[Obj]],13,10),"")</f>
        <v/>
      </c>
      <c r="J7169" s="183" t="b">
        <f>Proc[[#This Row],[Requested]]=Proc[[#This Row],[CurrentParent]]</f>
        <v>1</v>
      </c>
      <c r="K7169" s="183" t="str">
        <f>IF(Proc[[#This Row],[Author]]="Marcela Urrego",VLOOKUP(LEFT(Proc[[#This Row],[Requested]],1),Table3[#All],2,0),VLOOKUP(Proc[[#This Row],[Author]],Table4[],2,0))</f>
        <v>LS</v>
      </c>
      <c r="L7169" s="186" t="s">
        <v>9921</v>
      </c>
      <c r="M7169" s="178">
        <v>46065</v>
      </c>
      <c r="N7169" s="178"/>
      <c r="O7169" s="178"/>
      <c r="P7169" s="178" t="str">
        <f ca="1">IF(Proc[[#This Row],[DaysAgeing]]&gt;5,"yep","on track")</f>
        <v>on track</v>
      </c>
      <c r="Q7169" s="3">
        <f ca="1">IF(Proc[[#This Row],[DateClosed]]="",ABS(NETWORKDAYS(Proc[[#This Row],[DateOpened]],TODAY()))-1,ABS(NETWORKDAYS(Proc[[#This Row],[DateOpened]],Proc[[#This Row],[DateClosed]]))-1)</f>
        <v>4</v>
      </c>
      <c r="R7169" s="178" t="s">
        <v>489</v>
      </c>
      <c r="S7169" s="183"/>
    </row>
    <row r="7170" spans="1:19" hidden="1">
      <c r="A7170" s="184" t="s">
        <v>9887</v>
      </c>
      <c r="B7170" s="183" t="str">
        <f>IFERROR(VLOOKUP(Proc[[#This Row],[App]],Table2[],3,0),"open")</f>
        <v>ok</v>
      </c>
      <c r="C7170" s="184" t="s">
        <v>369</v>
      </c>
      <c r="D7170" t="s">
        <v>9539</v>
      </c>
      <c r="E7170" t="s">
        <v>9856</v>
      </c>
      <c r="F7170" s="183" t="s">
        <v>9856</v>
      </c>
      <c r="G7170" s="184" t="s">
        <v>400</v>
      </c>
      <c r="H7170" s="183" t="str">
        <f>IF(Proc[[#This Row],[type]]="LFF (MDG-F)",MID(Proc[[#This Row],[Obj]],13,10),"")</f>
        <v/>
      </c>
      <c r="J7170" s="183" t="b">
        <f>Proc[[#This Row],[Requested]]=Proc[[#This Row],[CurrentParent]]</f>
        <v>1</v>
      </c>
      <c r="K7170" s="183" t="str">
        <f>IF(Proc[[#This Row],[Author]]="Marcela Urrego",VLOOKUP(LEFT(Proc[[#This Row],[Requested]],1),Table3[#All],2,0),VLOOKUP(Proc[[#This Row],[Author]],Table4[],2,0))</f>
        <v>LS</v>
      </c>
      <c r="L7170" s="186" t="s">
        <v>9921</v>
      </c>
      <c r="M7170" s="178">
        <v>46065</v>
      </c>
      <c r="N7170" s="178"/>
      <c r="O7170" s="178"/>
      <c r="P7170" s="178" t="str">
        <f ca="1">IF(Proc[[#This Row],[DaysAgeing]]&gt;5,"yep","on track")</f>
        <v>on track</v>
      </c>
      <c r="Q7170" s="3">
        <f ca="1">IF(Proc[[#This Row],[DateClosed]]="",ABS(NETWORKDAYS(Proc[[#This Row],[DateOpened]],TODAY()))-1,ABS(NETWORKDAYS(Proc[[#This Row],[DateOpened]],Proc[[#This Row],[DateClosed]]))-1)</f>
        <v>4</v>
      </c>
      <c r="R7170" s="178" t="s">
        <v>489</v>
      </c>
      <c r="S7170" s="183"/>
    </row>
    <row r="7171" spans="1:19" hidden="1">
      <c r="A7171" s="184" t="s">
        <v>9887</v>
      </c>
      <c r="B7171" s="183" t="str">
        <f>IFERROR(VLOOKUP(Proc[[#This Row],[App]],Table2[],3,0),"open")</f>
        <v>ok</v>
      </c>
      <c r="C7171" s="184" t="s">
        <v>369</v>
      </c>
      <c r="D7171" t="s">
        <v>9540</v>
      </c>
      <c r="E7171" t="s">
        <v>9827</v>
      </c>
      <c r="F7171" s="183" t="s">
        <v>9827</v>
      </c>
      <c r="G7171" s="184" t="s">
        <v>400</v>
      </c>
      <c r="H7171" s="183" t="str">
        <f>IF(Proc[[#This Row],[type]]="LFF (MDG-F)",MID(Proc[[#This Row],[Obj]],13,10),"")</f>
        <v/>
      </c>
      <c r="J7171" s="183" t="b">
        <f>Proc[[#This Row],[Requested]]=Proc[[#This Row],[CurrentParent]]</f>
        <v>1</v>
      </c>
      <c r="K7171" s="183" t="str">
        <f>IF(Proc[[#This Row],[Author]]="Marcela Urrego",VLOOKUP(LEFT(Proc[[#This Row],[Requested]],1),Table3[#All],2,0),VLOOKUP(Proc[[#This Row],[Author]],Table4[],2,0))</f>
        <v>LS</v>
      </c>
      <c r="L7171" s="186" t="s">
        <v>9921</v>
      </c>
      <c r="M7171" s="178">
        <v>46065</v>
      </c>
      <c r="N7171" s="178"/>
      <c r="O7171" s="178"/>
      <c r="P7171" s="178" t="str">
        <f ca="1">IF(Proc[[#This Row],[DaysAgeing]]&gt;5,"yep","on track")</f>
        <v>on track</v>
      </c>
      <c r="Q7171" s="3">
        <f ca="1">IF(Proc[[#This Row],[DateClosed]]="",ABS(NETWORKDAYS(Proc[[#This Row],[DateOpened]],TODAY()))-1,ABS(NETWORKDAYS(Proc[[#This Row],[DateOpened]],Proc[[#This Row],[DateClosed]]))-1)</f>
        <v>4</v>
      </c>
      <c r="R7171" s="178" t="s">
        <v>489</v>
      </c>
      <c r="S7171" s="183"/>
    </row>
    <row r="7172" spans="1:19" hidden="1">
      <c r="A7172" s="184" t="s">
        <v>9887</v>
      </c>
      <c r="B7172" s="183" t="str">
        <f>IFERROR(VLOOKUP(Proc[[#This Row],[App]],Table2[],3,0),"open")</f>
        <v>ok</v>
      </c>
      <c r="C7172" s="184" t="s">
        <v>369</v>
      </c>
      <c r="D7172" t="s">
        <v>9541</v>
      </c>
      <c r="E7172" t="s">
        <v>9847</v>
      </c>
      <c r="F7172" s="183" t="s">
        <v>9847</v>
      </c>
      <c r="G7172" s="184" t="s">
        <v>400</v>
      </c>
      <c r="H7172" s="183" t="str">
        <f>IF(Proc[[#This Row],[type]]="LFF (MDG-F)",MID(Proc[[#This Row],[Obj]],13,10),"")</f>
        <v/>
      </c>
      <c r="J7172" s="183" t="b">
        <f>Proc[[#This Row],[Requested]]=Proc[[#This Row],[CurrentParent]]</f>
        <v>1</v>
      </c>
      <c r="K7172" s="183" t="str">
        <f>IF(Proc[[#This Row],[Author]]="Marcela Urrego",VLOOKUP(LEFT(Proc[[#This Row],[Requested]],1),Table3[#All],2,0),VLOOKUP(Proc[[#This Row],[Author]],Table4[],2,0))</f>
        <v>LS</v>
      </c>
      <c r="L7172" s="186" t="s">
        <v>9921</v>
      </c>
      <c r="M7172" s="178">
        <v>46065</v>
      </c>
      <c r="N7172" s="178"/>
      <c r="O7172" s="178"/>
      <c r="P7172" s="178" t="str">
        <f ca="1">IF(Proc[[#This Row],[DaysAgeing]]&gt;5,"yep","on track")</f>
        <v>on track</v>
      </c>
      <c r="Q7172" s="3">
        <f ca="1">IF(Proc[[#This Row],[DateClosed]]="",ABS(NETWORKDAYS(Proc[[#This Row],[DateOpened]],TODAY()))-1,ABS(NETWORKDAYS(Proc[[#This Row],[DateOpened]],Proc[[#This Row],[DateClosed]]))-1)</f>
        <v>4</v>
      </c>
      <c r="R7172" s="178" t="s">
        <v>489</v>
      </c>
      <c r="S7172" s="183"/>
    </row>
    <row r="7173" spans="1:19" hidden="1">
      <c r="A7173" s="184" t="s">
        <v>9887</v>
      </c>
      <c r="B7173" s="183" t="str">
        <f>IFERROR(VLOOKUP(Proc[[#This Row],[App]],Table2[],3,0),"open")</f>
        <v>ok</v>
      </c>
      <c r="C7173" s="184" t="s">
        <v>369</v>
      </c>
      <c r="D7173" t="s">
        <v>9542</v>
      </c>
      <c r="E7173" t="s">
        <v>9854</v>
      </c>
      <c r="F7173" s="183" t="s">
        <v>9854</v>
      </c>
      <c r="G7173" s="184" t="s">
        <v>400</v>
      </c>
      <c r="H7173" s="183" t="str">
        <f>IF(Proc[[#This Row],[type]]="LFF (MDG-F)",MID(Proc[[#This Row],[Obj]],13,10),"")</f>
        <v/>
      </c>
      <c r="J7173" s="183" t="b">
        <f>Proc[[#This Row],[Requested]]=Proc[[#This Row],[CurrentParent]]</f>
        <v>1</v>
      </c>
      <c r="K7173" s="183" t="str">
        <f>IF(Proc[[#This Row],[Author]]="Marcela Urrego",VLOOKUP(LEFT(Proc[[#This Row],[Requested]],1),Table3[#All],2,0),VLOOKUP(Proc[[#This Row],[Author]],Table4[],2,0))</f>
        <v>LS</v>
      </c>
      <c r="L7173" s="186" t="s">
        <v>9921</v>
      </c>
      <c r="M7173" s="178">
        <v>46065</v>
      </c>
      <c r="N7173" s="178"/>
      <c r="O7173" s="178"/>
      <c r="P7173" s="178" t="str">
        <f ca="1">IF(Proc[[#This Row],[DaysAgeing]]&gt;5,"yep","on track")</f>
        <v>on track</v>
      </c>
      <c r="Q7173" s="3">
        <f ca="1">IF(Proc[[#This Row],[DateClosed]]="",ABS(NETWORKDAYS(Proc[[#This Row],[DateOpened]],TODAY()))-1,ABS(NETWORKDAYS(Proc[[#This Row],[DateOpened]],Proc[[#This Row],[DateClosed]]))-1)</f>
        <v>4</v>
      </c>
      <c r="R7173" s="178" t="s">
        <v>489</v>
      </c>
      <c r="S7173" s="183"/>
    </row>
    <row r="7174" spans="1:19" hidden="1">
      <c r="A7174" s="184" t="s">
        <v>9887</v>
      </c>
      <c r="B7174" s="183" t="str">
        <f>IFERROR(VLOOKUP(Proc[[#This Row],[App]],Table2[],3,0),"open")</f>
        <v>ok</v>
      </c>
      <c r="C7174" s="184" t="s">
        <v>369</v>
      </c>
      <c r="D7174" t="s">
        <v>9543</v>
      </c>
      <c r="E7174" t="s">
        <v>9856</v>
      </c>
      <c r="F7174" s="183" t="s">
        <v>9856</v>
      </c>
      <c r="G7174" s="184" t="s">
        <v>400</v>
      </c>
      <c r="H7174" s="183" t="str">
        <f>IF(Proc[[#This Row],[type]]="LFF (MDG-F)",MID(Proc[[#This Row],[Obj]],13,10),"")</f>
        <v/>
      </c>
      <c r="J7174" s="183" t="b">
        <f>Proc[[#This Row],[Requested]]=Proc[[#This Row],[CurrentParent]]</f>
        <v>1</v>
      </c>
      <c r="K7174" s="183" t="str">
        <f>IF(Proc[[#This Row],[Author]]="Marcela Urrego",VLOOKUP(LEFT(Proc[[#This Row],[Requested]],1),Table3[#All],2,0),VLOOKUP(Proc[[#This Row],[Author]],Table4[],2,0))</f>
        <v>LS</v>
      </c>
      <c r="L7174" s="186" t="s">
        <v>9921</v>
      </c>
      <c r="M7174" s="178">
        <v>46065</v>
      </c>
      <c r="N7174" s="178"/>
      <c r="O7174" s="178"/>
      <c r="P7174" s="178" t="str">
        <f ca="1">IF(Proc[[#This Row],[DaysAgeing]]&gt;5,"yep","on track")</f>
        <v>on track</v>
      </c>
      <c r="Q7174" s="3">
        <f ca="1">IF(Proc[[#This Row],[DateClosed]]="",ABS(NETWORKDAYS(Proc[[#This Row],[DateOpened]],TODAY()))-1,ABS(NETWORKDAYS(Proc[[#This Row],[DateOpened]],Proc[[#This Row],[DateClosed]]))-1)</f>
        <v>4</v>
      </c>
      <c r="R7174" s="178" t="s">
        <v>489</v>
      </c>
      <c r="S7174" s="183"/>
    </row>
    <row r="7175" spans="1:19" hidden="1">
      <c r="A7175" s="184" t="s">
        <v>9887</v>
      </c>
      <c r="B7175" s="183" t="str">
        <f>IFERROR(VLOOKUP(Proc[[#This Row],[App]],Table2[],3,0),"open")</f>
        <v>ok</v>
      </c>
      <c r="C7175" s="184" t="s">
        <v>369</v>
      </c>
      <c r="D7175" t="s">
        <v>9544</v>
      </c>
      <c r="E7175" t="s">
        <v>9826</v>
      </c>
      <c r="F7175" s="183" t="s">
        <v>9826</v>
      </c>
      <c r="G7175" s="184" t="s">
        <v>400</v>
      </c>
      <c r="H7175" s="183" t="str">
        <f>IF(Proc[[#This Row],[type]]="LFF (MDG-F)",MID(Proc[[#This Row],[Obj]],13,10),"")</f>
        <v/>
      </c>
      <c r="J7175" s="183" t="b">
        <f>Proc[[#This Row],[Requested]]=Proc[[#This Row],[CurrentParent]]</f>
        <v>1</v>
      </c>
      <c r="K7175" s="183" t="str">
        <f>IF(Proc[[#This Row],[Author]]="Marcela Urrego",VLOOKUP(LEFT(Proc[[#This Row],[Requested]],1),Table3[#All],2,0),VLOOKUP(Proc[[#This Row],[Author]],Table4[],2,0))</f>
        <v>LS</v>
      </c>
      <c r="L7175" s="186" t="s">
        <v>9921</v>
      </c>
      <c r="M7175" s="178">
        <v>46065</v>
      </c>
      <c r="N7175" s="178"/>
      <c r="O7175" s="178"/>
      <c r="P7175" s="178" t="str">
        <f ca="1">IF(Proc[[#This Row],[DaysAgeing]]&gt;5,"yep","on track")</f>
        <v>on track</v>
      </c>
      <c r="Q7175" s="3">
        <f ca="1">IF(Proc[[#This Row],[DateClosed]]="",ABS(NETWORKDAYS(Proc[[#This Row],[DateOpened]],TODAY()))-1,ABS(NETWORKDAYS(Proc[[#This Row],[DateOpened]],Proc[[#This Row],[DateClosed]]))-1)</f>
        <v>4</v>
      </c>
      <c r="R7175" s="178" t="s">
        <v>489</v>
      </c>
      <c r="S7175" s="183"/>
    </row>
    <row r="7176" spans="1:19" hidden="1">
      <c r="A7176" s="184" t="s">
        <v>9887</v>
      </c>
      <c r="B7176" s="183" t="str">
        <f>IFERROR(VLOOKUP(Proc[[#This Row],[App]],Table2[],3,0),"open")</f>
        <v>ok</v>
      </c>
      <c r="C7176" s="184" t="s">
        <v>369</v>
      </c>
      <c r="D7176" t="s">
        <v>9545</v>
      </c>
      <c r="E7176" t="s">
        <v>9856</v>
      </c>
      <c r="F7176" s="183" t="s">
        <v>9856</v>
      </c>
      <c r="G7176" s="184" t="s">
        <v>400</v>
      </c>
      <c r="H7176" s="183" t="str">
        <f>IF(Proc[[#This Row],[type]]="LFF (MDG-F)",MID(Proc[[#This Row],[Obj]],13,10),"")</f>
        <v/>
      </c>
      <c r="J7176" s="183" t="b">
        <f>Proc[[#This Row],[Requested]]=Proc[[#This Row],[CurrentParent]]</f>
        <v>1</v>
      </c>
      <c r="K7176" s="183" t="str">
        <f>IF(Proc[[#This Row],[Author]]="Marcela Urrego",VLOOKUP(LEFT(Proc[[#This Row],[Requested]],1),Table3[#All],2,0),VLOOKUP(Proc[[#This Row],[Author]],Table4[],2,0))</f>
        <v>LS</v>
      </c>
      <c r="L7176" s="186" t="s">
        <v>9921</v>
      </c>
      <c r="M7176" s="178">
        <v>46065</v>
      </c>
      <c r="N7176" s="178"/>
      <c r="O7176" s="178"/>
      <c r="P7176" s="178" t="str">
        <f ca="1">IF(Proc[[#This Row],[DaysAgeing]]&gt;5,"yep","on track")</f>
        <v>on track</v>
      </c>
      <c r="Q7176" s="3">
        <f ca="1">IF(Proc[[#This Row],[DateClosed]]="",ABS(NETWORKDAYS(Proc[[#This Row],[DateOpened]],TODAY()))-1,ABS(NETWORKDAYS(Proc[[#This Row],[DateOpened]],Proc[[#This Row],[DateClosed]]))-1)</f>
        <v>4</v>
      </c>
      <c r="R7176" s="178" t="s">
        <v>489</v>
      </c>
      <c r="S7176" s="183"/>
    </row>
    <row r="7177" spans="1:19" hidden="1">
      <c r="A7177" s="184" t="s">
        <v>9887</v>
      </c>
      <c r="B7177" s="183" t="str">
        <f>IFERROR(VLOOKUP(Proc[[#This Row],[App]],Table2[],3,0),"open")</f>
        <v>ok</v>
      </c>
      <c r="C7177" s="184" t="s">
        <v>369</v>
      </c>
      <c r="D7177" t="s">
        <v>9546</v>
      </c>
      <c r="E7177" t="s">
        <v>9857</v>
      </c>
      <c r="F7177" s="183" t="s">
        <v>9857</v>
      </c>
      <c r="G7177" s="184" t="s">
        <v>400</v>
      </c>
      <c r="H7177" s="183" t="str">
        <f>IF(Proc[[#This Row],[type]]="LFF (MDG-F)",MID(Proc[[#This Row],[Obj]],13,10),"")</f>
        <v/>
      </c>
      <c r="J7177" s="183" t="b">
        <f>Proc[[#This Row],[Requested]]=Proc[[#This Row],[CurrentParent]]</f>
        <v>1</v>
      </c>
      <c r="K7177" s="183" t="str">
        <f>IF(Proc[[#This Row],[Author]]="Marcela Urrego",VLOOKUP(LEFT(Proc[[#This Row],[Requested]],1),Table3[#All],2,0),VLOOKUP(Proc[[#This Row],[Author]],Table4[],2,0))</f>
        <v>LS</v>
      </c>
      <c r="L7177" s="186" t="s">
        <v>9921</v>
      </c>
      <c r="M7177" s="178">
        <v>46065</v>
      </c>
      <c r="N7177" s="178"/>
      <c r="O7177" s="178"/>
      <c r="P7177" s="178" t="str">
        <f ca="1">IF(Proc[[#This Row],[DaysAgeing]]&gt;5,"yep","on track")</f>
        <v>on track</v>
      </c>
      <c r="Q7177" s="3">
        <f ca="1">IF(Proc[[#This Row],[DateClosed]]="",ABS(NETWORKDAYS(Proc[[#This Row],[DateOpened]],TODAY()))-1,ABS(NETWORKDAYS(Proc[[#This Row],[DateOpened]],Proc[[#This Row],[DateClosed]]))-1)</f>
        <v>4</v>
      </c>
      <c r="R7177" s="178" t="s">
        <v>489</v>
      </c>
      <c r="S7177" s="183"/>
    </row>
    <row r="7178" spans="1:19" hidden="1">
      <c r="A7178" s="184" t="s">
        <v>9887</v>
      </c>
      <c r="B7178" s="183" t="str">
        <f>IFERROR(VLOOKUP(Proc[[#This Row],[App]],Table2[],3,0),"open")</f>
        <v>ok</v>
      </c>
      <c r="C7178" s="184" t="s">
        <v>369</v>
      </c>
      <c r="D7178" t="s">
        <v>9547</v>
      </c>
      <c r="E7178" t="s">
        <v>9856</v>
      </c>
      <c r="F7178" s="183" t="s">
        <v>9856</v>
      </c>
      <c r="G7178" s="184" t="s">
        <v>400</v>
      </c>
      <c r="H7178" s="183" t="str">
        <f>IF(Proc[[#This Row],[type]]="LFF (MDG-F)",MID(Proc[[#This Row],[Obj]],13,10),"")</f>
        <v/>
      </c>
      <c r="J7178" s="183" t="b">
        <f>Proc[[#This Row],[Requested]]=Proc[[#This Row],[CurrentParent]]</f>
        <v>1</v>
      </c>
      <c r="K7178" s="183" t="str">
        <f>IF(Proc[[#This Row],[Author]]="Marcela Urrego",VLOOKUP(LEFT(Proc[[#This Row],[Requested]],1),Table3[#All],2,0),VLOOKUP(Proc[[#This Row],[Author]],Table4[],2,0))</f>
        <v>LS</v>
      </c>
      <c r="L7178" s="186" t="s">
        <v>9921</v>
      </c>
      <c r="M7178" s="178">
        <v>46065</v>
      </c>
      <c r="N7178" s="178"/>
      <c r="O7178" s="178"/>
      <c r="P7178" s="178" t="str">
        <f ca="1">IF(Proc[[#This Row],[DaysAgeing]]&gt;5,"yep","on track")</f>
        <v>on track</v>
      </c>
      <c r="Q7178" s="3">
        <f ca="1">IF(Proc[[#This Row],[DateClosed]]="",ABS(NETWORKDAYS(Proc[[#This Row],[DateOpened]],TODAY()))-1,ABS(NETWORKDAYS(Proc[[#This Row],[DateOpened]],Proc[[#This Row],[DateClosed]]))-1)</f>
        <v>4</v>
      </c>
      <c r="R7178" s="178" t="s">
        <v>489</v>
      </c>
      <c r="S7178" s="183"/>
    </row>
    <row r="7179" spans="1:19" hidden="1">
      <c r="A7179" s="184" t="s">
        <v>9887</v>
      </c>
      <c r="B7179" s="183" t="str">
        <f>IFERROR(VLOOKUP(Proc[[#This Row],[App]],Table2[],3,0),"open")</f>
        <v>ok</v>
      </c>
      <c r="C7179" s="184" t="s">
        <v>369</v>
      </c>
      <c r="D7179" t="s">
        <v>9548</v>
      </c>
      <c r="E7179" t="s">
        <v>9856</v>
      </c>
      <c r="F7179" s="183" t="s">
        <v>9856</v>
      </c>
      <c r="G7179" s="184" t="s">
        <v>400</v>
      </c>
      <c r="H7179" s="183" t="str">
        <f>IF(Proc[[#This Row],[type]]="LFF (MDG-F)",MID(Proc[[#This Row],[Obj]],13,10),"")</f>
        <v/>
      </c>
      <c r="J7179" s="183" t="b">
        <f>Proc[[#This Row],[Requested]]=Proc[[#This Row],[CurrentParent]]</f>
        <v>1</v>
      </c>
      <c r="K7179" s="183" t="str">
        <f>IF(Proc[[#This Row],[Author]]="Marcela Urrego",VLOOKUP(LEFT(Proc[[#This Row],[Requested]],1),Table3[#All],2,0),VLOOKUP(Proc[[#This Row],[Author]],Table4[],2,0))</f>
        <v>LS</v>
      </c>
      <c r="L7179" s="186" t="s">
        <v>9921</v>
      </c>
      <c r="M7179" s="178">
        <v>46065</v>
      </c>
      <c r="N7179" s="178"/>
      <c r="O7179" s="178"/>
      <c r="P7179" s="178" t="str">
        <f ca="1">IF(Proc[[#This Row],[DaysAgeing]]&gt;5,"yep","on track")</f>
        <v>on track</v>
      </c>
      <c r="Q7179" s="3">
        <f ca="1">IF(Proc[[#This Row],[DateClosed]]="",ABS(NETWORKDAYS(Proc[[#This Row],[DateOpened]],TODAY()))-1,ABS(NETWORKDAYS(Proc[[#This Row],[DateOpened]],Proc[[#This Row],[DateClosed]]))-1)</f>
        <v>4</v>
      </c>
      <c r="R7179" s="178" t="s">
        <v>489</v>
      </c>
      <c r="S7179" s="183"/>
    </row>
    <row r="7180" spans="1:19" hidden="1">
      <c r="A7180" s="184" t="s">
        <v>9887</v>
      </c>
      <c r="B7180" s="183" t="str">
        <f>IFERROR(VLOOKUP(Proc[[#This Row],[App]],Table2[],3,0),"open")</f>
        <v>ok</v>
      </c>
      <c r="C7180" s="184" t="s">
        <v>369</v>
      </c>
      <c r="D7180" t="s">
        <v>9549</v>
      </c>
      <c r="E7180" t="s">
        <v>9856</v>
      </c>
      <c r="F7180" s="183" t="s">
        <v>9856</v>
      </c>
      <c r="G7180" s="184" t="s">
        <v>400</v>
      </c>
      <c r="H7180" s="183" t="str">
        <f>IF(Proc[[#This Row],[type]]="LFF (MDG-F)",MID(Proc[[#This Row],[Obj]],13,10),"")</f>
        <v/>
      </c>
      <c r="J7180" s="183" t="b">
        <f>Proc[[#This Row],[Requested]]=Proc[[#This Row],[CurrentParent]]</f>
        <v>1</v>
      </c>
      <c r="K7180" s="183" t="str">
        <f>IF(Proc[[#This Row],[Author]]="Marcela Urrego",VLOOKUP(LEFT(Proc[[#This Row],[Requested]],1),Table3[#All],2,0),VLOOKUP(Proc[[#This Row],[Author]],Table4[],2,0))</f>
        <v>LS</v>
      </c>
      <c r="L7180" s="186" t="s">
        <v>9921</v>
      </c>
      <c r="M7180" s="178">
        <v>46065</v>
      </c>
      <c r="N7180" s="178"/>
      <c r="O7180" s="178"/>
      <c r="P7180" s="178" t="str">
        <f ca="1">IF(Proc[[#This Row],[DaysAgeing]]&gt;5,"yep","on track")</f>
        <v>on track</v>
      </c>
      <c r="Q7180" s="3">
        <f ca="1">IF(Proc[[#This Row],[DateClosed]]="",ABS(NETWORKDAYS(Proc[[#This Row],[DateOpened]],TODAY()))-1,ABS(NETWORKDAYS(Proc[[#This Row],[DateOpened]],Proc[[#This Row],[DateClosed]]))-1)</f>
        <v>4</v>
      </c>
      <c r="R7180" s="178" t="s">
        <v>489</v>
      </c>
      <c r="S7180" s="183"/>
    </row>
    <row r="7181" spans="1:19" hidden="1">
      <c r="A7181" s="184" t="s">
        <v>9887</v>
      </c>
      <c r="B7181" s="183" t="str">
        <f>IFERROR(VLOOKUP(Proc[[#This Row],[App]],Table2[],3,0),"open")</f>
        <v>ok</v>
      </c>
      <c r="C7181" s="184" t="s">
        <v>369</v>
      </c>
      <c r="D7181" t="s">
        <v>9550</v>
      </c>
      <c r="E7181" t="s">
        <v>9856</v>
      </c>
      <c r="F7181" s="183" t="s">
        <v>9856</v>
      </c>
      <c r="G7181" s="184" t="s">
        <v>400</v>
      </c>
      <c r="H7181" s="183" t="str">
        <f>IF(Proc[[#This Row],[type]]="LFF (MDG-F)",MID(Proc[[#This Row],[Obj]],13,10),"")</f>
        <v/>
      </c>
      <c r="J7181" s="183" t="b">
        <f>Proc[[#This Row],[Requested]]=Proc[[#This Row],[CurrentParent]]</f>
        <v>1</v>
      </c>
      <c r="K7181" s="183" t="str">
        <f>IF(Proc[[#This Row],[Author]]="Marcela Urrego",VLOOKUP(LEFT(Proc[[#This Row],[Requested]],1),Table3[#All],2,0),VLOOKUP(Proc[[#This Row],[Author]],Table4[],2,0))</f>
        <v>LS</v>
      </c>
      <c r="L7181" s="186" t="s">
        <v>9921</v>
      </c>
      <c r="M7181" s="178">
        <v>46065</v>
      </c>
      <c r="N7181" s="178"/>
      <c r="O7181" s="178"/>
      <c r="P7181" s="178" t="str">
        <f ca="1">IF(Proc[[#This Row],[DaysAgeing]]&gt;5,"yep","on track")</f>
        <v>on track</v>
      </c>
      <c r="Q7181" s="3">
        <f ca="1">IF(Proc[[#This Row],[DateClosed]]="",ABS(NETWORKDAYS(Proc[[#This Row],[DateOpened]],TODAY()))-1,ABS(NETWORKDAYS(Proc[[#This Row],[DateOpened]],Proc[[#This Row],[DateClosed]]))-1)</f>
        <v>4</v>
      </c>
      <c r="R7181" s="178" t="s">
        <v>489</v>
      </c>
      <c r="S7181" s="183"/>
    </row>
    <row r="7182" spans="1:19" hidden="1">
      <c r="A7182" s="184" t="s">
        <v>9887</v>
      </c>
      <c r="B7182" s="183" t="str">
        <f>IFERROR(VLOOKUP(Proc[[#This Row],[App]],Table2[],3,0),"open")</f>
        <v>ok</v>
      </c>
      <c r="C7182" s="184" t="s">
        <v>369</v>
      </c>
      <c r="D7182" t="s">
        <v>9551</v>
      </c>
      <c r="E7182" t="s">
        <v>9856</v>
      </c>
      <c r="F7182" s="183" t="s">
        <v>9856</v>
      </c>
      <c r="G7182" s="184" t="s">
        <v>400</v>
      </c>
      <c r="H7182" s="183" t="str">
        <f>IF(Proc[[#This Row],[type]]="LFF (MDG-F)",MID(Proc[[#This Row],[Obj]],13,10),"")</f>
        <v/>
      </c>
      <c r="J7182" s="183" t="b">
        <f>Proc[[#This Row],[Requested]]=Proc[[#This Row],[CurrentParent]]</f>
        <v>1</v>
      </c>
      <c r="K7182" s="183" t="str">
        <f>IF(Proc[[#This Row],[Author]]="Marcela Urrego",VLOOKUP(LEFT(Proc[[#This Row],[Requested]],1),Table3[#All],2,0),VLOOKUP(Proc[[#This Row],[Author]],Table4[],2,0))</f>
        <v>LS</v>
      </c>
      <c r="L7182" s="186" t="s">
        <v>9921</v>
      </c>
      <c r="M7182" s="178">
        <v>46065</v>
      </c>
      <c r="N7182" s="178"/>
      <c r="O7182" s="178"/>
      <c r="P7182" s="178" t="str">
        <f ca="1">IF(Proc[[#This Row],[DaysAgeing]]&gt;5,"yep","on track")</f>
        <v>on track</v>
      </c>
      <c r="Q7182" s="3">
        <f ca="1">IF(Proc[[#This Row],[DateClosed]]="",ABS(NETWORKDAYS(Proc[[#This Row],[DateOpened]],TODAY()))-1,ABS(NETWORKDAYS(Proc[[#This Row],[DateOpened]],Proc[[#This Row],[DateClosed]]))-1)</f>
        <v>4</v>
      </c>
      <c r="R7182" s="178" t="s">
        <v>489</v>
      </c>
      <c r="S7182" s="183"/>
    </row>
    <row r="7183" spans="1:19" hidden="1">
      <c r="A7183" s="184" t="s">
        <v>9887</v>
      </c>
      <c r="B7183" s="183" t="str">
        <f>IFERROR(VLOOKUP(Proc[[#This Row],[App]],Table2[],3,0),"open")</f>
        <v>ok</v>
      </c>
      <c r="C7183" s="184" t="s">
        <v>369</v>
      </c>
      <c r="D7183" t="s">
        <v>9552</v>
      </c>
      <c r="E7183" t="s">
        <v>9856</v>
      </c>
      <c r="F7183" s="183" t="s">
        <v>9856</v>
      </c>
      <c r="G7183" s="184" t="s">
        <v>400</v>
      </c>
      <c r="H7183" s="183" t="str">
        <f>IF(Proc[[#This Row],[type]]="LFF (MDG-F)",MID(Proc[[#This Row],[Obj]],13,10),"")</f>
        <v/>
      </c>
      <c r="J7183" s="183" t="b">
        <f>Proc[[#This Row],[Requested]]=Proc[[#This Row],[CurrentParent]]</f>
        <v>1</v>
      </c>
      <c r="K7183" s="183" t="str">
        <f>IF(Proc[[#This Row],[Author]]="Marcela Urrego",VLOOKUP(LEFT(Proc[[#This Row],[Requested]],1),Table3[#All],2,0),VLOOKUP(Proc[[#This Row],[Author]],Table4[],2,0))</f>
        <v>LS</v>
      </c>
      <c r="L7183" s="186" t="s">
        <v>9921</v>
      </c>
      <c r="M7183" s="178">
        <v>46065</v>
      </c>
      <c r="N7183" s="178"/>
      <c r="O7183" s="178"/>
      <c r="P7183" s="178" t="str">
        <f ca="1">IF(Proc[[#This Row],[DaysAgeing]]&gt;5,"yep","on track")</f>
        <v>on track</v>
      </c>
      <c r="Q7183" s="3">
        <f ca="1">IF(Proc[[#This Row],[DateClosed]]="",ABS(NETWORKDAYS(Proc[[#This Row],[DateOpened]],TODAY()))-1,ABS(NETWORKDAYS(Proc[[#This Row],[DateOpened]],Proc[[#This Row],[DateClosed]]))-1)</f>
        <v>4</v>
      </c>
      <c r="R7183" s="178" t="s">
        <v>489</v>
      </c>
      <c r="S7183" s="183"/>
    </row>
    <row r="7184" spans="1:19" hidden="1">
      <c r="A7184" s="184" t="s">
        <v>9887</v>
      </c>
      <c r="B7184" s="183" t="str">
        <f>IFERROR(VLOOKUP(Proc[[#This Row],[App]],Table2[],3,0),"open")</f>
        <v>ok</v>
      </c>
      <c r="C7184" s="184" t="s">
        <v>369</v>
      </c>
      <c r="D7184" t="s">
        <v>9553</v>
      </c>
      <c r="E7184" t="s">
        <v>9856</v>
      </c>
      <c r="F7184" s="183" t="s">
        <v>9856</v>
      </c>
      <c r="G7184" s="184" t="s">
        <v>400</v>
      </c>
      <c r="H7184" s="183" t="str">
        <f>IF(Proc[[#This Row],[type]]="LFF (MDG-F)",MID(Proc[[#This Row],[Obj]],13,10),"")</f>
        <v/>
      </c>
      <c r="J7184" s="183" t="b">
        <f>Proc[[#This Row],[Requested]]=Proc[[#This Row],[CurrentParent]]</f>
        <v>1</v>
      </c>
      <c r="K7184" s="183" t="str">
        <f>IF(Proc[[#This Row],[Author]]="Marcela Urrego",VLOOKUP(LEFT(Proc[[#This Row],[Requested]],1),Table3[#All],2,0),VLOOKUP(Proc[[#This Row],[Author]],Table4[],2,0))</f>
        <v>LS</v>
      </c>
      <c r="L7184" s="186" t="s">
        <v>9921</v>
      </c>
      <c r="M7184" s="178">
        <v>46065</v>
      </c>
      <c r="N7184" s="178"/>
      <c r="O7184" s="178"/>
      <c r="P7184" s="178" t="str">
        <f ca="1">IF(Proc[[#This Row],[DaysAgeing]]&gt;5,"yep","on track")</f>
        <v>on track</v>
      </c>
      <c r="Q7184" s="3">
        <f ca="1">IF(Proc[[#This Row],[DateClosed]]="",ABS(NETWORKDAYS(Proc[[#This Row],[DateOpened]],TODAY()))-1,ABS(NETWORKDAYS(Proc[[#This Row],[DateOpened]],Proc[[#This Row],[DateClosed]]))-1)</f>
        <v>4</v>
      </c>
      <c r="R7184" s="178" t="s">
        <v>489</v>
      </c>
      <c r="S7184" s="183"/>
    </row>
    <row r="7185" spans="1:19" hidden="1">
      <c r="A7185" s="184" t="s">
        <v>9887</v>
      </c>
      <c r="B7185" s="183" t="str">
        <f>IFERROR(VLOOKUP(Proc[[#This Row],[App]],Table2[],3,0),"open")</f>
        <v>ok</v>
      </c>
      <c r="C7185" s="184" t="s">
        <v>369</v>
      </c>
      <c r="D7185" t="s">
        <v>9554</v>
      </c>
      <c r="E7185" t="s">
        <v>9858</v>
      </c>
      <c r="F7185" s="183" t="s">
        <v>9858</v>
      </c>
      <c r="G7185" s="184" t="s">
        <v>400</v>
      </c>
      <c r="H7185" s="183" t="str">
        <f>IF(Proc[[#This Row],[type]]="LFF (MDG-F)",MID(Proc[[#This Row],[Obj]],13,10),"")</f>
        <v/>
      </c>
      <c r="J7185" s="183" t="b">
        <f>Proc[[#This Row],[Requested]]=Proc[[#This Row],[CurrentParent]]</f>
        <v>1</v>
      </c>
      <c r="K7185" s="183" t="str">
        <f>IF(Proc[[#This Row],[Author]]="Marcela Urrego",VLOOKUP(LEFT(Proc[[#This Row],[Requested]],1),Table3[#All],2,0),VLOOKUP(Proc[[#This Row],[Author]],Table4[],2,0))</f>
        <v>LS</v>
      </c>
      <c r="L7185" s="186" t="s">
        <v>9921</v>
      </c>
      <c r="M7185" s="178">
        <v>46065</v>
      </c>
      <c r="N7185" s="178"/>
      <c r="O7185" s="178"/>
      <c r="P7185" s="178" t="str">
        <f ca="1">IF(Proc[[#This Row],[DaysAgeing]]&gt;5,"yep","on track")</f>
        <v>on track</v>
      </c>
      <c r="Q7185" s="3">
        <f ca="1">IF(Proc[[#This Row],[DateClosed]]="",ABS(NETWORKDAYS(Proc[[#This Row],[DateOpened]],TODAY()))-1,ABS(NETWORKDAYS(Proc[[#This Row],[DateOpened]],Proc[[#This Row],[DateClosed]]))-1)</f>
        <v>4</v>
      </c>
      <c r="R7185" s="178" t="s">
        <v>489</v>
      </c>
      <c r="S7185" s="183"/>
    </row>
    <row r="7186" spans="1:19" hidden="1">
      <c r="A7186" s="184" t="s">
        <v>9887</v>
      </c>
      <c r="B7186" s="183" t="str">
        <f>IFERROR(VLOOKUP(Proc[[#This Row],[App]],Table2[],3,0),"open")</f>
        <v>ok</v>
      </c>
      <c r="C7186" s="184" t="s">
        <v>369</v>
      </c>
      <c r="D7186" t="s">
        <v>9555</v>
      </c>
      <c r="E7186" t="s">
        <v>9859</v>
      </c>
      <c r="F7186" s="183" t="s">
        <v>9859</v>
      </c>
      <c r="G7186" s="184" t="s">
        <v>400</v>
      </c>
      <c r="H7186" s="183" t="str">
        <f>IF(Proc[[#This Row],[type]]="LFF (MDG-F)",MID(Proc[[#This Row],[Obj]],13,10),"")</f>
        <v/>
      </c>
      <c r="J7186" s="183" t="b">
        <f>Proc[[#This Row],[Requested]]=Proc[[#This Row],[CurrentParent]]</f>
        <v>1</v>
      </c>
      <c r="K7186" s="183" t="str">
        <f>IF(Proc[[#This Row],[Author]]="Marcela Urrego",VLOOKUP(LEFT(Proc[[#This Row],[Requested]],1),Table3[#All],2,0),VLOOKUP(Proc[[#This Row],[Author]],Table4[],2,0))</f>
        <v>LS</v>
      </c>
      <c r="L7186" s="186" t="s">
        <v>9921</v>
      </c>
      <c r="M7186" s="178">
        <v>46065</v>
      </c>
      <c r="N7186" s="178"/>
      <c r="O7186" s="178"/>
      <c r="P7186" s="178" t="str">
        <f ca="1">IF(Proc[[#This Row],[DaysAgeing]]&gt;5,"yep","on track")</f>
        <v>on track</v>
      </c>
      <c r="Q7186" s="3">
        <f ca="1">IF(Proc[[#This Row],[DateClosed]]="",ABS(NETWORKDAYS(Proc[[#This Row],[DateOpened]],TODAY()))-1,ABS(NETWORKDAYS(Proc[[#This Row],[DateOpened]],Proc[[#This Row],[DateClosed]]))-1)</f>
        <v>4</v>
      </c>
      <c r="R7186" s="178" t="s">
        <v>489</v>
      </c>
      <c r="S7186" s="183"/>
    </row>
    <row r="7187" spans="1:19" hidden="1">
      <c r="A7187" s="184" t="s">
        <v>9887</v>
      </c>
      <c r="B7187" s="183" t="str">
        <f>IFERROR(VLOOKUP(Proc[[#This Row],[App]],Table2[],3,0),"open")</f>
        <v>ok</v>
      </c>
      <c r="C7187" s="184" t="s">
        <v>369</v>
      </c>
      <c r="D7187" t="s">
        <v>9556</v>
      </c>
      <c r="E7187" t="s">
        <v>9858</v>
      </c>
      <c r="F7187" s="183" t="s">
        <v>9858</v>
      </c>
      <c r="G7187" s="184" t="s">
        <v>400</v>
      </c>
      <c r="H7187" s="183" t="str">
        <f>IF(Proc[[#This Row],[type]]="LFF (MDG-F)",MID(Proc[[#This Row],[Obj]],13,10),"")</f>
        <v/>
      </c>
      <c r="J7187" s="183" t="b">
        <f>Proc[[#This Row],[Requested]]=Proc[[#This Row],[CurrentParent]]</f>
        <v>1</v>
      </c>
      <c r="K7187" s="183" t="str">
        <f>IF(Proc[[#This Row],[Author]]="Marcela Urrego",VLOOKUP(LEFT(Proc[[#This Row],[Requested]],1),Table3[#All],2,0),VLOOKUP(Proc[[#This Row],[Author]],Table4[],2,0))</f>
        <v>LS</v>
      </c>
      <c r="L7187" s="186" t="s">
        <v>9921</v>
      </c>
      <c r="M7187" s="178">
        <v>46065</v>
      </c>
      <c r="N7187" s="178"/>
      <c r="O7187" s="178"/>
      <c r="P7187" s="178" t="str">
        <f ca="1">IF(Proc[[#This Row],[DaysAgeing]]&gt;5,"yep","on track")</f>
        <v>on track</v>
      </c>
      <c r="Q7187" s="3">
        <f ca="1">IF(Proc[[#This Row],[DateClosed]]="",ABS(NETWORKDAYS(Proc[[#This Row],[DateOpened]],TODAY()))-1,ABS(NETWORKDAYS(Proc[[#This Row],[DateOpened]],Proc[[#This Row],[DateClosed]]))-1)</f>
        <v>4</v>
      </c>
      <c r="R7187" s="178" t="s">
        <v>489</v>
      </c>
      <c r="S7187" s="183"/>
    </row>
    <row r="7188" spans="1:19" hidden="1">
      <c r="A7188" s="184" t="s">
        <v>9887</v>
      </c>
      <c r="B7188" s="183" t="str">
        <f>IFERROR(VLOOKUP(Proc[[#This Row],[App]],Table2[],3,0),"open")</f>
        <v>ok</v>
      </c>
      <c r="C7188" s="184" t="s">
        <v>369</v>
      </c>
      <c r="D7188" t="s">
        <v>9557</v>
      </c>
      <c r="E7188" t="s">
        <v>9860</v>
      </c>
      <c r="F7188" s="183" t="s">
        <v>9860</v>
      </c>
      <c r="G7188" s="184" t="s">
        <v>400</v>
      </c>
      <c r="H7188" s="183" t="str">
        <f>IF(Proc[[#This Row],[type]]="LFF (MDG-F)",MID(Proc[[#This Row],[Obj]],13,10),"")</f>
        <v/>
      </c>
      <c r="J7188" s="183" t="b">
        <f>Proc[[#This Row],[Requested]]=Proc[[#This Row],[CurrentParent]]</f>
        <v>1</v>
      </c>
      <c r="K7188" s="183" t="str">
        <f>IF(Proc[[#This Row],[Author]]="Marcela Urrego",VLOOKUP(LEFT(Proc[[#This Row],[Requested]],1),Table3[#All],2,0),VLOOKUP(Proc[[#This Row],[Author]],Table4[],2,0))</f>
        <v>LS</v>
      </c>
      <c r="L7188" s="186" t="s">
        <v>9921</v>
      </c>
      <c r="M7188" s="178">
        <v>46065</v>
      </c>
      <c r="N7188" s="178"/>
      <c r="O7188" s="178"/>
      <c r="P7188" s="178" t="str">
        <f ca="1">IF(Proc[[#This Row],[DaysAgeing]]&gt;5,"yep","on track")</f>
        <v>on track</v>
      </c>
      <c r="Q7188" s="3">
        <f ca="1">IF(Proc[[#This Row],[DateClosed]]="",ABS(NETWORKDAYS(Proc[[#This Row],[DateOpened]],TODAY()))-1,ABS(NETWORKDAYS(Proc[[#This Row],[DateOpened]],Proc[[#This Row],[DateClosed]]))-1)</f>
        <v>4</v>
      </c>
      <c r="R7188" s="178" t="s">
        <v>489</v>
      </c>
      <c r="S7188" s="183"/>
    </row>
    <row r="7189" spans="1:19" hidden="1">
      <c r="A7189" s="184" t="s">
        <v>9887</v>
      </c>
      <c r="B7189" s="183" t="str">
        <f>IFERROR(VLOOKUP(Proc[[#This Row],[App]],Table2[],3,0),"open")</f>
        <v>ok</v>
      </c>
      <c r="C7189" s="184" t="s">
        <v>369</v>
      </c>
      <c r="D7189" t="s">
        <v>9558</v>
      </c>
      <c r="E7189" t="s">
        <v>9860</v>
      </c>
      <c r="F7189" s="183" t="s">
        <v>9860</v>
      </c>
      <c r="G7189" s="184" t="s">
        <v>400</v>
      </c>
      <c r="H7189" s="183" t="str">
        <f>IF(Proc[[#This Row],[type]]="LFF (MDG-F)",MID(Proc[[#This Row],[Obj]],13,10),"")</f>
        <v/>
      </c>
      <c r="J7189" s="183" t="b">
        <f>Proc[[#This Row],[Requested]]=Proc[[#This Row],[CurrentParent]]</f>
        <v>1</v>
      </c>
      <c r="K7189" s="183" t="str">
        <f>IF(Proc[[#This Row],[Author]]="Marcela Urrego",VLOOKUP(LEFT(Proc[[#This Row],[Requested]],1),Table3[#All],2,0),VLOOKUP(Proc[[#This Row],[Author]],Table4[],2,0))</f>
        <v>LS</v>
      </c>
      <c r="L7189" s="186" t="s">
        <v>9921</v>
      </c>
      <c r="M7189" s="178">
        <v>46065</v>
      </c>
      <c r="N7189" s="178"/>
      <c r="O7189" s="178"/>
      <c r="P7189" s="178" t="str">
        <f ca="1">IF(Proc[[#This Row],[DaysAgeing]]&gt;5,"yep","on track")</f>
        <v>on track</v>
      </c>
      <c r="Q7189" s="3">
        <f ca="1">IF(Proc[[#This Row],[DateClosed]]="",ABS(NETWORKDAYS(Proc[[#This Row],[DateOpened]],TODAY()))-1,ABS(NETWORKDAYS(Proc[[#This Row],[DateOpened]],Proc[[#This Row],[DateClosed]]))-1)</f>
        <v>4</v>
      </c>
      <c r="R7189" s="178" t="s">
        <v>489</v>
      </c>
      <c r="S7189" s="183"/>
    </row>
    <row r="7190" spans="1:19" hidden="1">
      <c r="A7190" s="184" t="s">
        <v>9887</v>
      </c>
      <c r="B7190" s="183" t="str">
        <f>IFERROR(VLOOKUP(Proc[[#This Row],[App]],Table2[],3,0),"open")</f>
        <v>ok</v>
      </c>
      <c r="C7190" s="185" t="s">
        <v>369</v>
      </c>
      <c r="D7190" t="s">
        <v>9559</v>
      </c>
      <c r="E7190" t="s">
        <v>9859</v>
      </c>
      <c r="F7190" s="186" t="s">
        <v>9859</v>
      </c>
      <c r="G7190" s="184" t="s">
        <v>406</v>
      </c>
      <c r="H7190" s="183" t="str">
        <f>IF(Proc[[#This Row],[type]]="LFF (MDG-F)",MID(Proc[[#This Row],[Obj]],13,10),"")</f>
        <v>2063C02160</v>
      </c>
      <c r="J7190" s="183" t="b">
        <f>Proc[[#This Row],[Requested]]=Proc[[#This Row],[CurrentParent]]</f>
        <v>1</v>
      </c>
      <c r="K7190" s="183" t="str">
        <f>IF(Proc[[#This Row],[Author]]="Marcela Urrego",VLOOKUP(LEFT(Proc[[#This Row],[Requested]],1),Table3[#All],2,0),VLOOKUP(Proc[[#This Row],[Author]],Table4[],2,0))</f>
        <v>LS</v>
      </c>
      <c r="L7190" s="186" t="s">
        <v>9921</v>
      </c>
      <c r="M7190" s="178">
        <v>46065</v>
      </c>
      <c r="N7190" s="178"/>
      <c r="O7190" s="178"/>
      <c r="P7190" s="178" t="str">
        <f ca="1">IF(Proc[[#This Row],[DaysAgeing]]&gt;5,"yep","on track")</f>
        <v>on track</v>
      </c>
      <c r="Q7190" s="3">
        <f ca="1">IF(Proc[[#This Row],[DateClosed]]="",ABS(NETWORKDAYS(Proc[[#This Row],[DateOpened]],TODAY()))-1,ABS(NETWORKDAYS(Proc[[#This Row],[DateOpened]],Proc[[#This Row],[DateClosed]]))-1)</f>
        <v>4</v>
      </c>
      <c r="R7190" s="178" t="s">
        <v>489</v>
      </c>
      <c r="S7190" s="183"/>
    </row>
    <row r="7191" spans="1:19" hidden="1">
      <c r="A7191" s="184" t="s">
        <v>9887</v>
      </c>
      <c r="B7191" s="183" t="str">
        <f>IFERROR(VLOOKUP(Proc[[#This Row],[App]],Table2[],3,0),"open")</f>
        <v>ok</v>
      </c>
      <c r="C7191" s="185" t="s">
        <v>369</v>
      </c>
      <c r="D7191" t="s">
        <v>9560</v>
      </c>
      <c r="E7191" t="s">
        <v>9860</v>
      </c>
      <c r="F7191" s="186" t="s">
        <v>9860</v>
      </c>
      <c r="G7191" s="184" t="s">
        <v>406</v>
      </c>
      <c r="H7191" s="183" t="str">
        <f>IF(Proc[[#This Row],[type]]="LFF (MDG-F)",MID(Proc[[#This Row],[Obj]],13,10),"")</f>
        <v>2063C05609</v>
      </c>
      <c r="J7191" s="183" t="b">
        <f>Proc[[#This Row],[Requested]]=Proc[[#This Row],[CurrentParent]]</f>
        <v>1</v>
      </c>
      <c r="K7191" s="183" t="str">
        <f>IF(Proc[[#This Row],[Author]]="Marcela Urrego",VLOOKUP(LEFT(Proc[[#This Row],[Requested]],1),Table3[#All],2,0),VLOOKUP(Proc[[#This Row],[Author]],Table4[],2,0))</f>
        <v>LS</v>
      </c>
      <c r="L7191" s="186" t="s">
        <v>9921</v>
      </c>
      <c r="M7191" s="178">
        <v>46065</v>
      </c>
      <c r="N7191" s="178"/>
      <c r="O7191" s="178"/>
      <c r="P7191" s="178" t="str">
        <f ca="1">IF(Proc[[#This Row],[DaysAgeing]]&gt;5,"yep","on track")</f>
        <v>on track</v>
      </c>
      <c r="Q7191" s="3">
        <f ca="1">IF(Proc[[#This Row],[DateClosed]]="",ABS(NETWORKDAYS(Proc[[#This Row],[DateOpened]],TODAY()))-1,ABS(NETWORKDAYS(Proc[[#This Row],[DateOpened]],Proc[[#This Row],[DateClosed]]))-1)</f>
        <v>4</v>
      </c>
      <c r="R7191" s="178" t="s">
        <v>489</v>
      </c>
      <c r="S7191" s="183"/>
    </row>
    <row r="7192" spans="1:19" hidden="1">
      <c r="A7192" s="184" t="s">
        <v>9887</v>
      </c>
      <c r="B7192" s="183" t="str">
        <f>IFERROR(VLOOKUP(Proc[[#This Row],[App]],Table2[],3,0),"open")</f>
        <v>ok</v>
      </c>
      <c r="C7192" s="185" t="s">
        <v>369</v>
      </c>
      <c r="D7192" t="s">
        <v>9561</v>
      </c>
      <c r="E7192" t="s">
        <v>9860</v>
      </c>
      <c r="F7192" s="186" t="s">
        <v>9860</v>
      </c>
      <c r="G7192" s="184" t="s">
        <v>406</v>
      </c>
      <c r="H7192" s="183" t="str">
        <f>IF(Proc[[#This Row],[type]]="LFF (MDG-F)",MID(Proc[[#This Row],[Obj]],13,10),"")</f>
        <v>2063C06205</v>
      </c>
      <c r="J7192" s="183" t="b">
        <f>Proc[[#This Row],[Requested]]=Proc[[#This Row],[CurrentParent]]</f>
        <v>1</v>
      </c>
      <c r="K7192" s="183" t="str">
        <f>IF(Proc[[#This Row],[Author]]="Marcela Urrego",VLOOKUP(LEFT(Proc[[#This Row],[Requested]],1),Table3[#All],2,0),VLOOKUP(Proc[[#This Row],[Author]],Table4[],2,0))</f>
        <v>LS</v>
      </c>
      <c r="L7192" s="186" t="s">
        <v>9921</v>
      </c>
      <c r="M7192" s="178">
        <v>46065</v>
      </c>
      <c r="N7192" s="178"/>
      <c r="O7192" s="178"/>
      <c r="P7192" s="178" t="str">
        <f ca="1">IF(Proc[[#This Row],[DaysAgeing]]&gt;5,"yep","on track")</f>
        <v>on track</v>
      </c>
      <c r="Q7192" s="3">
        <f ca="1">IF(Proc[[#This Row],[DateClosed]]="",ABS(NETWORKDAYS(Proc[[#This Row],[DateOpened]],TODAY()))-1,ABS(NETWORKDAYS(Proc[[#This Row],[DateOpened]],Proc[[#This Row],[DateClosed]]))-1)</f>
        <v>4</v>
      </c>
      <c r="R7192" s="178" t="s">
        <v>489</v>
      </c>
      <c r="S7192" s="183"/>
    </row>
    <row r="7193" spans="1:19" hidden="1">
      <c r="A7193" s="184" t="s">
        <v>9887</v>
      </c>
      <c r="B7193" s="183" t="str">
        <f>IFERROR(VLOOKUP(Proc[[#This Row],[App]],Table2[],3,0),"open")</f>
        <v>ok</v>
      </c>
      <c r="C7193" s="185" t="s">
        <v>369</v>
      </c>
      <c r="D7193" t="s">
        <v>9562</v>
      </c>
      <c r="E7193" t="s">
        <v>9860</v>
      </c>
      <c r="F7193" s="186" t="s">
        <v>9860</v>
      </c>
      <c r="G7193" s="184" t="s">
        <v>406</v>
      </c>
      <c r="H7193" s="183" t="str">
        <f>IF(Proc[[#This Row],[type]]="LFF (MDG-F)",MID(Proc[[#This Row],[Obj]],13,10),"")</f>
        <v>2063C06208</v>
      </c>
      <c r="J7193" s="183" t="b">
        <f>Proc[[#This Row],[Requested]]=Proc[[#This Row],[CurrentParent]]</f>
        <v>1</v>
      </c>
      <c r="K7193" s="183" t="str">
        <f>IF(Proc[[#This Row],[Author]]="Marcela Urrego",VLOOKUP(LEFT(Proc[[#This Row],[Requested]],1),Table3[#All],2,0),VLOOKUP(Proc[[#This Row],[Author]],Table4[],2,0))</f>
        <v>LS</v>
      </c>
      <c r="L7193" s="186" t="s">
        <v>9921</v>
      </c>
      <c r="M7193" s="178">
        <v>46065</v>
      </c>
      <c r="N7193" s="178"/>
      <c r="O7193" s="178"/>
      <c r="P7193" s="178" t="str">
        <f ca="1">IF(Proc[[#This Row],[DaysAgeing]]&gt;5,"yep","on track")</f>
        <v>on track</v>
      </c>
      <c r="Q7193" s="3">
        <f ca="1">IF(Proc[[#This Row],[DateClosed]]="",ABS(NETWORKDAYS(Proc[[#This Row],[DateOpened]],TODAY()))-1,ABS(NETWORKDAYS(Proc[[#This Row],[DateOpened]],Proc[[#This Row],[DateClosed]]))-1)</f>
        <v>4</v>
      </c>
      <c r="R7193" s="178" t="s">
        <v>489</v>
      </c>
      <c r="S7193" s="183"/>
    </row>
    <row r="7194" spans="1:19" hidden="1">
      <c r="A7194" s="184" t="s">
        <v>9887</v>
      </c>
      <c r="B7194" s="183" t="str">
        <f>IFERROR(VLOOKUP(Proc[[#This Row],[App]],Table2[],3,0),"open")</f>
        <v>ok</v>
      </c>
      <c r="C7194" s="184" t="s">
        <v>369</v>
      </c>
      <c r="D7194" t="s">
        <v>9563</v>
      </c>
      <c r="E7194" t="s">
        <v>9860</v>
      </c>
      <c r="F7194" s="183" t="s">
        <v>9860</v>
      </c>
      <c r="G7194" s="184" t="s">
        <v>400</v>
      </c>
      <c r="H7194" s="183" t="str">
        <f>IF(Proc[[#This Row],[type]]="LFF (MDG-F)",MID(Proc[[#This Row],[Obj]],13,10),"")</f>
        <v/>
      </c>
      <c r="J7194" s="183" t="b">
        <f>Proc[[#This Row],[Requested]]=Proc[[#This Row],[CurrentParent]]</f>
        <v>1</v>
      </c>
      <c r="K7194" s="183" t="str">
        <f>IF(Proc[[#This Row],[Author]]="Marcela Urrego",VLOOKUP(LEFT(Proc[[#This Row],[Requested]],1),Table3[#All],2,0),VLOOKUP(Proc[[#This Row],[Author]],Table4[],2,0))</f>
        <v>LS</v>
      </c>
      <c r="L7194" s="186" t="s">
        <v>9921</v>
      </c>
      <c r="M7194" s="178">
        <v>46065</v>
      </c>
      <c r="N7194" s="178"/>
      <c r="O7194" s="178"/>
      <c r="P7194" s="178" t="str">
        <f ca="1">IF(Proc[[#This Row],[DaysAgeing]]&gt;5,"yep","on track")</f>
        <v>on track</v>
      </c>
      <c r="Q7194" s="3">
        <f ca="1">IF(Proc[[#This Row],[DateClosed]]="",ABS(NETWORKDAYS(Proc[[#This Row],[DateOpened]],TODAY()))-1,ABS(NETWORKDAYS(Proc[[#This Row],[DateOpened]],Proc[[#This Row],[DateClosed]]))-1)</f>
        <v>4</v>
      </c>
      <c r="R7194" s="178" t="s">
        <v>489</v>
      </c>
      <c r="S7194" s="183"/>
    </row>
    <row r="7195" spans="1:19" hidden="1">
      <c r="A7195" s="184" t="s">
        <v>9887</v>
      </c>
      <c r="B7195" s="183" t="str">
        <f>IFERROR(VLOOKUP(Proc[[#This Row],[App]],Table2[],3,0),"open")</f>
        <v>ok</v>
      </c>
      <c r="C7195" s="184" t="s">
        <v>369</v>
      </c>
      <c r="D7195" t="s">
        <v>9564</v>
      </c>
      <c r="E7195" t="s">
        <v>9860</v>
      </c>
      <c r="F7195" s="183" t="s">
        <v>9860</v>
      </c>
      <c r="G7195" s="184" t="s">
        <v>400</v>
      </c>
      <c r="H7195" s="183" t="str">
        <f>IF(Proc[[#This Row],[type]]="LFF (MDG-F)",MID(Proc[[#This Row],[Obj]],13,10),"")</f>
        <v/>
      </c>
      <c r="J7195" s="183" t="b">
        <f>Proc[[#This Row],[Requested]]=Proc[[#This Row],[CurrentParent]]</f>
        <v>1</v>
      </c>
      <c r="K7195" s="183" t="str">
        <f>IF(Proc[[#This Row],[Author]]="Marcela Urrego",VLOOKUP(LEFT(Proc[[#This Row],[Requested]],1),Table3[#All],2,0),VLOOKUP(Proc[[#This Row],[Author]],Table4[],2,0))</f>
        <v>LS</v>
      </c>
      <c r="L7195" s="186" t="s">
        <v>9921</v>
      </c>
      <c r="M7195" s="178">
        <v>46065</v>
      </c>
      <c r="N7195" s="178"/>
      <c r="O7195" s="178"/>
      <c r="P7195" s="178" t="str">
        <f ca="1">IF(Proc[[#This Row],[DaysAgeing]]&gt;5,"yep","on track")</f>
        <v>on track</v>
      </c>
      <c r="Q7195" s="3">
        <f ca="1">IF(Proc[[#This Row],[DateClosed]]="",ABS(NETWORKDAYS(Proc[[#This Row],[DateOpened]],TODAY()))-1,ABS(NETWORKDAYS(Proc[[#This Row],[DateOpened]],Proc[[#This Row],[DateClosed]]))-1)</f>
        <v>4</v>
      </c>
      <c r="R7195" s="178" t="s">
        <v>489</v>
      </c>
      <c r="S7195" s="183"/>
    </row>
    <row r="7196" spans="1:19" hidden="1">
      <c r="A7196" s="184" t="s">
        <v>9887</v>
      </c>
      <c r="B7196" s="183" t="str">
        <f>IFERROR(VLOOKUP(Proc[[#This Row],[App]],Table2[],3,0),"open")</f>
        <v>ok</v>
      </c>
      <c r="C7196" s="184" t="s">
        <v>369</v>
      </c>
      <c r="D7196" t="s">
        <v>9565</v>
      </c>
      <c r="E7196" t="s">
        <v>9860</v>
      </c>
      <c r="F7196" s="183" t="s">
        <v>9860</v>
      </c>
      <c r="G7196" s="184" t="s">
        <v>400</v>
      </c>
      <c r="H7196" s="183" t="str">
        <f>IF(Proc[[#This Row],[type]]="LFF (MDG-F)",MID(Proc[[#This Row],[Obj]],13,10),"")</f>
        <v/>
      </c>
      <c r="J7196" s="183" t="b">
        <f>Proc[[#This Row],[Requested]]=Proc[[#This Row],[CurrentParent]]</f>
        <v>1</v>
      </c>
      <c r="K7196" s="183" t="str">
        <f>IF(Proc[[#This Row],[Author]]="Marcela Urrego",VLOOKUP(LEFT(Proc[[#This Row],[Requested]],1),Table3[#All],2,0),VLOOKUP(Proc[[#This Row],[Author]],Table4[],2,0))</f>
        <v>LS</v>
      </c>
      <c r="L7196" s="186" t="s">
        <v>9921</v>
      </c>
      <c r="M7196" s="178">
        <v>46065</v>
      </c>
      <c r="N7196" s="178"/>
      <c r="O7196" s="178"/>
      <c r="P7196" s="178" t="str">
        <f ca="1">IF(Proc[[#This Row],[DaysAgeing]]&gt;5,"yep","on track")</f>
        <v>on track</v>
      </c>
      <c r="Q7196" s="3">
        <f ca="1">IF(Proc[[#This Row],[DateClosed]]="",ABS(NETWORKDAYS(Proc[[#This Row],[DateOpened]],TODAY()))-1,ABS(NETWORKDAYS(Proc[[#This Row],[DateOpened]],Proc[[#This Row],[DateClosed]]))-1)</f>
        <v>4</v>
      </c>
      <c r="R7196" s="178" t="s">
        <v>489</v>
      </c>
      <c r="S7196" s="183"/>
    </row>
    <row r="7197" spans="1:19" hidden="1">
      <c r="A7197" s="184" t="s">
        <v>9887</v>
      </c>
      <c r="B7197" s="183" t="str">
        <f>IFERROR(VLOOKUP(Proc[[#This Row],[App]],Table2[],3,0),"open")</f>
        <v>ok</v>
      </c>
      <c r="C7197" s="184" t="s">
        <v>369</v>
      </c>
      <c r="D7197" t="s">
        <v>9566</v>
      </c>
      <c r="E7197" t="s">
        <v>9858</v>
      </c>
      <c r="F7197" s="183" t="s">
        <v>9858</v>
      </c>
      <c r="G7197" s="184" t="s">
        <v>400</v>
      </c>
      <c r="H7197" s="183" t="str">
        <f>IF(Proc[[#This Row],[type]]="LFF (MDG-F)",MID(Proc[[#This Row],[Obj]],13,10),"")</f>
        <v/>
      </c>
      <c r="J7197" s="183" t="b">
        <f>Proc[[#This Row],[Requested]]=Proc[[#This Row],[CurrentParent]]</f>
        <v>1</v>
      </c>
      <c r="K7197" s="183" t="str">
        <f>IF(Proc[[#This Row],[Author]]="Marcela Urrego",VLOOKUP(LEFT(Proc[[#This Row],[Requested]],1),Table3[#All],2,0),VLOOKUP(Proc[[#This Row],[Author]],Table4[],2,0))</f>
        <v>LS</v>
      </c>
      <c r="L7197" s="186" t="s">
        <v>9921</v>
      </c>
      <c r="M7197" s="178">
        <v>46065</v>
      </c>
      <c r="N7197" s="178"/>
      <c r="O7197" s="178"/>
      <c r="P7197" s="178" t="str">
        <f ca="1">IF(Proc[[#This Row],[DaysAgeing]]&gt;5,"yep","on track")</f>
        <v>on track</v>
      </c>
      <c r="Q7197" s="3">
        <f ca="1">IF(Proc[[#This Row],[DateClosed]]="",ABS(NETWORKDAYS(Proc[[#This Row],[DateOpened]],TODAY()))-1,ABS(NETWORKDAYS(Proc[[#This Row],[DateOpened]],Proc[[#This Row],[DateClosed]]))-1)</f>
        <v>4</v>
      </c>
      <c r="R7197" s="178" t="s">
        <v>489</v>
      </c>
      <c r="S7197" s="183"/>
    </row>
    <row r="7198" spans="1:19" hidden="1">
      <c r="A7198" s="184" t="s">
        <v>9887</v>
      </c>
      <c r="B7198" s="183" t="str">
        <f>IFERROR(VLOOKUP(Proc[[#This Row],[App]],Table2[],3,0),"open")</f>
        <v>ok</v>
      </c>
      <c r="C7198" s="184" t="s">
        <v>369</v>
      </c>
      <c r="D7198" t="s">
        <v>9567</v>
      </c>
      <c r="E7198" t="s">
        <v>9860</v>
      </c>
      <c r="F7198" s="183" t="s">
        <v>9860</v>
      </c>
      <c r="G7198" s="184" t="s">
        <v>400</v>
      </c>
      <c r="H7198" s="183" t="str">
        <f>IF(Proc[[#This Row],[type]]="LFF (MDG-F)",MID(Proc[[#This Row],[Obj]],13,10),"")</f>
        <v/>
      </c>
      <c r="J7198" s="183" t="b">
        <f>Proc[[#This Row],[Requested]]=Proc[[#This Row],[CurrentParent]]</f>
        <v>1</v>
      </c>
      <c r="K7198" s="183" t="str">
        <f>IF(Proc[[#This Row],[Author]]="Marcela Urrego",VLOOKUP(LEFT(Proc[[#This Row],[Requested]],1),Table3[#All],2,0),VLOOKUP(Proc[[#This Row],[Author]],Table4[],2,0))</f>
        <v>LS</v>
      </c>
      <c r="L7198" s="186" t="s">
        <v>9921</v>
      </c>
      <c r="M7198" s="178">
        <v>46065</v>
      </c>
      <c r="N7198" s="178"/>
      <c r="O7198" s="178"/>
      <c r="P7198" s="178" t="str">
        <f ca="1">IF(Proc[[#This Row],[DaysAgeing]]&gt;5,"yep","on track")</f>
        <v>on track</v>
      </c>
      <c r="Q7198" s="3">
        <f ca="1">IF(Proc[[#This Row],[DateClosed]]="",ABS(NETWORKDAYS(Proc[[#This Row],[DateOpened]],TODAY()))-1,ABS(NETWORKDAYS(Proc[[#This Row],[DateOpened]],Proc[[#This Row],[DateClosed]]))-1)</f>
        <v>4</v>
      </c>
      <c r="R7198" s="178" t="s">
        <v>489</v>
      </c>
      <c r="S7198" s="183"/>
    </row>
    <row r="7199" spans="1:19" hidden="1">
      <c r="A7199" s="184" t="s">
        <v>9887</v>
      </c>
      <c r="B7199" s="183" t="str">
        <f>IFERROR(VLOOKUP(Proc[[#This Row],[App]],Table2[],3,0),"open")</f>
        <v>ok</v>
      </c>
      <c r="C7199" s="184" t="s">
        <v>369</v>
      </c>
      <c r="D7199" t="s">
        <v>9568</v>
      </c>
      <c r="E7199" t="s">
        <v>9858</v>
      </c>
      <c r="F7199" s="183" t="s">
        <v>9858</v>
      </c>
      <c r="G7199" s="184" t="s">
        <v>400</v>
      </c>
      <c r="H7199" s="183" t="str">
        <f>IF(Proc[[#This Row],[type]]="LFF (MDG-F)",MID(Proc[[#This Row],[Obj]],13,10),"")</f>
        <v/>
      </c>
      <c r="J7199" s="183" t="b">
        <f>Proc[[#This Row],[Requested]]=Proc[[#This Row],[CurrentParent]]</f>
        <v>1</v>
      </c>
      <c r="K7199" s="183" t="str">
        <f>IF(Proc[[#This Row],[Author]]="Marcela Urrego",VLOOKUP(LEFT(Proc[[#This Row],[Requested]],1),Table3[#All],2,0),VLOOKUP(Proc[[#This Row],[Author]],Table4[],2,0))</f>
        <v>LS</v>
      </c>
      <c r="L7199" s="186" t="s">
        <v>9921</v>
      </c>
      <c r="M7199" s="178">
        <v>46065</v>
      </c>
      <c r="N7199" s="178"/>
      <c r="O7199" s="178"/>
      <c r="P7199" s="178" t="str">
        <f ca="1">IF(Proc[[#This Row],[DaysAgeing]]&gt;5,"yep","on track")</f>
        <v>on track</v>
      </c>
      <c r="Q7199" s="3">
        <f ca="1">IF(Proc[[#This Row],[DateClosed]]="",ABS(NETWORKDAYS(Proc[[#This Row],[DateOpened]],TODAY()))-1,ABS(NETWORKDAYS(Proc[[#This Row],[DateOpened]],Proc[[#This Row],[DateClosed]]))-1)</f>
        <v>4</v>
      </c>
      <c r="R7199" s="178" t="s">
        <v>489</v>
      </c>
      <c r="S7199" s="183"/>
    </row>
    <row r="7200" spans="1:19" hidden="1">
      <c r="A7200" s="184" t="s">
        <v>9887</v>
      </c>
      <c r="B7200" s="183" t="str">
        <f>IFERROR(VLOOKUP(Proc[[#This Row],[App]],Table2[],3,0),"open")</f>
        <v>ok</v>
      </c>
      <c r="C7200" s="184" t="s">
        <v>369</v>
      </c>
      <c r="D7200" t="s">
        <v>9569</v>
      </c>
      <c r="E7200" t="s">
        <v>9858</v>
      </c>
      <c r="F7200" s="183" t="s">
        <v>9858</v>
      </c>
      <c r="G7200" s="184" t="s">
        <v>400</v>
      </c>
      <c r="H7200" s="183" t="str">
        <f>IF(Proc[[#This Row],[type]]="LFF (MDG-F)",MID(Proc[[#This Row],[Obj]],13,10),"")</f>
        <v/>
      </c>
      <c r="J7200" s="183" t="b">
        <f>Proc[[#This Row],[Requested]]=Proc[[#This Row],[CurrentParent]]</f>
        <v>1</v>
      </c>
      <c r="K7200" s="183" t="str">
        <f>IF(Proc[[#This Row],[Author]]="Marcela Urrego",VLOOKUP(LEFT(Proc[[#This Row],[Requested]],1),Table3[#All],2,0),VLOOKUP(Proc[[#This Row],[Author]],Table4[],2,0))</f>
        <v>LS</v>
      </c>
      <c r="L7200" s="186" t="s">
        <v>9921</v>
      </c>
      <c r="M7200" s="178">
        <v>46065</v>
      </c>
      <c r="N7200" s="178"/>
      <c r="O7200" s="178"/>
      <c r="P7200" s="178" t="str">
        <f ca="1">IF(Proc[[#This Row],[DaysAgeing]]&gt;5,"yep","on track")</f>
        <v>on track</v>
      </c>
      <c r="Q7200" s="3">
        <f ca="1">IF(Proc[[#This Row],[DateClosed]]="",ABS(NETWORKDAYS(Proc[[#This Row],[DateOpened]],TODAY()))-1,ABS(NETWORKDAYS(Proc[[#This Row],[DateOpened]],Proc[[#This Row],[DateClosed]]))-1)</f>
        <v>4</v>
      </c>
      <c r="R7200" s="178" t="s">
        <v>489</v>
      </c>
      <c r="S7200" s="183"/>
    </row>
    <row r="7201" spans="1:19" hidden="1">
      <c r="A7201" s="184" t="s">
        <v>9887</v>
      </c>
      <c r="B7201" s="183" t="str">
        <f>IFERROR(VLOOKUP(Proc[[#This Row],[App]],Table2[],3,0),"open")</f>
        <v>ok</v>
      </c>
      <c r="C7201" s="184" t="s">
        <v>369</v>
      </c>
      <c r="D7201" t="s">
        <v>9570</v>
      </c>
      <c r="E7201" t="s">
        <v>9859</v>
      </c>
      <c r="F7201" s="183" t="s">
        <v>9859</v>
      </c>
      <c r="G7201" s="184" t="s">
        <v>400</v>
      </c>
      <c r="H7201" s="183" t="str">
        <f>IF(Proc[[#This Row],[type]]="LFF (MDG-F)",MID(Proc[[#This Row],[Obj]],13,10),"")</f>
        <v/>
      </c>
      <c r="J7201" s="183" t="b">
        <f>Proc[[#This Row],[Requested]]=Proc[[#This Row],[CurrentParent]]</f>
        <v>1</v>
      </c>
      <c r="K7201" s="183" t="str">
        <f>IF(Proc[[#This Row],[Author]]="Marcela Urrego",VLOOKUP(LEFT(Proc[[#This Row],[Requested]],1),Table3[#All],2,0),VLOOKUP(Proc[[#This Row],[Author]],Table4[],2,0))</f>
        <v>LS</v>
      </c>
      <c r="L7201" s="186" t="s">
        <v>9921</v>
      </c>
      <c r="M7201" s="178">
        <v>46065</v>
      </c>
      <c r="N7201" s="178"/>
      <c r="O7201" s="178"/>
      <c r="P7201" s="178" t="str">
        <f ca="1">IF(Proc[[#This Row],[DaysAgeing]]&gt;5,"yep","on track")</f>
        <v>on track</v>
      </c>
      <c r="Q7201" s="3">
        <f ca="1">IF(Proc[[#This Row],[DateClosed]]="",ABS(NETWORKDAYS(Proc[[#This Row],[DateOpened]],TODAY()))-1,ABS(NETWORKDAYS(Proc[[#This Row],[DateOpened]],Proc[[#This Row],[DateClosed]]))-1)</f>
        <v>4</v>
      </c>
      <c r="R7201" s="178" t="s">
        <v>489</v>
      </c>
      <c r="S7201" s="183"/>
    </row>
    <row r="7202" spans="1:19" hidden="1">
      <c r="A7202" s="184" t="s">
        <v>9887</v>
      </c>
      <c r="B7202" s="183" t="str">
        <f>IFERROR(VLOOKUP(Proc[[#This Row],[App]],Table2[],3,0),"open")</f>
        <v>ok</v>
      </c>
      <c r="C7202" s="184" t="s">
        <v>369</v>
      </c>
      <c r="D7202" t="s">
        <v>9571</v>
      </c>
      <c r="E7202" t="s">
        <v>9858</v>
      </c>
      <c r="F7202" s="183" t="s">
        <v>9858</v>
      </c>
      <c r="G7202" s="184" t="s">
        <v>400</v>
      </c>
      <c r="H7202" s="183" t="str">
        <f>IF(Proc[[#This Row],[type]]="LFF (MDG-F)",MID(Proc[[#This Row],[Obj]],13,10),"")</f>
        <v/>
      </c>
      <c r="J7202" s="183" t="b">
        <f>Proc[[#This Row],[Requested]]=Proc[[#This Row],[CurrentParent]]</f>
        <v>1</v>
      </c>
      <c r="K7202" s="183" t="str">
        <f>IF(Proc[[#This Row],[Author]]="Marcela Urrego",VLOOKUP(LEFT(Proc[[#This Row],[Requested]],1),Table3[#All],2,0),VLOOKUP(Proc[[#This Row],[Author]],Table4[],2,0))</f>
        <v>LS</v>
      </c>
      <c r="L7202" s="186" t="s">
        <v>9921</v>
      </c>
      <c r="M7202" s="178">
        <v>46065</v>
      </c>
      <c r="N7202" s="178"/>
      <c r="O7202" s="178"/>
      <c r="P7202" s="178" t="str">
        <f ca="1">IF(Proc[[#This Row],[DaysAgeing]]&gt;5,"yep","on track")</f>
        <v>on track</v>
      </c>
      <c r="Q7202" s="3">
        <f ca="1">IF(Proc[[#This Row],[DateClosed]]="",ABS(NETWORKDAYS(Proc[[#This Row],[DateOpened]],TODAY()))-1,ABS(NETWORKDAYS(Proc[[#This Row],[DateOpened]],Proc[[#This Row],[DateClosed]]))-1)</f>
        <v>4</v>
      </c>
      <c r="R7202" s="178" t="s">
        <v>489</v>
      </c>
      <c r="S7202" s="183"/>
    </row>
    <row r="7203" spans="1:19" hidden="1">
      <c r="A7203" s="184" t="s">
        <v>9887</v>
      </c>
      <c r="B7203" s="183" t="str">
        <f>IFERROR(VLOOKUP(Proc[[#This Row],[App]],Table2[],3,0),"open")</f>
        <v>ok</v>
      </c>
      <c r="C7203" s="184" t="s">
        <v>369</v>
      </c>
      <c r="D7203" t="s">
        <v>9572</v>
      </c>
      <c r="E7203" t="s">
        <v>9858</v>
      </c>
      <c r="F7203" s="183" t="s">
        <v>9858</v>
      </c>
      <c r="G7203" s="184" t="s">
        <v>400</v>
      </c>
      <c r="H7203" s="183" t="str">
        <f>IF(Proc[[#This Row],[type]]="LFF (MDG-F)",MID(Proc[[#This Row],[Obj]],13,10),"")</f>
        <v/>
      </c>
      <c r="J7203" s="183" t="b">
        <f>Proc[[#This Row],[Requested]]=Proc[[#This Row],[CurrentParent]]</f>
        <v>1</v>
      </c>
      <c r="K7203" s="183" t="str">
        <f>IF(Proc[[#This Row],[Author]]="Marcela Urrego",VLOOKUP(LEFT(Proc[[#This Row],[Requested]],1),Table3[#All],2,0),VLOOKUP(Proc[[#This Row],[Author]],Table4[],2,0))</f>
        <v>LS</v>
      </c>
      <c r="L7203" s="186" t="s">
        <v>9921</v>
      </c>
      <c r="M7203" s="178">
        <v>46065</v>
      </c>
      <c r="N7203" s="178"/>
      <c r="O7203" s="178"/>
      <c r="P7203" s="178" t="str">
        <f ca="1">IF(Proc[[#This Row],[DaysAgeing]]&gt;5,"yep","on track")</f>
        <v>on track</v>
      </c>
      <c r="Q7203" s="3">
        <f ca="1">IF(Proc[[#This Row],[DateClosed]]="",ABS(NETWORKDAYS(Proc[[#This Row],[DateOpened]],TODAY()))-1,ABS(NETWORKDAYS(Proc[[#This Row],[DateOpened]],Proc[[#This Row],[DateClosed]]))-1)</f>
        <v>4</v>
      </c>
      <c r="R7203" s="178" t="s">
        <v>489</v>
      </c>
      <c r="S7203" s="183"/>
    </row>
    <row r="7204" spans="1:19" hidden="1">
      <c r="A7204" s="184" t="s">
        <v>9887</v>
      </c>
      <c r="B7204" s="183" t="str">
        <f>IFERROR(VLOOKUP(Proc[[#This Row],[App]],Table2[],3,0),"open")</f>
        <v>ok</v>
      </c>
      <c r="C7204" s="184" t="s">
        <v>369</v>
      </c>
      <c r="D7204" t="s">
        <v>9573</v>
      </c>
      <c r="E7204" t="s">
        <v>9860</v>
      </c>
      <c r="F7204" s="183" t="s">
        <v>9860</v>
      </c>
      <c r="G7204" s="184" t="s">
        <v>400</v>
      </c>
      <c r="H7204" s="183" t="str">
        <f>IF(Proc[[#This Row],[type]]="LFF (MDG-F)",MID(Proc[[#This Row],[Obj]],13,10),"")</f>
        <v/>
      </c>
      <c r="J7204" s="183" t="b">
        <f>Proc[[#This Row],[Requested]]=Proc[[#This Row],[CurrentParent]]</f>
        <v>1</v>
      </c>
      <c r="K7204" s="183" t="str">
        <f>IF(Proc[[#This Row],[Author]]="Marcela Urrego",VLOOKUP(LEFT(Proc[[#This Row],[Requested]],1),Table3[#All],2,0),VLOOKUP(Proc[[#This Row],[Author]],Table4[],2,0))</f>
        <v>LS</v>
      </c>
      <c r="L7204" s="186" t="s">
        <v>9921</v>
      </c>
      <c r="M7204" s="178">
        <v>46065</v>
      </c>
      <c r="N7204" s="178"/>
      <c r="O7204" s="178"/>
      <c r="P7204" s="178" t="str">
        <f ca="1">IF(Proc[[#This Row],[DaysAgeing]]&gt;5,"yep","on track")</f>
        <v>on track</v>
      </c>
      <c r="Q7204" s="3">
        <f ca="1">IF(Proc[[#This Row],[DateClosed]]="",ABS(NETWORKDAYS(Proc[[#This Row],[DateOpened]],TODAY()))-1,ABS(NETWORKDAYS(Proc[[#This Row],[DateOpened]],Proc[[#This Row],[DateClosed]]))-1)</f>
        <v>4</v>
      </c>
      <c r="R7204" s="178" t="s">
        <v>489</v>
      </c>
      <c r="S7204" s="183"/>
    </row>
    <row r="7205" spans="1:19" hidden="1">
      <c r="A7205" s="184" t="s">
        <v>9887</v>
      </c>
      <c r="B7205" s="183" t="str">
        <f>IFERROR(VLOOKUP(Proc[[#This Row],[App]],Table2[],3,0),"open")</f>
        <v>ok</v>
      </c>
      <c r="C7205" s="184" t="s">
        <v>369</v>
      </c>
      <c r="D7205" t="s">
        <v>9574</v>
      </c>
      <c r="E7205" t="s">
        <v>9860</v>
      </c>
      <c r="F7205" s="183" t="s">
        <v>9860</v>
      </c>
      <c r="G7205" s="184" t="s">
        <v>400</v>
      </c>
      <c r="H7205" s="183" t="str">
        <f>IF(Proc[[#This Row],[type]]="LFF (MDG-F)",MID(Proc[[#This Row],[Obj]],13,10),"")</f>
        <v/>
      </c>
      <c r="J7205" s="183" t="b">
        <f>Proc[[#This Row],[Requested]]=Proc[[#This Row],[CurrentParent]]</f>
        <v>1</v>
      </c>
      <c r="K7205" s="183" t="str">
        <f>IF(Proc[[#This Row],[Author]]="Marcela Urrego",VLOOKUP(LEFT(Proc[[#This Row],[Requested]],1),Table3[#All],2,0),VLOOKUP(Proc[[#This Row],[Author]],Table4[],2,0))</f>
        <v>LS</v>
      </c>
      <c r="L7205" s="186" t="s">
        <v>9921</v>
      </c>
      <c r="M7205" s="178">
        <v>46065</v>
      </c>
      <c r="N7205" s="178"/>
      <c r="O7205" s="178"/>
      <c r="P7205" s="178" t="str">
        <f ca="1">IF(Proc[[#This Row],[DaysAgeing]]&gt;5,"yep","on track")</f>
        <v>on track</v>
      </c>
      <c r="Q7205" s="3">
        <f ca="1">IF(Proc[[#This Row],[DateClosed]]="",ABS(NETWORKDAYS(Proc[[#This Row],[DateOpened]],TODAY()))-1,ABS(NETWORKDAYS(Proc[[#This Row],[DateOpened]],Proc[[#This Row],[DateClosed]]))-1)</f>
        <v>4</v>
      </c>
      <c r="R7205" s="178" t="s">
        <v>489</v>
      </c>
      <c r="S7205" s="183"/>
    </row>
    <row r="7206" spans="1:19" hidden="1">
      <c r="A7206" s="184" t="s">
        <v>9887</v>
      </c>
      <c r="B7206" s="183" t="str">
        <f>IFERROR(VLOOKUP(Proc[[#This Row],[App]],Table2[],3,0),"open")</f>
        <v>ok</v>
      </c>
      <c r="C7206" s="184" t="s">
        <v>369</v>
      </c>
      <c r="D7206" t="s">
        <v>9575</v>
      </c>
      <c r="E7206" t="s">
        <v>9860</v>
      </c>
      <c r="F7206" s="183" t="s">
        <v>9860</v>
      </c>
      <c r="G7206" s="184" t="s">
        <v>400</v>
      </c>
      <c r="H7206" s="183" t="str">
        <f>IF(Proc[[#This Row],[type]]="LFF (MDG-F)",MID(Proc[[#This Row],[Obj]],13,10),"")</f>
        <v/>
      </c>
      <c r="J7206" s="183" t="b">
        <f>Proc[[#This Row],[Requested]]=Proc[[#This Row],[CurrentParent]]</f>
        <v>1</v>
      </c>
      <c r="K7206" s="183" t="str">
        <f>IF(Proc[[#This Row],[Author]]="Marcela Urrego",VLOOKUP(LEFT(Proc[[#This Row],[Requested]],1),Table3[#All],2,0),VLOOKUP(Proc[[#This Row],[Author]],Table4[],2,0))</f>
        <v>LS</v>
      </c>
      <c r="L7206" s="186" t="s">
        <v>9921</v>
      </c>
      <c r="M7206" s="178">
        <v>46065</v>
      </c>
      <c r="N7206" s="178"/>
      <c r="O7206" s="178"/>
      <c r="P7206" s="178" t="str">
        <f ca="1">IF(Proc[[#This Row],[DaysAgeing]]&gt;5,"yep","on track")</f>
        <v>on track</v>
      </c>
      <c r="Q7206" s="3">
        <f ca="1">IF(Proc[[#This Row],[DateClosed]]="",ABS(NETWORKDAYS(Proc[[#This Row],[DateOpened]],TODAY()))-1,ABS(NETWORKDAYS(Proc[[#This Row],[DateOpened]],Proc[[#This Row],[DateClosed]]))-1)</f>
        <v>4</v>
      </c>
      <c r="R7206" s="178" t="s">
        <v>489</v>
      </c>
      <c r="S7206" s="183"/>
    </row>
    <row r="7207" spans="1:19" hidden="1">
      <c r="A7207" s="184" t="s">
        <v>9887</v>
      </c>
      <c r="B7207" s="183" t="str">
        <f>IFERROR(VLOOKUP(Proc[[#This Row],[App]],Table2[],3,0),"open")</f>
        <v>ok</v>
      </c>
      <c r="C7207" s="184" t="s">
        <v>369</v>
      </c>
      <c r="D7207" t="s">
        <v>9576</v>
      </c>
      <c r="E7207" t="s">
        <v>9861</v>
      </c>
      <c r="F7207" s="183" t="s">
        <v>9861</v>
      </c>
      <c r="G7207" s="184" t="s">
        <v>400</v>
      </c>
      <c r="H7207" s="183" t="str">
        <f>IF(Proc[[#This Row],[type]]="LFF (MDG-F)",MID(Proc[[#This Row],[Obj]],13,10),"")</f>
        <v/>
      </c>
      <c r="J7207" s="183" t="b">
        <f>Proc[[#This Row],[Requested]]=Proc[[#This Row],[CurrentParent]]</f>
        <v>1</v>
      </c>
      <c r="K7207" s="183" t="str">
        <f>IF(Proc[[#This Row],[Author]]="Marcela Urrego",VLOOKUP(LEFT(Proc[[#This Row],[Requested]],1),Table3[#All],2,0),VLOOKUP(Proc[[#This Row],[Author]],Table4[],2,0))</f>
        <v>LS</v>
      </c>
      <c r="L7207" s="186" t="s">
        <v>9921</v>
      </c>
      <c r="M7207" s="178">
        <v>46065</v>
      </c>
      <c r="N7207" s="178"/>
      <c r="O7207" s="178"/>
      <c r="P7207" s="178" t="str">
        <f ca="1">IF(Proc[[#This Row],[DaysAgeing]]&gt;5,"yep","on track")</f>
        <v>on track</v>
      </c>
      <c r="Q7207" s="3">
        <f ca="1">IF(Proc[[#This Row],[DateClosed]]="",ABS(NETWORKDAYS(Proc[[#This Row],[DateOpened]],TODAY()))-1,ABS(NETWORKDAYS(Proc[[#This Row],[DateOpened]],Proc[[#This Row],[DateClosed]]))-1)</f>
        <v>4</v>
      </c>
      <c r="R7207" s="178" t="s">
        <v>489</v>
      </c>
      <c r="S7207" s="183"/>
    </row>
    <row r="7208" spans="1:19" hidden="1">
      <c r="A7208" s="184" t="s">
        <v>9887</v>
      </c>
      <c r="B7208" s="183" t="str">
        <f>IFERROR(VLOOKUP(Proc[[#This Row],[App]],Table2[],3,0),"open")</f>
        <v>ok</v>
      </c>
      <c r="C7208" s="184" t="s">
        <v>369</v>
      </c>
      <c r="D7208" t="s">
        <v>9577</v>
      </c>
      <c r="E7208" t="s">
        <v>9858</v>
      </c>
      <c r="F7208" s="183" t="s">
        <v>9858</v>
      </c>
      <c r="G7208" s="184" t="s">
        <v>400</v>
      </c>
      <c r="H7208" s="183" t="str">
        <f>IF(Proc[[#This Row],[type]]="LFF (MDG-F)",MID(Proc[[#This Row],[Obj]],13,10),"")</f>
        <v/>
      </c>
      <c r="J7208" s="183" t="b">
        <f>Proc[[#This Row],[Requested]]=Proc[[#This Row],[CurrentParent]]</f>
        <v>1</v>
      </c>
      <c r="K7208" s="183" t="str">
        <f>IF(Proc[[#This Row],[Author]]="Marcela Urrego",VLOOKUP(LEFT(Proc[[#This Row],[Requested]],1),Table3[#All],2,0),VLOOKUP(Proc[[#This Row],[Author]],Table4[],2,0))</f>
        <v>LS</v>
      </c>
      <c r="L7208" s="186" t="s">
        <v>9921</v>
      </c>
      <c r="M7208" s="178">
        <v>46065</v>
      </c>
      <c r="N7208" s="178"/>
      <c r="O7208" s="178"/>
      <c r="P7208" s="178" t="str">
        <f ca="1">IF(Proc[[#This Row],[DaysAgeing]]&gt;5,"yep","on track")</f>
        <v>on track</v>
      </c>
      <c r="Q7208" s="3">
        <f ca="1">IF(Proc[[#This Row],[DateClosed]]="",ABS(NETWORKDAYS(Proc[[#This Row],[DateOpened]],TODAY()))-1,ABS(NETWORKDAYS(Proc[[#This Row],[DateOpened]],Proc[[#This Row],[DateClosed]]))-1)</f>
        <v>4</v>
      </c>
      <c r="R7208" s="178" t="s">
        <v>489</v>
      </c>
      <c r="S7208" s="183"/>
    </row>
    <row r="7209" spans="1:19" hidden="1">
      <c r="A7209" s="184" t="s">
        <v>9887</v>
      </c>
      <c r="B7209" s="183" t="str">
        <f>IFERROR(VLOOKUP(Proc[[#This Row],[App]],Table2[],3,0),"open")</f>
        <v>ok</v>
      </c>
      <c r="C7209" s="184" t="s">
        <v>369</v>
      </c>
      <c r="D7209" t="s">
        <v>9578</v>
      </c>
      <c r="E7209" t="s">
        <v>9860</v>
      </c>
      <c r="F7209" s="183" t="s">
        <v>9860</v>
      </c>
      <c r="G7209" s="184" t="s">
        <v>400</v>
      </c>
      <c r="H7209" s="183" t="str">
        <f>IF(Proc[[#This Row],[type]]="LFF (MDG-F)",MID(Proc[[#This Row],[Obj]],13,10),"")</f>
        <v/>
      </c>
      <c r="J7209" s="183" t="b">
        <f>Proc[[#This Row],[Requested]]=Proc[[#This Row],[CurrentParent]]</f>
        <v>1</v>
      </c>
      <c r="K7209" s="183" t="str">
        <f>IF(Proc[[#This Row],[Author]]="Marcela Urrego",VLOOKUP(LEFT(Proc[[#This Row],[Requested]],1),Table3[#All],2,0),VLOOKUP(Proc[[#This Row],[Author]],Table4[],2,0))</f>
        <v>LS</v>
      </c>
      <c r="L7209" s="186" t="s">
        <v>9921</v>
      </c>
      <c r="M7209" s="178">
        <v>46065</v>
      </c>
      <c r="N7209" s="178"/>
      <c r="O7209" s="178"/>
      <c r="P7209" s="178" t="str">
        <f ca="1">IF(Proc[[#This Row],[DaysAgeing]]&gt;5,"yep","on track")</f>
        <v>on track</v>
      </c>
      <c r="Q7209" s="3">
        <f ca="1">IF(Proc[[#This Row],[DateClosed]]="",ABS(NETWORKDAYS(Proc[[#This Row],[DateOpened]],TODAY()))-1,ABS(NETWORKDAYS(Proc[[#This Row],[DateOpened]],Proc[[#This Row],[DateClosed]]))-1)</f>
        <v>4</v>
      </c>
      <c r="R7209" s="178" t="s">
        <v>489</v>
      </c>
      <c r="S7209" s="183"/>
    </row>
    <row r="7210" spans="1:19" hidden="1">
      <c r="A7210" s="184" t="s">
        <v>9887</v>
      </c>
      <c r="B7210" s="183" t="str">
        <f>IFERROR(VLOOKUP(Proc[[#This Row],[App]],Table2[],3,0),"open")</f>
        <v>ok</v>
      </c>
      <c r="C7210" s="184" t="s">
        <v>369</v>
      </c>
      <c r="D7210" t="s">
        <v>9579</v>
      </c>
      <c r="E7210" t="s">
        <v>9858</v>
      </c>
      <c r="F7210" s="183" t="s">
        <v>9858</v>
      </c>
      <c r="G7210" s="184" t="s">
        <v>400</v>
      </c>
      <c r="H7210" s="183" t="str">
        <f>IF(Proc[[#This Row],[type]]="LFF (MDG-F)",MID(Proc[[#This Row],[Obj]],13,10),"")</f>
        <v/>
      </c>
      <c r="J7210" s="183" t="b">
        <f>Proc[[#This Row],[Requested]]=Proc[[#This Row],[CurrentParent]]</f>
        <v>1</v>
      </c>
      <c r="K7210" s="183" t="str">
        <f>IF(Proc[[#This Row],[Author]]="Marcela Urrego",VLOOKUP(LEFT(Proc[[#This Row],[Requested]],1),Table3[#All],2,0),VLOOKUP(Proc[[#This Row],[Author]],Table4[],2,0))</f>
        <v>LS</v>
      </c>
      <c r="L7210" s="186" t="s">
        <v>9921</v>
      </c>
      <c r="M7210" s="178">
        <v>46065</v>
      </c>
      <c r="N7210" s="178"/>
      <c r="O7210" s="178"/>
      <c r="P7210" s="178" t="str">
        <f ca="1">IF(Proc[[#This Row],[DaysAgeing]]&gt;5,"yep","on track")</f>
        <v>on track</v>
      </c>
      <c r="Q7210" s="3">
        <f ca="1">IF(Proc[[#This Row],[DateClosed]]="",ABS(NETWORKDAYS(Proc[[#This Row],[DateOpened]],TODAY()))-1,ABS(NETWORKDAYS(Proc[[#This Row],[DateOpened]],Proc[[#This Row],[DateClosed]]))-1)</f>
        <v>4</v>
      </c>
      <c r="R7210" s="178" t="s">
        <v>489</v>
      </c>
      <c r="S7210" s="183"/>
    </row>
    <row r="7211" spans="1:19" hidden="1">
      <c r="A7211" s="184" t="s">
        <v>9887</v>
      </c>
      <c r="B7211" s="183" t="str">
        <f>IFERROR(VLOOKUP(Proc[[#This Row],[App]],Table2[],3,0),"open")</f>
        <v>ok</v>
      </c>
      <c r="C7211" s="184" t="s">
        <v>369</v>
      </c>
      <c r="D7211" t="s">
        <v>9580</v>
      </c>
      <c r="E7211" t="s">
        <v>9860</v>
      </c>
      <c r="F7211" s="183" t="s">
        <v>9860</v>
      </c>
      <c r="G7211" s="184" t="s">
        <v>400</v>
      </c>
      <c r="H7211" s="183" t="str">
        <f>IF(Proc[[#This Row],[type]]="LFF (MDG-F)",MID(Proc[[#This Row],[Obj]],13,10),"")</f>
        <v/>
      </c>
      <c r="J7211" s="183" t="b">
        <f>Proc[[#This Row],[Requested]]=Proc[[#This Row],[CurrentParent]]</f>
        <v>1</v>
      </c>
      <c r="K7211" s="183" t="str">
        <f>IF(Proc[[#This Row],[Author]]="Marcela Urrego",VLOOKUP(LEFT(Proc[[#This Row],[Requested]],1),Table3[#All],2,0),VLOOKUP(Proc[[#This Row],[Author]],Table4[],2,0))</f>
        <v>LS</v>
      </c>
      <c r="L7211" s="186" t="s">
        <v>9921</v>
      </c>
      <c r="M7211" s="178">
        <v>46065</v>
      </c>
      <c r="N7211" s="178"/>
      <c r="O7211" s="178"/>
      <c r="P7211" s="178" t="str">
        <f ca="1">IF(Proc[[#This Row],[DaysAgeing]]&gt;5,"yep","on track")</f>
        <v>on track</v>
      </c>
      <c r="Q7211" s="3">
        <f ca="1">IF(Proc[[#This Row],[DateClosed]]="",ABS(NETWORKDAYS(Proc[[#This Row],[DateOpened]],TODAY()))-1,ABS(NETWORKDAYS(Proc[[#This Row],[DateOpened]],Proc[[#This Row],[DateClosed]]))-1)</f>
        <v>4</v>
      </c>
      <c r="R7211" s="178" t="s">
        <v>489</v>
      </c>
      <c r="S7211" s="183"/>
    </row>
    <row r="7212" spans="1:19" hidden="1">
      <c r="A7212" s="184" t="s">
        <v>9887</v>
      </c>
      <c r="B7212" s="183" t="str">
        <f>IFERROR(VLOOKUP(Proc[[#This Row],[App]],Table2[],3,0),"open")</f>
        <v>ok</v>
      </c>
      <c r="C7212" s="184" t="s">
        <v>369</v>
      </c>
      <c r="D7212" t="s">
        <v>9581</v>
      </c>
      <c r="E7212" t="s">
        <v>9858</v>
      </c>
      <c r="F7212" s="183" t="s">
        <v>9858</v>
      </c>
      <c r="G7212" s="184" t="s">
        <v>400</v>
      </c>
      <c r="H7212" s="183" t="str">
        <f>IF(Proc[[#This Row],[type]]="LFF (MDG-F)",MID(Proc[[#This Row],[Obj]],13,10),"")</f>
        <v/>
      </c>
      <c r="J7212" s="183" t="b">
        <f>Proc[[#This Row],[Requested]]=Proc[[#This Row],[CurrentParent]]</f>
        <v>1</v>
      </c>
      <c r="K7212" s="183" t="str">
        <f>IF(Proc[[#This Row],[Author]]="Marcela Urrego",VLOOKUP(LEFT(Proc[[#This Row],[Requested]],1),Table3[#All],2,0),VLOOKUP(Proc[[#This Row],[Author]],Table4[],2,0))</f>
        <v>LS</v>
      </c>
      <c r="L7212" s="186" t="s">
        <v>9921</v>
      </c>
      <c r="M7212" s="178">
        <v>46065</v>
      </c>
      <c r="N7212" s="178"/>
      <c r="O7212" s="178"/>
      <c r="P7212" s="178" t="str">
        <f ca="1">IF(Proc[[#This Row],[DaysAgeing]]&gt;5,"yep","on track")</f>
        <v>on track</v>
      </c>
      <c r="Q7212" s="3">
        <f ca="1">IF(Proc[[#This Row],[DateClosed]]="",ABS(NETWORKDAYS(Proc[[#This Row],[DateOpened]],TODAY()))-1,ABS(NETWORKDAYS(Proc[[#This Row],[DateOpened]],Proc[[#This Row],[DateClosed]]))-1)</f>
        <v>4</v>
      </c>
      <c r="R7212" s="178" t="s">
        <v>489</v>
      </c>
      <c r="S7212" s="183"/>
    </row>
    <row r="7213" spans="1:19" hidden="1">
      <c r="A7213" s="184" t="s">
        <v>9887</v>
      </c>
      <c r="B7213" s="183" t="str">
        <f>IFERROR(VLOOKUP(Proc[[#This Row],[App]],Table2[],3,0),"open")</f>
        <v>ok</v>
      </c>
      <c r="C7213" s="184" t="s">
        <v>369</v>
      </c>
      <c r="D7213" t="s">
        <v>9582</v>
      </c>
      <c r="E7213" t="s">
        <v>9860</v>
      </c>
      <c r="F7213" s="183" t="s">
        <v>9860</v>
      </c>
      <c r="G7213" s="184" t="s">
        <v>400</v>
      </c>
      <c r="H7213" s="183" t="str">
        <f>IF(Proc[[#This Row],[type]]="LFF (MDG-F)",MID(Proc[[#This Row],[Obj]],13,10),"")</f>
        <v/>
      </c>
      <c r="J7213" s="183" t="b">
        <f>Proc[[#This Row],[Requested]]=Proc[[#This Row],[CurrentParent]]</f>
        <v>1</v>
      </c>
      <c r="K7213" s="183" t="str">
        <f>IF(Proc[[#This Row],[Author]]="Marcela Urrego",VLOOKUP(LEFT(Proc[[#This Row],[Requested]],1),Table3[#All],2,0),VLOOKUP(Proc[[#This Row],[Author]],Table4[],2,0))</f>
        <v>LS</v>
      </c>
      <c r="L7213" s="186" t="s">
        <v>9921</v>
      </c>
      <c r="M7213" s="178">
        <v>46065</v>
      </c>
      <c r="N7213" s="178"/>
      <c r="O7213" s="178"/>
      <c r="P7213" s="178" t="str">
        <f ca="1">IF(Proc[[#This Row],[DaysAgeing]]&gt;5,"yep","on track")</f>
        <v>on track</v>
      </c>
      <c r="Q7213" s="3">
        <f ca="1">IF(Proc[[#This Row],[DateClosed]]="",ABS(NETWORKDAYS(Proc[[#This Row],[DateOpened]],TODAY()))-1,ABS(NETWORKDAYS(Proc[[#This Row],[DateOpened]],Proc[[#This Row],[DateClosed]]))-1)</f>
        <v>4</v>
      </c>
      <c r="R7213" s="178" t="s">
        <v>489</v>
      </c>
      <c r="S7213" s="183"/>
    </row>
    <row r="7214" spans="1:19" hidden="1">
      <c r="A7214" s="184" t="s">
        <v>9887</v>
      </c>
      <c r="B7214" s="183" t="str">
        <f>IFERROR(VLOOKUP(Proc[[#This Row],[App]],Table2[],3,0),"open")</f>
        <v>ok</v>
      </c>
      <c r="C7214" s="184" t="s">
        <v>369</v>
      </c>
      <c r="D7214" t="s">
        <v>9583</v>
      </c>
      <c r="E7214" t="s">
        <v>9860</v>
      </c>
      <c r="F7214" s="183" t="s">
        <v>9860</v>
      </c>
      <c r="G7214" s="184" t="s">
        <v>400</v>
      </c>
      <c r="H7214" s="183" t="str">
        <f>IF(Proc[[#This Row],[type]]="LFF (MDG-F)",MID(Proc[[#This Row],[Obj]],13,10),"")</f>
        <v/>
      </c>
      <c r="J7214" s="183" t="b">
        <f>Proc[[#This Row],[Requested]]=Proc[[#This Row],[CurrentParent]]</f>
        <v>1</v>
      </c>
      <c r="K7214" s="183" t="str">
        <f>IF(Proc[[#This Row],[Author]]="Marcela Urrego",VLOOKUP(LEFT(Proc[[#This Row],[Requested]],1),Table3[#All],2,0),VLOOKUP(Proc[[#This Row],[Author]],Table4[],2,0))</f>
        <v>LS</v>
      </c>
      <c r="L7214" s="186" t="s">
        <v>9921</v>
      </c>
      <c r="M7214" s="178">
        <v>46065</v>
      </c>
      <c r="N7214" s="178"/>
      <c r="O7214" s="178"/>
      <c r="P7214" s="178" t="str">
        <f ca="1">IF(Proc[[#This Row],[DaysAgeing]]&gt;5,"yep","on track")</f>
        <v>on track</v>
      </c>
      <c r="Q7214" s="3">
        <f ca="1">IF(Proc[[#This Row],[DateClosed]]="",ABS(NETWORKDAYS(Proc[[#This Row],[DateOpened]],TODAY()))-1,ABS(NETWORKDAYS(Proc[[#This Row],[DateOpened]],Proc[[#This Row],[DateClosed]]))-1)</f>
        <v>4</v>
      </c>
      <c r="R7214" s="178" t="s">
        <v>489</v>
      </c>
      <c r="S7214" s="183"/>
    </row>
    <row r="7215" spans="1:19" hidden="1">
      <c r="A7215" s="184" t="s">
        <v>9887</v>
      </c>
      <c r="B7215" s="183" t="str">
        <f>IFERROR(VLOOKUP(Proc[[#This Row],[App]],Table2[],3,0),"open")</f>
        <v>ok</v>
      </c>
      <c r="C7215" s="184" t="s">
        <v>369</v>
      </c>
      <c r="D7215" t="s">
        <v>9584</v>
      </c>
      <c r="E7215" t="s">
        <v>9860</v>
      </c>
      <c r="F7215" s="183" t="s">
        <v>9860</v>
      </c>
      <c r="G7215" s="184" t="s">
        <v>400</v>
      </c>
      <c r="H7215" s="183" t="str">
        <f>IF(Proc[[#This Row],[type]]="LFF (MDG-F)",MID(Proc[[#This Row],[Obj]],13,10),"")</f>
        <v/>
      </c>
      <c r="J7215" s="183" t="b">
        <f>Proc[[#This Row],[Requested]]=Proc[[#This Row],[CurrentParent]]</f>
        <v>1</v>
      </c>
      <c r="K7215" s="183" t="str">
        <f>IF(Proc[[#This Row],[Author]]="Marcela Urrego",VLOOKUP(LEFT(Proc[[#This Row],[Requested]],1),Table3[#All],2,0),VLOOKUP(Proc[[#This Row],[Author]],Table4[],2,0))</f>
        <v>LS</v>
      </c>
      <c r="L7215" s="186" t="s">
        <v>9921</v>
      </c>
      <c r="M7215" s="178">
        <v>46065</v>
      </c>
      <c r="N7215" s="178"/>
      <c r="O7215" s="178"/>
      <c r="P7215" s="178" t="str">
        <f ca="1">IF(Proc[[#This Row],[DaysAgeing]]&gt;5,"yep","on track")</f>
        <v>on track</v>
      </c>
      <c r="Q7215" s="3">
        <f ca="1">IF(Proc[[#This Row],[DateClosed]]="",ABS(NETWORKDAYS(Proc[[#This Row],[DateOpened]],TODAY()))-1,ABS(NETWORKDAYS(Proc[[#This Row],[DateOpened]],Proc[[#This Row],[DateClosed]]))-1)</f>
        <v>4</v>
      </c>
      <c r="R7215" s="178" t="s">
        <v>489</v>
      </c>
      <c r="S7215" s="183"/>
    </row>
    <row r="7216" spans="1:19" hidden="1">
      <c r="A7216" s="184" t="s">
        <v>9887</v>
      </c>
      <c r="B7216" s="183" t="str">
        <f>IFERROR(VLOOKUP(Proc[[#This Row],[App]],Table2[],3,0),"open")</f>
        <v>ok</v>
      </c>
      <c r="C7216" s="184" t="s">
        <v>369</v>
      </c>
      <c r="D7216" t="s">
        <v>9585</v>
      </c>
      <c r="E7216" t="s">
        <v>9858</v>
      </c>
      <c r="F7216" s="183" t="s">
        <v>9858</v>
      </c>
      <c r="G7216" s="184" t="s">
        <v>400</v>
      </c>
      <c r="H7216" s="183" t="str">
        <f>IF(Proc[[#This Row],[type]]="LFF (MDG-F)",MID(Proc[[#This Row],[Obj]],13,10),"")</f>
        <v/>
      </c>
      <c r="J7216" s="183" t="b">
        <f>Proc[[#This Row],[Requested]]=Proc[[#This Row],[CurrentParent]]</f>
        <v>1</v>
      </c>
      <c r="K7216" s="183" t="str">
        <f>IF(Proc[[#This Row],[Author]]="Marcela Urrego",VLOOKUP(LEFT(Proc[[#This Row],[Requested]],1),Table3[#All],2,0),VLOOKUP(Proc[[#This Row],[Author]],Table4[],2,0))</f>
        <v>LS</v>
      </c>
      <c r="L7216" s="186" t="s">
        <v>9921</v>
      </c>
      <c r="M7216" s="178">
        <v>46065</v>
      </c>
      <c r="N7216" s="178"/>
      <c r="O7216" s="178"/>
      <c r="P7216" s="178" t="str">
        <f ca="1">IF(Proc[[#This Row],[DaysAgeing]]&gt;5,"yep","on track")</f>
        <v>on track</v>
      </c>
      <c r="Q7216" s="3">
        <f ca="1">IF(Proc[[#This Row],[DateClosed]]="",ABS(NETWORKDAYS(Proc[[#This Row],[DateOpened]],TODAY()))-1,ABS(NETWORKDAYS(Proc[[#This Row],[DateOpened]],Proc[[#This Row],[DateClosed]]))-1)</f>
        <v>4</v>
      </c>
      <c r="R7216" s="178" t="s">
        <v>489</v>
      </c>
      <c r="S7216" s="183"/>
    </row>
    <row r="7217" spans="1:19" hidden="1">
      <c r="A7217" s="184" t="s">
        <v>9887</v>
      </c>
      <c r="B7217" s="183" t="str">
        <f>IFERROR(VLOOKUP(Proc[[#This Row],[App]],Table2[],3,0),"open")</f>
        <v>ok</v>
      </c>
      <c r="C7217" s="184" t="s">
        <v>369</v>
      </c>
      <c r="D7217" t="s">
        <v>9586</v>
      </c>
      <c r="E7217" t="s">
        <v>9832</v>
      </c>
      <c r="F7217" s="183" t="s">
        <v>9832</v>
      </c>
      <c r="G7217" s="184" t="s">
        <v>400</v>
      </c>
      <c r="H7217" s="183" t="str">
        <f>IF(Proc[[#This Row],[type]]="LFF (MDG-F)",MID(Proc[[#This Row],[Obj]],13,10),"")</f>
        <v/>
      </c>
      <c r="J7217" s="183" t="b">
        <f>Proc[[#This Row],[Requested]]=Proc[[#This Row],[CurrentParent]]</f>
        <v>1</v>
      </c>
      <c r="K7217" s="183" t="str">
        <f>IF(Proc[[#This Row],[Author]]="Marcela Urrego",VLOOKUP(LEFT(Proc[[#This Row],[Requested]],1),Table3[#All],2,0),VLOOKUP(Proc[[#This Row],[Author]],Table4[],2,0))</f>
        <v>LS</v>
      </c>
      <c r="L7217" s="186" t="s">
        <v>9921</v>
      </c>
      <c r="M7217" s="178">
        <v>46065</v>
      </c>
      <c r="N7217" s="178"/>
      <c r="O7217" s="178"/>
      <c r="P7217" s="178" t="str">
        <f ca="1">IF(Proc[[#This Row],[DaysAgeing]]&gt;5,"yep","on track")</f>
        <v>on track</v>
      </c>
      <c r="Q7217" s="3">
        <f ca="1">IF(Proc[[#This Row],[DateClosed]]="",ABS(NETWORKDAYS(Proc[[#This Row],[DateOpened]],TODAY()))-1,ABS(NETWORKDAYS(Proc[[#This Row],[DateOpened]],Proc[[#This Row],[DateClosed]]))-1)</f>
        <v>4</v>
      </c>
      <c r="R7217" s="178" t="s">
        <v>489</v>
      </c>
      <c r="S7217" s="183"/>
    </row>
    <row r="7218" spans="1:19" hidden="1">
      <c r="A7218" s="184" t="s">
        <v>9887</v>
      </c>
      <c r="B7218" s="183" t="str">
        <f>IFERROR(VLOOKUP(Proc[[#This Row],[App]],Table2[],3,0),"open")</f>
        <v>ok</v>
      </c>
      <c r="C7218" s="184" t="s">
        <v>369</v>
      </c>
      <c r="D7218" t="s">
        <v>9587</v>
      </c>
      <c r="E7218" t="s">
        <v>9862</v>
      </c>
      <c r="F7218" s="183" t="s">
        <v>9862</v>
      </c>
      <c r="G7218" s="184" t="s">
        <v>400</v>
      </c>
      <c r="H7218" s="183" t="str">
        <f>IF(Proc[[#This Row],[type]]="LFF (MDG-F)",MID(Proc[[#This Row],[Obj]],13,10),"")</f>
        <v/>
      </c>
      <c r="J7218" s="183" t="b">
        <f>Proc[[#This Row],[Requested]]=Proc[[#This Row],[CurrentParent]]</f>
        <v>1</v>
      </c>
      <c r="K7218" s="183" t="str">
        <f>IF(Proc[[#This Row],[Author]]="Marcela Urrego",VLOOKUP(LEFT(Proc[[#This Row],[Requested]],1),Table3[#All],2,0),VLOOKUP(Proc[[#This Row],[Author]],Table4[],2,0))</f>
        <v>LS</v>
      </c>
      <c r="L7218" s="186" t="s">
        <v>9921</v>
      </c>
      <c r="M7218" s="178">
        <v>46065</v>
      </c>
      <c r="N7218" s="178"/>
      <c r="O7218" s="178"/>
      <c r="P7218" s="178" t="str">
        <f ca="1">IF(Proc[[#This Row],[DaysAgeing]]&gt;5,"yep","on track")</f>
        <v>on track</v>
      </c>
      <c r="Q7218" s="3">
        <f ca="1">IF(Proc[[#This Row],[DateClosed]]="",ABS(NETWORKDAYS(Proc[[#This Row],[DateOpened]],TODAY()))-1,ABS(NETWORKDAYS(Proc[[#This Row],[DateOpened]],Proc[[#This Row],[DateClosed]]))-1)</f>
        <v>4</v>
      </c>
      <c r="R7218" s="178" t="s">
        <v>489</v>
      </c>
      <c r="S7218" s="183"/>
    </row>
    <row r="7219" spans="1:19" hidden="1">
      <c r="A7219" s="184" t="s">
        <v>9887</v>
      </c>
      <c r="B7219" s="183" t="str">
        <f>IFERROR(VLOOKUP(Proc[[#This Row],[App]],Table2[],3,0),"open")</f>
        <v>ok</v>
      </c>
      <c r="C7219" s="184" t="s">
        <v>369</v>
      </c>
      <c r="D7219" t="s">
        <v>9588</v>
      </c>
      <c r="E7219" t="s">
        <v>9863</v>
      </c>
      <c r="F7219" s="183" t="s">
        <v>9863</v>
      </c>
      <c r="G7219" s="184" t="s">
        <v>400</v>
      </c>
      <c r="H7219" s="183" t="str">
        <f>IF(Proc[[#This Row],[type]]="LFF (MDG-F)",MID(Proc[[#This Row],[Obj]],13,10),"")</f>
        <v/>
      </c>
      <c r="J7219" s="183" t="b">
        <f>Proc[[#This Row],[Requested]]=Proc[[#This Row],[CurrentParent]]</f>
        <v>1</v>
      </c>
      <c r="K7219" s="183" t="str">
        <f>IF(Proc[[#This Row],[Author]]="Marcela Urrego",VLOOKUP(LEFT(Proc[[#This Row],[Requested]],1),Table3[#All],2,0),VLOOKUP(Proc[[#This Row],[Author]],Table4[],2,0))</f>
        <v>LS</v>
      </c>
      <c r="L7219" s="186" t="s">
        <v>9921</v>
      </c>
      <c r="M7219" s="178">
        <v>46065</v>
      </c>
      <c r="N7219" s="178"/>
      <c r="O7219" s="178"/>
      <c r="P7219" s="178" t="str">
        <f ca="1">IF(Proc[[#This Row],[DaysAgeing]]&gt;5,"yep","on track")</f>
        <v>on track</v>
      </c>
      <c r="Q7219" s="3">
        <f ca="1">IF(Proc[[#This Row],[DateClosed]]="",ABS(NETWORKDAYS(Proc[[#This Row],[DateOpened]],TODAY()))-1,ABS(NETWORKDAYS(Proc[[#This Row],[DateOpened]],Proc[[#This Row],[DateClosed]]))-1)</f>
        <v>4</v>
      </c>
      <c r="R7219" s="178" t="s">
        <v>489</v>
      </c>
      <c r="S7219" s="183"/>
    </row>
    <row r="7220" spans="1:19" hidden="1">
      <c r="A7220" s="184" t="s">
        <v>9887</v>
      </c>
      <c r="B7220" s="183" t="str">
        <f>IFERROR(VLOOKUP(Proc[[#This Row],[App]],Table2[],3,0),"open")</f>
        <v>ok</v>
      </c>
      <c r="C7220" s="185" t="s">
        <v>369</v>
      </c>
      <c r="D7220" t="s">
        <v>9589</v>
      </c>
      <c r="E7220" t="s">
        <v>9862</v>
      </c>
      <c r="F7220" s="186" t="s">
        <v>9862</v>
      </c>
      <c r="G7220" s="184" t="s">
        <v>406</v>
      </c>
      <c r="H7220" s="183" t="str">
        <f>IF(Proc[[#This Row],[type]]="LFF (MDG-F)",MID(Proc[[#This Row],[Obj]],13,10),"")</f>
        <v>2123C00104</v>
      </c>
      <c r="J7220" s="183" t="b">
        <f>Proc[[#This Row],[Requested]]=Proc[[#This Row],[CurrentParent]]</f>
        <v>1</v>
      </c>
      <c r="K7220" s="183" t="str">
        <f>IF(Proc[[#This Row],[Author]]="Marcela Urrego",VLOOKUP(LEFT(Proc[[#This Row],[Requested]],1),Table3[#All],2,0),VLOOKUP(Proc[[#This Row],[Author]],Table4[],2,0))</f>
        <v>LS</v>
      </c>
      <c r="L7220" s="186" t="s">
        <v>9921</v>
      </c>
      <c r="M7220" s="178">
        <v>46065</v>
      </c>
      <c r="N7220" s="178"/>
      <c r="O7220" s="178"/>
      <c r="P7220" s="178" t="str">
        <f ca="1">IF(Proc[[#This Row],[DaysAgeing]]&gt;5,"yep","on track")</f>
        <v>on track</v>
      </c>
      <c r="Q7220" s="3">
        <f ca="1">IF(Proc[[#This Row],[DateClosed]]="",ABS(NETWORKDAYS(Proc[[#This Row],[DateOpened]],TODAY()))-1,ABS(NETWORKDAYS(Proc[[#This Row],[DateOpened]],Proc[[#This Row],[DateClosed]]))-1)</f>
        <v>4</v>
      </c>
      <c r="R7220" s="178" t="s">
        <v>489</v>
      </c>
      <c r="S7220" s="183"/>
    </row>
    <row r="7221" spans="1:19" hidden="1">
      <c r="A7221" s="184" t="s">
        <v>9887</v>
      </c>
      <c r="B7221" s="183" t="str">
        <f>IFERROR(VLOOKUP(Proc[[#This Row],[App]],Table2[],3,0),"open")</f>
        <v>ok</v>
      </c>
      <c r="C7221" s="184" t="s">
        <v>369</v>
      </c>
      <c r="D7221" t="s">
        <v>9590</v>
      </c>
      <c r="E7221" t="s">
        <v>9864</v>
      </c>
      <c r="F7221" s="183" t="s">
        <v>9864</v>
      </c>
      <c r="G7221" s="184" t="s">
        <v>400</v>
      </c>
      <c r="H7221" s="183" t="str">
        <f>IF(Proc[[#This Row],[type]]="LFF (MDG-F)",MID(Proc[[#This Row],[Obj]],13,10),"")</f>
        <v/>
      </c>
      <c r="J7221" s="183" t="b">
        <f>Proc[[#This Row],[Requested]]=Proc[[#This Row],[CurrentParent]]</f>
        <v>1</v>
      </c>
      <c r="K7221" s="183" t="str">
        <f>IF(Proc[[#This Row],[Author]]="Marcela Urrego",VLOOKUP(LEFT(Proc[[#This Row],[Requested]],1),Table3[#All],2,0),VLOOKUP(Proc[[#This Row],[Author]],Table4[],2,0))</f>
        <v>LS</v>
      </c>
      <c r="L7221" s="186" t="s">
        <v>9921</v>
      </c>
      <c r="M7221" s="178">
        <v>46065</v>
      </c>
      <c r="N7221" s="178"/>
      <c r="O7221" s="178"/>
      <c r="P7221" s="178" t="str">
        <f ca="1">IF(Proc[[#This Row],[DaysAgeing]]&gt;5,"yep","on track")</f>
        <v>on track</v>
      </c>
      <c r="Q7221" s="3">
        <f ca="1">IF(Proc[[#This Row],[DateClosed]]="",ABS(NETWORKDAYS(Proc[[#This Row],[DateOpened]],TODAY()))-1,ABS(NETWORKDAYS(Proc[[#This Row],[DateOpened]],Proc[[#This Row],[DateClosed]]))-1)</f>
        <v>4</v>
      </c>
      <c r="R7221" s="178" t="s">
        <v>489</v>
      </c>
      <c r="S7221" s="183"/>
    </row>
    <row r="7222" spans="1:19" hidden="1">
      <c r="A7222" s="184" t="s">
        <v>9887</v>
      </c>
      <c r="B7222" s="183" t="str">
        <f>IFERROR(VLOOKUP(Proc[[#This Row],[App]],Table2[],3,0),"open")</f>
        <v>ok</v>
      </c>
      <c r="C7222" s="184" t="s">
        <v>369</v>
      </c>
      <c r="D7222" t="s">
        <v>9591</v>
      </c>
      <c r="E7222" t="s">
        <v>9865</v>
      </c>
      <c r="F7222" s="183" t="s">
        <v>9865</v>
      </c>
      <c r="G7222" s="184" t="s">
        <v>400</v>
      </c>
      <c r="H7222" s="183" t="str">
        <f>IF(Proc[[#This Row],[type]]="LFF (MDG-F)",MID(Proc[[#This Row],[Obj]],13,10),"")</f>
        <v/>
      </c>
      <c r="J7222" s="183" t="b">
        <f>Proc[[#This Row],[Requested]]=Proc[[#This Row],[CurrentParent]]</f>
        <v>1</v>
      </c>
      <c r="K7222" s="183" t="str">
        <f>IF(Proc[[#This Row],[Author]]="Marcela Urrego",VLOOKUP(LEFT(Proc[[#This Row],[Requested]],1),Table3[#All],2,0),VLOOKUP(Proc[[#This Row],[Author]],Table4[],2,0))</f>
        <v>LS</v>
      </c>
      <c r="L7222" s="186" t="s">
        <v>9921</v>
      </c>
      <c r="M7222" s="178">
        <v>46065</v>
      </c>
      <c r="N7222" s="178"/>
      <c r="O7222" s="178"/>
      <c r="P7222" s="178" t="str">
        <f ca="1">IF(Proc[[#This Row],[DaysAgeing]]&gt;5,"yep","on track")</f>
        <v>on track</v>
      </c>
      <c r="Q7222" s="3">
        <f ca="1">IF(Proc[[#This Row],[DateClosed]]="",ABS(NETWORKDAYS(Proc[[#This Row],[DateOpened]],TODAY()))-1,ABS(NETWORKDAYS(Proc[[#This Row],[DateOpened]],Proc[[#This Row],[DateClosed]]))-1)</f>
        <v>4</v>
      </c>
      <c r="R7222" s="178" t="s">
        <v>489</v>
      </c>
      <c r="S7222" s="183"/>
    </row>
    <row r="7223" spans="1:19" hidden="1">
      <c r="A7223" s="184" t="s">
        <v>9887</v>
      </c>
      <c r="B7223" s="183" t="str">
        <f>IFERROR(VLOOKUP(Proc[[#This Row],[App]],Table2[],3,0),"open")</f>
        <v>ok</v>
      </c>
      <c r="C7223" s="184" t="s">
        <v>369</v>
      </c>
      <c r="D7223" t="s">
        <v>9592</v>
      </c>
      <c r="E7223" t="s">
        <v>9866</v>
      </c>
      <c r="F7223" s="183" t="s">
        <v>9866</v>
      </c>
      <c r="G7223" s="184" t="s">
        <v>400</v>
      </c>
      <c r="H7223" s="183" t="str">
        <f>IF(Proc[[#This Row],[type]]="LFF (MDG-F)",MID(Proc[[#This Row],[Obj]],13,10),"")</f>
        <v/>
      </c>
      <c r="J7223" s="183" t="b">
        <f>Proc[[#This Row],[Requested]]=Proc[[#This Row],[CurrentParent]]</f>
        <v>1</v>
      </c>
      <c r="K7223" s="183" t="str">
        <f>IF(Proc[[#This Row],[Author]]="Marcela Urrego",VLOOKUP(LEFT(Proc[[#This Row],[Requested]],1),Table3[#All],2,0),VLOOKUP(Proc[[#This Row],[Author]],Table4[],2,0))</f>
        <v>LS</v>
      </c>
      <c r="L7223" s="186" t="s">
        <v>9921</v>
      </c>
      <c r="M7223" s="178">
        <v>46065</v>
      </c>
      <c r="N7223" s="178"/>
      <c r="O7223" s="178"/>
      <c r="P7223" s="178" t="str">
        <f ca="1">IF(Proc[[#This Row],[DaysAgeing]]&gt;5,"yep","on track")</f>
        <v>on track</v>
      </c>
      <c r="Q7223" s="3">
        <f ca="1">IF(Proc[[#This Row],[DateClosed]]="",ABS(NETWORKDAYS(Proc[[#This Row],[DateOpened]],TODAY()))-1,ABS(NETWORKDAYS(Proc[[#This Row],[DateOpened]],Proc[[#This Row],[DateClosed]]))-1)</f>
        <v>4</v>
      </c>
      <c r="R7223" s="178" t="s">
        <v>489</v>
      </c>
      <c r="S7223" s="183"/>
    </row>
    <row r="7224" spans="1:19" hidden="1">
      <c r="A7224" s="184" t="s">
        <v>9887</v>
      </c>
      <c r="B7224" s="183" t="str">
        <f>IFERROR(VLOOKUP(Proc[[#This Row],[App]],Table2[],3,0),"open")</f>
        <v>ok</v>
      </c>
      <c r="C7224" s="184" t="s">
        <v>369</v>
      </c>
      <c r="D7224" t="s">
        <v>9593</v>
      </c>
      <c r="E7224" t="s">
        <v>9866</v>
      </c>
      <c r="F7224" s="183" t="s">
        <v>9866</v>
      </c>
      <c r="G7224" s="184" t="s">
        <v>400</v>
      </c>
      <c r="H7224" s="183" t="str">
        <f>IF(Proc[[#This Row],[type]]="LFF (MDG-F)",MID(Proc[[#This Row],[Obj]],13,10),"")</f>
        <v/>
      </c>
      <c r="J7224" s="183" t="b">
        <f>Proc[[#This Row],[Requested]]=Proc[[#This Row],[CurrentParent]]</f>
        <v>1</v>
      </c>
      <c r="K7224" s="183" t="str">
        <f>IF(Proc[[#This Row],[Author]]="Marcela Urrego",VLOOKUP(LEFT(Proc[[#This Row],[Requested]],1),Table3[#All],2,0),VLOOKUP(Proc[[#This Row],[Author]],Table4[],2,0))</f>
        <v>LS</v>
      </c>
      <c r="L7224" s="186" t="s">
        <v>9921</v>
      </c>
      <c r="M7224" s="178">
        <v>46065</v>
      </c>
      <c r="N7224" s="178"/>
      <c r="O7224" s="178"/>
      <c r="P7224" s="178" t="str">
        <f ca="1">IF(Proc[[#This Row],[DaysAgeing]]&gt;5,"yep","on track")</f>
        <v>on track</v>
      </c>
      <c r="Q7224" s="3">
        <f ca="1">IF(Proc[[#This Row],[DateClosed]]="",ABS(NETWORKDAYS(Proc[[#This Row],[DateOpened]],TODAY()))-1,ABS(NETWORKDAYS(Proc[[#This Row],[DateOpened]],Proc[[#This Row],[DateClosed]]))-1)</f>
        <v>4</v>
      </c>
      <c r="R7224" s="178" t="s">
        <v>489</v>
      </c>
      <c r="S7224" s="183"/>
    </row>
    <row r="7225" spans="1:19" hidden="1">
      <c r="A7225" s="184" t="s">
        <v>9887</v>
      </c>
      <c r="B7225" s="183" t="str">
        <f>IFERROR(VLOOKUP(Proc[[#This Row],[App]],Table2[],3,0),"open")</f>
        <v>ok</v>
      </c>
      <c r="C7225" s="184" t="s">
        <v>369</v>
      </c>
      <c r="D7225" t="s">
        <v>9594</v>
      </c>
      <c r="E7225" t="s">
        <v>9866</v>
      </c>
      <c r="F7225" s="183" t="s">
        <v>9866</v>
      </c>
      <c r="G7225" s="184" t="s">
        <v>400</v>
      </c>
      <c r="H7225" s="183" t="str">
        <f>IF(Proc[[#This Row],[type]]="LFF (MDG-F)",MID(Proc[[#This Row],[Obj]],13,10),"")</f>
        <v/>
      </c>
      <c r="J7225" s="183" t="b">
        <f>Proc[[#This Row],[Requested]]=Proc[[#This Row],[CurrentParent]]</f>
        <v>1</v>
      </c>
      <c r="K7225" s="183" t="str">
        <f>IF(Proc[[#This Row],[Author]]="Marcela Urrego",VLOOKUP(LEFT(Proc[[#This Row],[Requested]],1),Table3[#All],2,0),VLOOKUP(Proc[[#This Row],[Author]],Table4[],2,0))</f>
        <v>LS</v>
      </c>
      <c r="L7225" s="186" t="s">
        <v>9921</v>
      </c>
      <c r="M7225" s="178">
        <v>46065</v>
      </c>
      <c r="N7225" s="178"/>
      <c r="O7225" s="178"/>
      <c r="P7225" s="178" t="str">
        <f ca="1">IF(Proc[[#This Row],[DaysAgeing]]&gt;5,"yep","on track")</f>
        <v>on track</v>
      </c>
      <c r="Q7225" s="3">
        <f ca="1">IF(Proc[[#This Row],[DateClosed]]="",ABS(NETWORKDAYS(Proc[[#This Row],[DateOpened]],TODAY()))-1,ABS(NETWORKDAYS(Proc[[#This Row],[DateOpened]],Proc[[#This Row],[DateClosed]]))-1)</f>
        <v>4</v>
      </c>
      <c r="R7225" s="178" t="s">
        <v>489</v>
      </c>
      <c r="S7225" s="183"/>
    </row>
    <row r="7226" spans="1:19" hidden="1">
      <c r="A7226" s="184" t="s">
        <v>9887</v>
      </c>
      <c r="B7226" s="183" t="str">
        <f>IFERROR(VLOOKUP(Proc[[#This Row],[App]],Table2[],3,0),"open")</f>
        <v>ok</v>
      </c>
      <c r="C7226" s="184" t="s">
        <v>369</v>
      </c>
      <c r="D7226" t="s">
        <v>9595</v>
      </c>
      <c r="E7226" t="s">
        <v>9866</v>
      </c>
      <c r="F7226" s="183" t="s">
        <v>9866</v>
      </c>
      <c r="G7226" s="184" t="s">
        <v>400</v>
      </c>
      <c r="H7226" s="183" t="str">
        <f>IF(Proc[[#This Row],[type]]="LFF (MDG-F)",MID(Proc[[#This Row],[Obj]],13,10),"")</f>
        <v/>
      </c>
      <c r="J7226" s="183" t="b">
        <f>Proc[[#This Row],[Requested]]=Proc[[#This Row],[CurrentParent]]</f>
        <v>1</v>
      </c>
      <c r="K7226" s="183" t="str">
        <f>IF(Proc[[#This Row],[Author]]="Marcela Urrego",VLOOKUP(LEFT(Proc[[#This Row],[Requested]],1),Table3[#All],2,0),VLOOKUP(Proc[[#This Row],[Author]],Table4[],2,0))</f>
        <v>LS</v>
      </c>
      <c r="L7226" s="186" t="s">
        <v>9921</v>
      </c>
      <c r="M7226" s="178">
        <v>46065</v>
      </c>
      <c r="N7226" s="178"/>
      <c r="O7226" s="178"/>
      <c r="P7226" s="178" t="str">
        <f ca="1">IF(Proc[[#This Row],[DaysAgeing]]&gt;5,"yep","on track")</f>
        <v>on track</v>
      </c>
      <c r="Q7226" s="3">
        <f ca="1">IF(Proc[[#This Row],[DateClosed]]="",ABS(NETWORKDAYS(Proc[[#This Row],[DateOpened]],TODAY()))-1,ABS(NETWORKDAYS(Proc[[#This Row],[DateOpened]],Proc[[#This Row],[DateClosed]]))-1)</f>
        <v>4</v>
      </c>
      <c r="R7226" s="178" t="s">
        <v>489</v>
      </c>
      <c r="S7226" s="183"/>
    </row>
    <row r="7227" spans="1:19" hidden="1">
      <c r="A7227" s="184" t="s">
        <v>9887</v>
      </c>
      <c r="B7227" s="183" t="str">
        <f>IFERROR(VLOOKUP(Proc[[#This Row],[App]],Table2[],3,0),"open")</f>
        <v>ok</v>
      </c>
      <c r="C7227" s="184" t="s">
        <v>369</v>
      </c>
      <c r="D7227" t="s">
        <v>9596</v>
      </c>
      <c r="E7227" t="s">
        <v>9867</v>
      </c>
      <c r="F7227" s="183" t="s">
        <v>9867</v>
      </c>
      <c r="G7227" s="184" t="s">
        <v>400</v>
      </c>
      <c r="H7227" s="183" t="str">
        <f>IF(Proc[[#This Row],[type]]="LFF (MDG-F)",MID(Proc[[#This Row],[Obj]],13,10),"")</f>
        <v/>
      </c>
      <c r="J7227" s="183" t="b">
        <f>Proc[[#This Row],[Requested]]=Proc[[#This Row],[CurrentParent]]</f>
        <v>1</v>
      </c>
      <c r="K7227" s="183" t="str">
        <f>IF(Proc[[#This Row],[Author]]="Marcela Urrego",VLOOKUP(LEFT(Proc[[#This Row],[Requested]],1),Table3[#All],2,0),VLOOKUP(Proc[[#This Row],[Author]],Table4[],2,0))</f>
        <v>LS</v>
      </c>
      <c r="L7227" s="186" t="s">
        <v>9921</v>
      </c>
      <c r="M7227" s="178">
        <v>46065</v>
      </c>
      <c r="N7227" s="178"/>
      <c r="O7227" s="178"/>
      <c r="P7227" s="178" t="str">
        <f ca="1">IF(Proc[[#This Row],[DaysAgeing]]&gt;5,"yep","on track")</f>
        <v>on track</v>
      </c>
      <c r="Q7227" s="3">
        <f ca="1">IF(Proc[[#This Row],[DateClosed]]="",ABS(NETWORKDAYS(Proc[[#This Row],[DateOpened]],TODAY()))-1,ABS(NETWORKDAYS(Proc[[#This Row],[DateOpened]],Proc[[#This Row],[DateClosed]]))-1)</f>
        <v>4</v>
      </c>
      <c r="R7227" s="178" t="s">
        <v>489</v>
      </c>
      <c r="S7227" s="183"/>
    </row>
    <row r="7228" spans="1:19" hidden="1">
      <c r="A7228" s="184" t="s">
        <v>9887</v>
      </c>
      <c r="B7228" s="183" t="str">
        <f>IFERROR(VLOOKUP(Proc[[#This Row],[App]],Table2[],3,0),"open")</f>
        <v>ok</v>
      </c>
      <c r="C7228" s="184" t="s">
        <v>369</v>
      </c>
      <c r="D7228" t="s">
        <v>9597</v>
      </c>
      <c r="E7228" t="s">
        <v>9868</v>
      </c>
      <c r="F7228" s="183" t="s">
        <v>9868</v>
      </c>
      <c r="G7228" s="184" t="s">
        <v>400</v>
      </c>
      <c r="H7228" s="183" t="str">
        <f>IF(Proc[[#This Row],[type]]="LFF (MDG-F)",MID(Proc[[#This Row],[Obj]],13,10),"")</f>
        <v/>
      </c>
      <c r="J7228" s="183" t="b">
        <f>Proc[[#This Row],[Requested]]=Proc[[#This Row],[CurrentParent]]</f>
        <v>1</v>
      </c>
      <c r="K7228" s="183" t="str">
        <f>IF(Proc[[#This Row],[Author]]="Marcela Urrego",VLOOKUP(LEFT(Proc[[#This Row],[Requested]],1),Table3[#All],2,0),VLOOKUP(Proc[[#This Row],[Author]],Table4[],2,0))</f>
        <v>LS</v>
      </c>
      <c r="L7228" s="186" t="s">
        <v>9921</v>
      </c>
      <c r="M7228" s="178">
        <v>46065</v>
      </c>
      <c r="N7228" s="178"/>
      <c r="O7228" s="178"/>
      <c r="P7228" s="178" t="str">
        <f ca="1">IF(Proc[[#This Row],[DaysAgeing]]&gt;5,"yep","on track")</f>
        <v>on track</v>
      </c>
      <c r="Q7228" s="3">
        <f ca="1">IF(Proc[[#This Row],[DateClosed]]="",ABS(NETWORKDAYS(Proc[[#This Row],[DateOpened]],TODAY()))-1,ABS(NETWORKDAYS(Proc[[#This Row],[DateOpened]],Proc[[#This Row],[DateClosed]]))-1)</f>
        <v>4</v>
      </c>
      <c r="R7228" s="178" t="s">
        <v>489</v>
      </c>
      <c r="S7228" s="183"/>
    </row>
    <row r="7229" spans="1:19" hidden="1">
      <c r="A7229" s="184" t="s">
        <v>9887</v>
      </c>
      <c r="B7229" s="183" t="str">
        <f>IFERROR(VLOOKUP(Proc[[#This Row],[App]],Table2[],3,0),"open")</f>
        <v>ok</v>
      </c>
      <c r="C7229" s="184" t="s">
        <v>369</v>
      </c>
      <c r="D7229" t="s">
        <v>9598</v>
      </c>
      <c r="E7229" t="s">
        <v>1090</v>
      </c>
      <c r="F7229" s="183" t="s">
        <v>1090</v>
      </c>
      <c r="G7229" s="184" t="s">
        <v>400</v>
      </c>
      <c r="H7229" s="183" t="str">
        <f>IF(Proc[[#This Row],[type]]="LFF (MDG-F)",MID(Proc[[#This Row],[Obj]],13,10),"")</f>
        <v/>
      </c>
      <c r="J7229" s="183" t="b">
        <f>Proc[[#This Row],[Requested]]=Proc[[#This Row],[CurrentParent]]</f>
        <v>1</v>
      </c>
      <c r="K7229" s="183" t="str">
        <f>IF(Proc[[#This Row],[Author]]="Marcela Urrego",VLOOKUP(LEFT(Proc[[#This Row],[Requested]],1),Table3[#All],2,0),VLOOKUP(Proc[[#This Row],[Author]],Table4[],2,0))</f>
        <v>LS</v>
      </c>
      <c r="L7229" s="186" t="s">
        <v>9921</v>
      </c>
      <c r="M7229" s="178">
        <v>46065</v>
      </c>
      <c r="N7229" s="178"/>
      <c r="O7229" s="178"/>
      <c r="P7229" s="178" t="str">
        <f ca="1">IF(Proc[[#This Row],[DaysAgeing]]&gt;5,"yep","on track")</f>
        <v>on track</v>
      </c>
      <c r="Q7229" s="3">
        <f ca="1">IF(Proc[[#This Row],[DateClosed]]="",ABS(NETWORKDAYS(Proc[[#This Row],[DateOpened]],TODAY()))-1,ABS(NETWORKDAYS(Proc[[#This Row],[DateOpened]],Proc[[#This Row],[DateClosed]]))-1)</f>
        <v>4</v>
      </c>
      <c r="R7229" s="178" t="s">
        <v>489</v>
      </c>
      <c r="S7229" s="183"/>
    </row>
    <row r="7230" spans="1:19" hidden="1">
      <c r="A7230" s="184" t="s">
        <v>9887</v>
      </c>
      <c r="B7230" s="183" t="str">
        <f>IFERROR(VLOOKUP(Proc[[#This Row],[App]],Table2[],3,0),"open")</f>
        <v>ok</v>
      </c>
      <c r="C7230" s="184" t="s">
        <v>369</v>
      </c>
      <c r="D7230" t="s">
        <v>9599</v>
      </c>
      <c r="E7230" t="s">
        <v>1090</v>
      </c>
      <c r="F7230" s="183" t="s">
        <v>1090</v>
      </c>
      <c r="G7230" s="184" t="s">
        <v>400</v>
      </c>
      <c r="H7230" s="183" t="str">
        <f>IF(Proc[[#This Row],[type]]="LFF (MDG-F)",MID(Proc[[#This Row],[Obj]],13,10),"")</f>
        <v/>
      </c>
      <c r="J7230" s="183" t="b">
        <f>Proc[[#This Row],[Requested]]=Proc[[#This Row],[CurrentParent]]</f>
        <v>1</v>
      </c>
      <c r="K7230" s="183" t="str">
        <f>IF(Proc[[#This Row],[Author]]="Marcela Urrego",VLOOKUP(LEFT(Proc[[#This Row],[Requested]],1),Table3[#All],2,0),VLOOKUP(Proc[[#This Row],[Author]],Table4[],2,0))</f>
        <v>LS</v>
      </c>
      <c r="L7230" s="186" t="s">
        <v>9921</v>
      </c>
      <c r="M7230" s="178">
        <v>46065</v>
      </c>
      <c r="N7230" s="178"/>
      <c r="O7230" s="178"/>
      <c r="P7230" s="178" t="str">
        <f ca="1">IF(Proc[[#This Row],[DaysAgeing]]&gt;5,"yep","on track")</f>
        <v>on track</v>
      </c>
      <c r="Q7230" s="3">
        <f ca="1">IF(Proc[[#This Row],[DateClosed]]="",ABS(NETWORKDAYS(Proc[[#This Row],[DateOpened]],TODAY()))-1,ABS(NETWORKDAYS(Proc[[#This Row],[DateOpened]],Proc[[#This Row],[DateClosed]]))-1)</f>
        <v>4</v>
      </c>
      <c r="R7230" s="178" t="s">
        <v>489</v>
      </c>
      <c r="S7230" s="183"/>
    </row>
    <row r="7231" spans="1:19" hidden="1">
      <c r="A7231" s="184" t="s">
        <v>9887</v>
      </c>
      <c r="B7231" s="183" t="str">
        <f>IFERROR(VLOOKUP(Proc[[#This Row],[App]],Table2[],3,0),"open")</f>
        <v>ok</v>
      </c>
      <c r="C7231" s="184" t="s">
        <v>369</v>
      </c>
      <c r="D7231" t="s">
        <v>3287</v>
      </c>
      <c r="E7231" t="s">
        <v>9868</v>
      </c>
      <c r="F7231" s="183" t="s">
        <v>9868</v>
      </c>
      <c r="G7231" s="184" t="s">
        <v>400</v>
      </c>
      <c r="H7231" s="183" t="str">
        <f>IF(Proc[[#This Row],[type]]="LFF (MDG-F)",MID(Proc[[#This Row],[Obj]],13,10),"")</f>
        <v/>
      </c>
      <c r="J7231" s="183" t="b">
        <f>Proc[[#This Row],[Requested]]=Proc[[#This Row],[CurrentParent]]</f>
        <v>1</v>
      </c>
      <c r="K7231" s="183" t="str">
        <f>IF(Proc[[#This Row],[Author]]="Marcela Urrego",VLOOKUP(LEFT(Proc[[#This Row],[Requested]],1),Table3[#All],2,0),VLOOKUP(Proc[[#This Row],[Author]],Table4[],2,0))</f>
        <v>LS</v>
      </c>
      <c r="L7231" s="186" t="s">
        <v>9921</v>
      </c>
      <c r="M7231" s="178">
        <v>46065</v>
      </c>
      <c r="N7231" s="178"/>
      <c r="O7231" s="178"/>
      <c r="P7231" s="178" t="str">
        <f ca="1">IF(Proc[[#This Row],[DaysAgeing]]&gt;5,"yep","on track")</f>
        <v>on track</v>
      </c>
      <c r="Q7231" s="3">
        <f ca="1">IF(Proc[[#This Row],[DateClosed]]="",ABS(NETWORKDAYS(Proc[[#This Row],[DateOpened]],TODAY()))-1,ABS(NETWORKDAYS(Proc[[#This Row],[DateOpened]],Proc[[#This Row],[DateClosed]]))-1)</f>
        <v>4</v>
      </c>
      <c r="R7231" s="178" t="s">
        <v>489</v>
      </c>
      <c r="S7231" s="183"/>
    </row>
    <row r="7232" spans="1:19" hidden="1">
      <c r="A7232" s="184" t="s">
        <v>9887</v>
      </c>
      <c r="B7232" s="183" t="str">
        <f>IFERROR(VLOOKUP(Proc[[#This Row],[App]],Table2[],3,0),"open")</f>
        <v>ok</v>
      </c>
      <c r="C7232" s="184" t="s">
        <v>369</v>
      </c>
      <c r="D7232" t="s">
        <v>9600</v>
      </c>
      <c r="E7232" t="s">
        <v>1090</v>
      </c>
      <c r="F7232" s="183" t="s">
        <v>1090</v>
      </c>
      <c r="G7232" s="184" t="s">
        <v>400</v>
      </c>
      <c r="H7232" s="183" t="str">
        <f>IF(Proc[[#This Row],[type]]="LFF (MDG-F)",MID(Proc[[#This Row],[Obj]],13,10),"")</f>
        <v/>
      </c>
      <c r="J7232" s="183" t="b">
        <f>Proc[[#This Row],[Requested]]=Proc[[#This Row],[CurrentParent]]</f>
        <v>1</v>
      </c>
      <c r="K7232" s="183" t="str">
        <f>IF(Proc[[#This Row],[Author]]="Marcela Urrego",VLOOKUP(LEFT(Proc[[#This Row],[Requested]],1),Table3[#All],2,0),VLOOKUP(Proc[[#This Row],[Author]],Table4[],2,0))</f>
        <v>LS</v>
      </c>
      <c r="L7232" s="186" t="s">
        <v>9921</v>
      </c>
      <c r="M7232" s="178">
        <v>46065</v>
      </c>
      <c r="N7232" s="178"/>
      <c r="O7232" s="178"/>
      <c r="P7232" s="178" t="str">
        <f ca="1">IF(Proc[[#This Row],[DaysAgeing]]&gt;5,"yep","on track")</f>
        <v>on track</v>
      </c>
      <c r="Q7232" s="3">
        <f ca="1">IF(Proc[[#This Row],[DateClosed]]="",ABS(NETWORKDAYS(Proc[[#This Row],[DateOpened]],TODAY()))-1,ABS(NETWORKDAYS(Proc[[#This Row],[DateOpened]],Proc[[#This Row],[DateClosed]]))-1)</f>
        <v>4</v>
      </c>
      <c r="R7232" s="178" t="s">
        <v>489</v>
      </c>
      <c r="S7232" s="183"/>
    </row>
    <row r="7233" spans="1:19" hidden="1">
      <c r="A7233" s="184" t="s">
        <v>9887</v>
      </c>
      <c r="B7233" s="183" t="str">
        <f>IFERROR(VLOOKUP(Proc[[#This Row],[App]],Table2[],3,0),"open")</f>
        <v>ok</v>
      </c>
      <c r="C7233" s="185" t="s">
        <v>369</v>
      </c>
      <c r="D7233" t="s">
        <v>9601</v>
      </c>
      <c r="E7233" t="s">
        <v>3288</v>
      </c>
      <c r="F7233" s="186" t="s">
        <v>3288</v>
      </c>
      <c r="G7233" s="184" t="s">
        <v>406</v>
      </c>
      <c r="H7233" s="183" t="str">
        <f>IF(Proc[[#This Row],[type]]="LFF (MDG-F)",MID(Proc[[#This Row],[Obj]],13,10),"")</f>
        <v>DE10B34000</v>
      </c>
      <c r="J7233" s="183" t="b">
        <f>Proc[[#This Row],[Requested]]=Proc[[#This Row],[CurrentParent]]</f>
        <v>1</v>
      </c>
      <c r="K7233" s="183" t="str">
        <f>IF(Proc[[#This Row],[Author]]="Marcela Urrego",VLOOKUP(LEFT(Proc[[#This Row],[Requested]],1),Table3[#All],2,0),VLOOKUP(Proc[[#This Row],[Author]],Table4[],2,0))</f>
        <v>LS</v>
      </c>
      <c r="L7233" s="186" t="s">
        <v>9921</v>
      </c>
      <c r="M7233" s="178">
        <v>46065</v>
      </c>
      <c r="N7233" s="178"/>
      <c r="O7233" s="178"/>
      <c r="P7233" s="178" t="str">
        <f ca="1">IF(Proc[[#This Row],[DaysAgeing]]&gt;5,"yep","on track")</f>
        <v>on track</v>
      </c>
      <c r="Q7233" s="3">
        <f ca="1">IF(Proc[[#This Row],[DateClosed]]="",ABS(NETWORKDAYS(Proc[[#This Row],[DateOpened]],TODAY()))-1,ABS(NETWORKDAYS(Proc[[#This Row],[DateOpened]],Proc[[#This Row],[DateClosed]]))-1)</f>
        <v>4</v>
      </c>
      <c r="R7233" s="178" t="s">
        <v>489</v>
      </c>
      <c r="S7233" s="183"/>
    </row>
    <row r="7234" spans="1:19" hidden="1">
      <c r="A7234" s="184" t="s">
        <v>9887</v>
      </c>
      <c r="B7234" s="183" t="str">
        <f>IFERROR(VLOOKUP(Proc[[#This Row],[App]],Table2[],3,0),"open")</f>
        <v>ok</v>
      </c>
      <c r="C7234" s="184" t="s">
        <v>369</v>
      </c>
      <c r="D7234" t="s">
        <v>9602</v>
      </c>
      <c r="E7234" t="s">
        <v>3288</v>
      </c>
      <c r="F7234" s="183" t="s">
        <v>3288</v>
      </c>
      <c r="G7234" s="184" t="s">
        <v>400</v>
      </c>
      <c r="H7234" s="183" t="str">
        <f>IF(Proc[[#This Row],[type]]="LFF (MDG-F)",MID(Proc[[#This Row],[Obj]],13,10),"")</f>
        <v/>
      </c>
      <c r="J7234" s="183" t="b">
        <f>Proc[[#This Row],[Requested]]=Proc[[#This Row],[CurrentParent]]</f>
        <v>1</v>
      </c>
      <c r="K7234" s="183" t="str">
        <f>IF(Proc[[#This Row],[Author]]="Marcela Urrego",VLOOKUP(LEFT(Proc[[#This Row],[Requested]],1),Table3[#All],2,0),VLOOKUP(Proc[[#This Row],[Author]],Table4[],2,0))</f>
        <v>LS</v>
      </c>
      <c r="L7234" s="186" t="s">
        <v>9921</v>
      </c>
      <c r="M7234" s="178">
        <v>46065</v>
      </c>
      <c r="N7234" s="178"/>
      <c r="O7234" s="178"/>
      <c r="P7234" s="178" t="str">
        <f ca="1">IF(Proc[[#This Row],[DaysAgeing]]&gt;5,"yep","on track")</f>
        <v>on track</v>
      </c>
      <c r="Q7234" s="3">
        <f ca="1">IF(Proc[[#This Row],[DateClosed]]="",ABS(NETWORKDAYS(Proc[[#This Row],[DateOpened]],TODAY()))-1,ABS(NETWORKDAYS(Proc[[#This Row],[DateOpened]],Proc[[#This Row],[DateClosed]]))-1)</f>
        <v>4</v>
      </c>
      <c r="R7234" s="178" t="s">
        <v>489</v>
      </c>
      <c r="S7234" s="183"/>
    </row>
    <row r="7235" spans="1:19" hidden="1">
      <c r="A7235" s="184" t="s">
        <v>9887</v>
      </c>
      <c r="B7235" s="183" t="str">
        <f>IFERROR(VLOOKUP(Proc[[#This Row],[App]],Table2[],3,0),"open")</f>
        <v>ok</v>
      </c>
      <c r="C7235" s="185" t="s">
        <v>369</v>
      </c>
      <c r="D7235" t="s">
        <v>9603</v>
      </c>
      <c r="E7235" t="s">
        <v>3288</v>
      </c>
      <c r="F7235" s="186" t="s">
        <v>3288</v>
      </c>
      <c r="G7235" s="184" t="s">
        <v>406</v>
      </c>
      <c r="H7235" s="183" t="str">
        <f>IF(Proc[[#This Row],[type]]="LFF (MDG-F)",MID(Proc[[#This Row],[Obj]],13,10),"")</f>
        <v>1756C00750</v>
      </c>
      <c r="J7235" s="183" t="b">
        <f>Proc[[#This Row],[Requested]]=Proc[[#This Row],[CurrentParent]]</f>
        <v>1</v>
      </c>
      <c r="K7235" s="183" t="str">
        <f>IF(Proc[[#This Row],[Author]]="Marcela Urrego",VLOOKUP(LEFT(Proc[[#This Row],[Requested]],1),Table3[#All],2,0),VLOOKUP(Proc[[#This Row],[Author]],Table4[],2,0))</f>
        <v>LS</v>
      </c>
      <c r="L7235" s="186" t="s">
        <v>9921</v>
      </c>
      <c r="M7235" s="178">
        <v>46065</v>
      </c>
      <c r="N7235" s="178"/>
      <c r="O7235" s="178"/>
      <c r="P7235" s="178" t="str">
        <f ca="1">IF(Proc[[#This Row],[DaysAgeing]]&gt;5,"yep","on track")</f>
        <v>on track</v>
      </c>
      <c r="Q7235" s="3">
        <f ca="1">IF(Proc[[#This Row],[DateClosed]]="",ABS(NETWORKDAYS(Proc[[#This Row],[DateOpened]],TODAY()))-1,ABS(NETWORKDAYS(Proc[[#This Row],[DateOpened]],Proc[[#This Row],[DateClosed]]))-1)</f>
        <v>4</v>
      </c>
      <c r="R7235" s="178" t="s">
        <v>489</v>
      </c>
      <c r="S7235" s="183"/>
    </row>
    <row r="7236" spans="1:19" hidden="1">
      <c r="A7236" s="184" t="s">
        <v>9887</v>
      </c>
      <c r="B7236" s="183" t="str">
        <f>IFERROR(VLOOKUP(Proc[[#This Row],[App]],Table2[],3,0),"open")</f>
        <v>ok</v>
      </c>
      <c r="C7236" s="184" t="s">
        <v>369</v>
      </c>
      <c r="D7236" t="s">
        <v>9604</v>
      </c>
      <c r="E7236" t="s">
        <v>3288</v>
      </c>
      <c r="F7236" s="183" t="s">
        <v>3288</v>
      </c>
      <c r="G7236" s="184" t="s">
        <v>400</v>
      </c>
      <c r="H7236" s="183" t="str">
        <f>IF(Proc[[#This Row],[type]]="LFF (MDG-F)",MID(Proc[[#This Row],[Obj]],13,10),"")</f>
        <v/>
      </c>
      <c r="J7236" s="183" t="b">
        <f>Proc[[#This Row],[Requested]]=Proc[[#This Row],[CurrentParent]]</f>
        <v>1</v>
      </c>
      <c r="K7236" s="183" t="str">
        <f>IF(Proc[[#This Row],[Author]]="Marcela Urrego",VLOOKUP(LEFT(Proc[[#This Row],[Requested]],1),Table3[#All],2,0),VLOOKUP(Proc[[#This Row],[Author]],Table4[],2,0))</f>
        <v>LS</v>
      </c>
      <c r="L7236" s="186" t="s">
        <v>9921</v>
      </c>
      <c r="M7236" s="178">
        <v>46065</v>
      </c>
      <c r="N7236" s="178"/>
      <c r="O7236" s="178"/>
      <c r="P7236" s="178" t="str">
        <f ca="1">IF(Proc[[#This Row],[DaysAgeing]]&gt;5,"yep","on track")</f>
        <v>on track</v>
      </c>
      <c r="Q7236" s="3">
        <f ca="1">IF(Proc[[#This Row],[DateClosed]]="",ABS(NETWORKDAYS(Proc[[#This Row],[DateOpened]],TODAY()))-1,ABS(NETWORKDAYS(Proc[[#This Row],[DateOpened]],Proc[[#This Row],[DateClosed]]))-1)</f>
        <v>4</v>
      </c>
      <c r="R7236" s="178" t="s">
        <v>489</v>
      </c>
      <c r="S7236" s="183"/>
    </row>
    <row r="7237" spans="1:19" hidden="1">
      <c r="A7237" s="184" t="s">
        <v>9887</v>
      </c>
      <c r="B7237" s="183" t="str">
        <f>IFERROR(VLOOKUP(Proc[[#This Row],[App]],Table2[],3,0),"open")</f>
        <v>ok</v>
      </c>
      <c r="C7237" s="184" t="s">
        <v>369</v>
      </c>
      <c r="D7237" t="s">
        <v>9605</v>
      </c>
      <c r="E7237" t="s">
        <v>3288</v>
      </c>
      <c r="F7237" s="183" t="s">
        <v>3288</v>
      </c>
      <c r="G7237" s="184" t="s">
        <v>400</v>
      </c>
      <c r="H7237" s="183" t="str">
        <f>IF(Proc[[#This Row],[type]]="LFF (MDG-F)",MID(Proc[[#This Row],[Obj]],13,10),"")</f>
        <v/>
      </c>
      <c r="J7237" s="183" t="b">
        <f>Proc[[#This Row],[Requested]]=Proc[[#This Row],[CurrentParent]]</f>
        <v>1</v>
      </c>
      <c r="K7237" s="183" t="str">
        <f>IF(Proc[[#This Row],[Author]]="Marcela Urrego",VLOOKUP(LEFT(Proc[[#This Row],[Requested]],1),Table3[#All],2,0),VLOOKUP(Proc[[#This Row],[Author]],Table4[],2,0))</f>
        <v>LS</v>
      </c>
      <c r="L7237" s="186" t="s">
        <v>9921</v>
      </c>
      <c r="M7237" s="178">
        <v>46065</v>
      </c>
      <c r="N7237" s="178"/>
      <c r="O7237" s="178"/>
      <c r="P7237" s="178" t="str">
        <f ca="1">IF(Proc[[#This Row],[DaysAgeing]]&gt;5,"yep","on track")</f>
        <v>on track</v>
      </c>
      <c r="Q7237" s="3">
        <f ca="1">IF(Proc[[#This Row],[DateClosed]]="",ABS(NETWORKDAYS(Proc[[#This Row],[DateOpened]],TODAY()))-1,ABS(NETWORKDAYS(Proc[[#This Row],[DateOpened]],Proc[[#This Row],[DateClosed]]))-1)</f>
        <v>4</v>
      </c>
      <c r="R7237" s="178" t="s">
        <v>489</v>
      </c>
      <c r="S7237" s="183"/>
    </row>
    <row r="7238" spans="1:19" hidden="1">
      <c r="A7238" s="184" t="s">
        <v>9887</v>
      </c>
      <c r="B7238" s="183" t="str">
        <f>IFERROR(VLOOKUP(Proc[[#This Row],[App]],Table2[],3,0),"open")</f>
        <v>ok</v>
      </c>
      <c r="C7238" s="184" t="s">
        <v>369</v>
      </c>
      <c r="D7238" t="s">
        <v>9606</v>
      </c>
      <c r="E7238" t="s">
        <v>9869</v>
      </c>
      <c r="F7238" s="183" t="s">
        <v>9869</v>
      </c>
      <c r="G7238" s="184" t="s">
        <v>400</v>
      </c>
      <c r="H7238" s="183" t="str">
        <f>IF(Proc[[#This Row],[type]]="LFF (MDG-F)",MID(Proc[[#This Row],[Obj]],13,10),"")</f>
        <v/>
      </c>
      <c r="J7238" s="183" t="b">
        <f>Proc[[#This Row],[Requested]]=Proc[[#This Row],[CurrentParent]]</f>
        <v>1</v>
      </c>
      <c r="K7238" s="183" t="str">
        <f>IF(Proc[[#This Row],[Author]]="Marcela Urrego",VLOOKUP(LEFT(Proc[[#This Row],[Requested]],1),Table3[#All],2,0),VLOOKUP(Proc[[#This Row],[Author]],Table4[],2,0))</f>
        <v>LS</v>
      </c>
      <c r="L7238" s="186" t="s">
        <v>9921</v>
      </c>
      <c r="M7238" s="178">
        <v>46065</v>
      </c>
      <c r="N7238" s="178"/>
      <c r="O7238" s="178"/>
      <c r="P7238" s="178" t="str">
        <f ca="1">IF(Proc[[#This Row],[DaysAgeing]]&gt;5,"yep","on track")</f>
        <v>on track</v>
      </c>
      <c r="Q7238" s="3">
        <f ca="1">IF(Proc[[#This Row],[DateClosed]]="",ABS(NETWORKDAYS(Proc[[#This Row],[DateOpened]],TODAY()))-1,ABS(NETWORKDAYS(Proc[[#This Row],[DateOpened]],Proc[[#This Row],[DateClosed]]))-1)</f>
        <v>4</v>
      </c>
      <c r="R7238" s="178" t="s">
        <v>489</v>
      </c>
      <c r="S7238" s="183"/>
    </row>
    <row r="7239" spans="1:19" hidden="1">
      <c r="A7239" s="184" t="s">
        <v>9887</v>
      </c>
      <c r="B7239" s="183" t="str">
        <f>IFERROR(VLOOKUP(Proc[[#This Row],[App]],Table2[],3,0),"open")</f>
        <v>ok</v>
      </c>
      <c r="C7239" s="184" t="s">
        <v>369</v>
      </c>
      <c r="D7239" t="s">
        <v>9607</v>
      </c>
      <c r="E7239" t="s">
        <v>9870</v>
      </c>
      <c r="F7239" s="183" t="s">
        <v>9870</v>
      </c>
      <c r="G7239" s="184" t="s">
        <v>400</v>
      </c>
      <c r="H7239" s="183" t="str">
        <f>IF(Proc[[#This Row],[type]]="LFF (MDG-F)",MID(Proc[[#This Row],[Obj]],13,10),"")</f>
        <v/>
      </c>
      <c r="J7239" s="183" t="b">
        <f>Proc[[#This Row],[Requested]]=Proc[[#This Row],[CurrentParent]]</f>
        <v>1</v>
      </c>
      <c r="K7239" s="183" t="str">
        <f>IF(Proc[[#This Row],[Author]]="Marcela Urrego",VLOOKUP(LEFT(Proc[[#This Row],[Requested]],1),Table3[#All],2,0),VLOOKUP(Proc[[#This Row],[Author]],Table4[],2,0))</f>
        <v>LS</v>
      </c>
      <c r="L7239" s="186" t="s">
        <v>9921</v>
      </c>
      <c r="M7239" s="178">
        <v>46065</v>
      </c>
      <c r="N7239" s="178"/>
      <c r="O7239" s="178"/>
      <c r="P7239" s="178" t="str">
        <f ca="1">IF(Proc[[#This Row],[DaysAgeing]]&gt;5,"yep","on track")</f>
        <v>on track</v>
      </c>
      <c r="Q7239" s="3">
        <f ca="1">IF(Proc[[#This Row],[DateClosed]]="",ABS(NETWORKDAYS(Proc[[#This Row],[DateOpened]],TODAY()))-1,ABS(NETWORKDAYS(Proc[[#This Row],[DateOpened]],Proc[[#This Row],[DateClosed]]))-1)</f>
        <v>4</v>
      </c>
      <c r="R7239" s="178" t="s">
        <v>489</v>
      </c>
      <c r="S7239" s="183"/>
    </row>
    <row r="7240" spans="1:19" hidden="1">
      <c r="A7240" s="184" t="s">
        <v>9887</v>
      </c>
      <c r="B7240" s="183" t="str">
        <f>IFERROR(VLOOKUP(Proc[[#This Row],[App]],Table2[],3,0),"open")</f>
        <v>ok</v>
      </c>
      <c r="C7240" s="184" t="s">
        <v>369</v>
      </c>
      <c r="D7240" t="s">
        <v>9608</v>
      </c>
      <c r="E7240" t="s">
        <v>9871</v>
      </c>
      <c r="F7240" s="183" t="s">
        <v>9871</v>
      </c>
      <c r="G7240" s="184" t="s">
        <v>400</v>
      </c>
      <c r="H7240" s="183" t="str">
        <f>IF(Proc[[#This Row],[type]]="LFF (MDG-F)",MID(Proc[[#This Row],[Obj]],13,10),"")</f>
        <v/>
      </c>
      <c r="J7240" s="183" t="b">
        <f>Proc[[#This Row],[Requested]]=Proc[[#This Row],[CurrentParent]]</f>
        <v>1</v>
      </c>
      <c r="K7240" s="183" t="str">
        <f>IF(Proc[[#This Row],[Author]]="Marcela Urrego",VLOOKUP(LEFT(Proc[[#This Row],[Requested]],1),Table3[#All],2,0),VLOOKUP(Proc[[#This Row],[Author]],Table4[],2,0))</f>
        <v>LS</v>
      </c>
      <c r="L7240" s="186" t="s">
        <v>9921</v>
      </c>
      <c r="M7240" s="178">
        <v>46065</v>
      </c>
      <c r="N7240" s="178"/>
      <c r="O7240" s="178"/>
      <c r="P7240" s="178" t="str">
        <f ca="1">IF(Proc[[#This Row],[DaysAgeing]]&gt;5,"yep","on track")</f>
        <v>on track</v>
      </c>
      <c r="Q7240" s="3">
        <f ca="1">IF(Proc[[#This Row],[DateClosed]]="",ABS(NETWORKDAYS(Proc[[#This Row],[DateOpened]],TODAY()))-1,ABS(NETWORKDAYS(Proc[[#This Row],[DateOpened]],Proc[[#This Row],[DateClosed]]))-1)</f>
        <v>4</v>
      </c>
      <c r="R7240" s="178" t="s">
        <v>489</v>
      </c>
      <c r="S7240" s="183"/>
    </row>
    <row r="7241" spans="1:19" hidden="1">
      <c r="A7241" s="184" t="s">
        <v>9887</v>
      </c>
      <c r="B7241" s="183" t="str">
        <f>IFERROR(VLOOKUP(Proc[[#This Row],[App]],Table2[],3,0),"open")</f>
        <v>ok</v>
      </c>
      <c r="C7241" s="184" t="s">
        <v>369</v>
      </c>
      <c r="D7241" t="s">
        <v>9609</v>
      </c>
      <c r="E7241" t="s">
        <v>9870</v>
      </c>
      <c r="F7241" s="183" t="s">
        <v>9870</v>
      </c>
      <c r="G7241" s="184" t="s">
        <v>400</v>
      </c>
      <c r="H7241" s="183" t="str">
        <f>IF(Proc[[#This Row],[type]]="LFF (MDG-F)",MID(Proc[[#This Row],[Obj]],13,10),"")</f>
        <v/>
      </c>
      <c r="J7241" s="183" t="b">
        <f>Proc[[#This Row],[Requested]]=Proc[[#This Row],[CurrentParent]]</f>
        <v>1</v>
      </c>
      <c r="K7241" s="183" t="str">
        <f>IF(Proc[[#This Row],[Author]]="Marcela Urrego",VLOOKUP(LEFT(Proc[[#This Row],[Requested]],1),Table3[#All],2,0),VLOOKUP(Proc[[#This Row],[Author]],Table4[],2,0))</f>
        <v>LS</v>
      </c>
      <c r="L7241" s="186" t="s">
        <v>9921</v>
      </c>
      <c r="M7241" s="178">
        <v>46065</v>
      </c>
      <c r="N7241" s="178"/>
      <c r="O7241" s="178"/>
      <c r="P7241" s="178" t="str">
        <f ca="1">IF(Proc[[#This Row],[DaysAgeing]]&gt;5,"yep","on track")</f>
        <v>on track</v>
      </c>
      <c r="Q7241" s="3">
        <f ca="1">IF(Proc[[#This Row],[DateClosed]]="",ABS(NETWORKDAYS(Proc[[#This Row],[DateOpened]],TODAY()))-1,ABS(NETWORKDAYS(Proc[[#This Row],[DateOpened]],Proc[[#This Row],[DateClosed]]))-1)</f>
        <v>4</v>
      </c>
      <c r="R7241" s="178" t="s">
        <v>489</v>
      </c>
      <c r="S7241" s="183"/>
    </row>
    <row r="7242" spans="1:19" hidden="1">
      <c r="A7242" s="184" t="s">
        <v>9887</v>
      </c>
      <c r="B7242" s="183" t="str">
        <f>IFERROR(VLOOKUP(Proc[[#This Row],[App]],Table2[],3,0),"open")</f>
        <v>ok</v>
      </c>
      <c r="C7242" s="184" t="s">
        <v>369</v>
      </c>
      <c r="D7242" t="s">
        <v>9610</v>
      </c>
      <c r="E7242" t="s">
        <v>9870</v>
      </c>
      <c r="F7242" s="183" t="s">
        <v>9870</v>
      </c>
      <c r="G7242" s="184" t="s">
        <v>400</v>
      </c>
      <c r="H7242" s="183" t="str">
        <f>IF(Proc[[#This Row],[type]]="LFF (MDG-F)",MID(Proc[[#This Row],[Obj]],13,10),"")</f>
        <v/>
      </c>
      <c r="J7242" s="183" t="b">
        <f>Proc[[#This Row],[Requested]]=Proc[[#This Row],[CurrentParent]]</f>
        <v>1</v>
      </c>
      <c r="K7242" s="183" t="str">
        <f>IF(Proc[[#This Row],[Author]]="Marcela Urrego",VLOOKUP(LEFT(Proc[[#This Row],[Requested]],1),Table3[#All],2,0),VLOOKUP(Proc[[#This Row],[Author]],Table4[],2,0))</f>
        <v>LS</v>
      </c>
      <c r="L7242" s="186" t="s">
        <v>9921</v>
      </c>
      <c r="M7242" s="178">
        <v>46065</v>
      </c>
      <c r="N7242" s="178"/>
      <c r="O7242" s="178"/>
      <c r="P7242" s="178" t="str">
        <f ca="1">IF(Proc[[#This Row],[DaysAgeing]]&gt;5,"yep","on track")</f>
        <v>on track</v>
      </c>
      <c r="Q7242" s="3">
        <f ca="1">IF(Proc[[#This Row],[DateClosed]]="",ABS(NETWORKDAYS(Proc[[#This Row],[DateOpened]],TODAY()))-1,ABS(NETWORKDAYS(Proc[[#This Row],[DateOpened]],Proc[[#This Row],[DateClosed]]))-1)</f>
        <v>4</v>
      </c>
      <c r="R7242" s="178" t="s">
        <v>489</v>
      </c>
      <c r="S7242" s="183"/>
    </row>
    <row r="7243" spans="1:19" hidden="1">
      <c r="A7243" s="184" t="s">
        <v>9887</v>
      </c>
      <c r="B7243" s="183" t="str">
        <f>IFERROR(VLOOKUP(Proc[[#This Row],[App]],Table2[],3,0),"open")</f>
        <v>ok</v>
      </c>
      <c r="C7243" s="185" t="s">
        <v>369</v>
      </c>
      <c r="D7243" t="s">
        <v>9611</v>
      </c>
      <c r="E7243" t="s">
        <v>9870</v>
      </c>
      <c r="F7243" s="186" t="s">
        <v>9870</v>
      </c>
      <c r="G7243" s="184" t="s">
        <v>406</v>
      </c>
      <c r="H7243" s="183" t="str">
        <f>IF(Proc[[#This Row],[type]]="LFF (MDG-F)",MID(Proc[[#This Row],[Obj]],13,10),"")</f>
        <v>1756R00744</v>
      </c>
      <c r="J7243" s="183" t="b">
        <f>Proc[[#This Row],[Requested]]=Proc[[#This Row],[CurrentParent]]</f>
        <v>1</v>
      </c>
      <c r="K7243" s="183" t="str">
        <f>IF(Proc[[#This Row],[Author]]="Marcela Urrego",VLOOKUP(LEFT(Proc[[#This Row],[Requested]],1),Table3[#All],2,0),VLOOKUP(Proc[[#This Row],[Author]],Table4[],2,0))</f>
        <v>LS</v>
      </c>
      <c r="L7243" s="186" t="s">
        <v>9921</v>
      </c>
      <c r="M7243" s="178">
        <v>46065</v>
      </c>
      <c r="N7243" s="178"/>
      <c r="O7243" s="178"/>
      <c r="P7243" s="178" t="str">
        <f ca="1">IF(Proc[[#This Row],[DaysAgeing]]&gt;5,"yep","on track")</f>
        <v>on track</v>
      </c>
      <c r="Q7243" s="3">
        <f ca="1">IF(Proc[[#This Row],[DateClosed]]="",ABS(NETWORKDAYS(Proc[[#This Row],[DateOpened]],TODAY()))-1,ABS(NETWORKDAYS(Proc[[#This Row],[DateOpened]],Proc[[#This Row],[DateClosed]]))-1)</f>
        <v>4</v>
      </c>
      <c r="R7243" s="178" t="s">
        <v>489</v>
      </c>
      <c r="S7243" s="183"/>
    </row>
    <row r="7244" spans="1:19" hidden="1">
      <c r="A7244" s="184" t="s">
        <v>9887</v>
      </c>
      <c r="B7244" s="183" t="str">
        <f>IFERROR(VLOOKUP(Proc[[#This Row],[App]],Table2[],3,0),"open")</f>
        <v>ok</v>
      </c>
      <c r="C7244" s="184" t="s">
        <v>369</v>
      </c>
      <c r="D7244" t="s">
        <v>9612</v>
      </c>
      <c r="E7244" t="s">
        <v>9870</v>
      </c>
      <c r="F7244" s="183" t="s">
        <v>9870</v>
      </c>
      <c r="G7244" s="184" t="s">
        <v>400</v>
      </c>
      <c r="H7244" s="183" t="str">
        <f>IF(Proc[[#This Row],[type]]="LFF (MDG-F)",MID(Proc[[#This Row],[Obj]],13,10),"")</f>
        <v/>
      </c>
      <c r="J7244" s="183" t="b">
        <f>Proc[[#This Row],[Requested]]=Proc[[#This Row],[CurrentParent]]</f>
        <v>1</v>
      </c>
      <c r="K7244" s="183" t="str">
        <f>IF(Proc[[#This Row],[Author]]="Marcela Urrego",VLOOKUP(LEFT(Proc[[#This Row],[Requested]],1),Table3[#All],2,0),VLOOKUP(Proc[[#This Row],[Author]],Table4[],2,0))</f>
        <v>LS</v>
      </c>
      <c r="L7244" s="186" t="s">
        <v>9921</v>
      </c>
      <c r="M7244" s="178">
        <v>46065</v>
      </c>
      <c r="N7244" s="178"/>
      <c r="O7244" s="178"/>
      <c r="P7244" s="178" t="str">
        <f ca="1">IF(Proc[[#This Row],[DaysAgeing]]&gt;5,"yep","on track")</f>
        <v>on track</v>
      </c>
      <c r="Q7244" s="3">
        <f ca="1">IF(Proc[[#This Row],[DateClosed]]="",ABS(NETWORKDAYS(Proc[[#This Row],[DateOpened]],TODAY()))-1,ABS(NETWORKDAYS(Proc[[#This Row],[DateOpened]],Proc[[#This Row],[DateClosed]]))-1)</f>
        <v>4</v>
      </c>
      <c r="R7244" s="178" t="s">
        <v>489</v>
      </c>
      <c r="S7244" s="183"/>
    </row>
    <row r="7245" spans="1:19" hidden="1">
      <c r="A7245" s="184" t="s">
        <v>9887</v>
      </c>
      <c r="B7245" s="183" t="str">
        <f>IFERROR(VLOOKUP(Proc[[#This Row],[App]],Table2[],3,0),"open")</f>
        <v>ok</v>
      </c>
      <c r="C7245" s="184" t="s">
        <v>369</v>
      </c>
      <c r="D7245" t="s">
        <v>9613</v>
      </c>
      <c r="E7245" t="s">
        <v>9870</v>
      </c>
      <c r="F7245" s="183" t="s">
        <v>9870</v>
      </c>
      <c r="G7245" s="184" t="s">
        <v>400</v>
      </c>
      <c r="H7245" s="183" t="str">
        <f>IF(Proc[[#This Row],[type]]="LFF (MDG-F)",MID(Proc[[#This Row],[Obj]],13,10),"")</f>
        <v/>
      </c>
      <c r="J7245" s="183" t="b">
        <f>Proc[[#This Row],[Requested]]=Proc[[#This Row],[CurrentParent]]</f>
        <v>1</v>
      </c>
      <c r="K7245" s="183" t="str">
        <f>IF(Proc[[#This Row],[Author]]="Marcela Urrego",VLOOKUP(LEFT(Proc[[#This Row],[Requested]],1),Table3[#All],2,0),VLOOKUP(Proc[[#This Row],[Author]],Table4[],2,0))</f>
        <v>LS</v>
      </c>
      <c r="L7245" s="186" t="s">
        <v>9921</v>
      </c>
      <c r="M7245" s="178">
        <v>46065</v>
      </c>
      <c r="N7245" s="178"/>
      <c r="O7245" s="178"/>
      <c r="P7245" s="178" t="str">
        <f ca="1">IF(Proc[[#This Row],[DaysAgeing]]&gt;5,"yep","on track")</f>
        <v>on track</v>
      </c>
      <c r="Q7245" s="3">
        <f ca="1">IF(Proc[[#This Row],[DateClosed]]="",ABS(NETWORKDAYS(Proc[[#This Row],[DateOpened]],TODAY()))-1,ABS(NETWORKDAYS(Proc[[#This Row],[DateOpened]],Proc[[#This Row],[DateClosed]]))-1)</f>
        <v>4</v>
      </c>
      <c r="R7245" s="178" t="s">
        <v>489</v>
      </c>
      <c r="S7245" s="183"/>
    </row>
    <row r="7246" spans="1:19" hidden="1">
      <c r="A7246" s="184" t="s">
        <v>9887</v>
      </c>
      <c r="B7246" s="183" t="str">
        <f>IFERROR(VLOOKUP(Proc[[#This Row],[App]],Table2[],3,0),"open")</f>
        <v>ok</v>
      </c>
      <c r="C7246" s="184" t="s">
        <v>369</v>
      </c>
      <c r="D7246" t="s">
        <v>9614</v>
      </c>
      <c r="E7246" t="s">
        <v>9870</v>
      </c>
      <c r="F7246" s="183" t="s">
        <v>9870</v>
      </c>
      <c r="G7246" s="184" t="s">
        <v>400</v>
      </c>
      <c r="H7246" s="183" t="str">
        <f>IF(Proc[[#This Row],[type]]="LFF (MDG-F)",MID(Proc[[#This Row],[Obj]],13,10),"")</f>
        <v/>
      </c>
      <c r="J7246" s="183" t="b">
        <f>Proc[[#This Row],[Requested]]=Proc[[#This Row],[CurrentParent]]</f>
        <v>1</v>
      </c>
      <c r="K7246" s="183" t="str">
        <f>IF(Proc[[#This Row],[Author]]="Marcela Urrego",VLOOKUP(LEFT(Proc[[#This Row],[Requested]],1),Table3[#All],2,0),VLOOKUP(Proc[[#This Row],[Author]],Table4[],2,0))</f>
        <v>LS</v>
      </c>
      <c r="L7246" s="186" t="s">
        <v>9921</v>
      </c>
      <c r="M7246" s="178">
        <v>46065</v>
      </c>
      <c r="N7246" s="178"/>
      <c r="O7246" s="178"/>
      <c r="P7246" s="178" t="str">
        <f ca="1">IF(Proc[[#This Row],[DaysAgeing]]&gt;5,"yep","on track")</f>
        <v>on track</v>
      </c>
      <c r="Q7246" s="3">
        <f ca="1">IF(Proc[[#This Row],[DateClosed]]="",ABS(NETWORKDAYS(Proc[[#This Row],[DateOpened]],TODAY()))-1,ABS(NETWORKDAYS(Proc[[#This Row],[DateOpened]],Proc[[#This Row],[DateClosed]]))-1)</f>
        <v>4</v>
      </c>
      <c r="R7246" s="178" t="s">
        <v>489</v>
      </c>
      <c r="S7246" s="183"/>
    </row>
    <row r="7247" spans="1:19" hidden="1">
      <c r="A7247" s="184" t="s">
        <v>9887</v>
      </c>
      <c r="B7247" s="183" t="str">
        <f>IFERROR(VLOOKUP(Proc[[#This Row],[App]],Table2[],3,0),"open")</f>
        <v>ok</v>
      </c>
      <c r="C7247" s="184" t="s">
        <v>369</v>
      </c>
      <c r="D7247" t="s">
        <v>9615</v>
      </c>
      <c r="E7247" t="s">
        <v>9870</v>
      </c>
      <c r="F7247" s="183" t="s">
        <v>9870</v>
      </c>
      <c r="G7247" s="184" t="s">
        <v>400</v>
      </c>
      <c r="H7247" s="183" t="str">
        <f>IF(Proc[[#This Row],[type]]="LFF (MDG-F)",MID(Proc[[#This Row],[Obj]],13,10),"")</f>
        <v/>
      </c>
      <c r="J7247" s="183" t="b">
        <f>Proc[[#This Row],[Requested]]=Proc[[#This Row],[CurrentParent]]</f>
        <v>1</v>
      </c>
      <c r="K7247" s="183" t="str">
        <f>IF(Proc[[#This Row],[Author]]="Marcela Urrego",VLOOKUP(LEFT(Proc[[#This Row],[Requested]],1),Table3[#All],2,0),VLOOKUP(Proc[[#This Row],[Author]],Table4[],2,0))</f>
        <v>LS</v>
      </c>
      <c r="L7247" s="186" t="s">
        <v>9921</v>
      </c>
      <c r="M7247" s="178">
        <v>46065</v>
      </c>
      <c r="N7247" s="178"/>
      <c r="O7247" s="178"/>
      <c r="P7247" s="178" t="str">
        <f ca="1">IF(Proc[[#This Row],[DaysAgeing]]&gt;5,"yep","on track")</f>
        <v>on track</v>
      </c>
      <c r="Q7247" s="3">
        <f ca="1">IF(Proc[[#This Row],[DateClosed]]="",ABS(NETWORKDAYS(Proc[[#This Row],[DateOpened]],TODAY()))-1,ABS(NETWORKDAYS(Proc[[#This Row],[DateOpened]],Proc[[#This Row],[DateClosed]]))-1)</f>
        <v>4</v>
      </c>
      <c r="R7247" s="178" t="s">
        <v>489</v>
      </c>
      <c r="S7247" s="183"/>
    </row>
    <row r="7248" spans="1:19" hidden="1">
      <c r="A7248" s="184" t="s">
        <v>9887</v>
      </c>
      <c r="B7248" s="183" t="str">
        <f>IFERROR(VLOOKUP(Proc[[#This Row],[App]],Table2[],3,0),"open")</f>
        <v>ok</v>
      </c>
      <c r="C7248" s="184" t="s">
        <v>369</v>
      </c>
      <c r="D7248" t="s">
        <v>9616</v>
      </c>
      <c r="E7248" t="s">
        <v>9870</v>
      </c>
      <c r="F7248" s="183" t="s">
        <v>9870</v>
      </c>
      <c r="G7248" s="184" t="s">
        <v>400</v>
      </c>
      <c r="H7248" s="183" t="str">
        <f>IF(Proc[[#This Row],[type]]="LFF (MDG-F)",MID(Proc[[#This Row],[Obj]],13,10),"")</f>
        <v/>
      </c>
      <c r="J7248" s="183" t="b">
        <f>Proc[[#This Row],[Requested]]=Proc[[#This Row],[CurrentParent]]</f>
        <v>1</v>
      </c>
      <c r="K7248" s="183" t="str">
        <f>IF(Proc[[#This Row],[Author]]="Marcela Urrego",VLOOKUP(LEFT(Proc[[#This Row],[Requested]],1),Table3[#All],2,0),VLOOKUP(Proc[[#This Row],[Author]],Table4[],2,0))</f>
        <v>LS</v>
      </c>
      <c r="L7248" s="186" t="s">
        <v>9921</v>
      </c>
      <c r="M7248" s="178">
        <v>46065</v>
      </c>
      <c r="N7248" s="178"/>
      <c r="O7248" s="178"/>
      <c r="P7248" s="178" t="str">
        <f ca="1">IF(Proc[[#This Row],[DaysAgeing]]&gt;5,"yep","on track")</f>
        <v>on track</v>
      </c>
      <c r="Q7248" s="3">
        <f ca="1">IF(Proc[[#This Row],[DateClosed]]="",ABS(NETWORKDAYS(Proc[[#This Row],[DateOpened]],TODAY()))-1,ABS(NETWORKDAYS(Proc[[#This Row],[DateOpened]],Proc[[#This Row],[DateClosed]]))-1)</f>
        <v>4</v>
      </c>
      <c r="R7248" s="178" t="s">
        <v>489</v>
      </c>
      <c r="S7248" s="183"/>
    </row>
    <row r="7249" spans="1:19" hidden="1">
      <c r="A7249" s="184" t="s">
        <v>9887</v>
      </c>
      <c r="B7249" s="183" t="str">
        <f>IFERROR(VLOOKUP(Proc[[#This Row],[App]],Table2[],3,0),"open")</f>
        <v>ok</v>
      </c>
      <c r="C7249" s="184" t="s">
        <v>377</v>
      </c>
      <c r="D7249" t="s">
        <v>9617</v>
      </c>
      <c r="E7249" t="s">
        <v>9870</v>
      </c>
      <c r="F7249" s="183"/>
      <c r="G7249" s="184" t="s">
        <v>400</v>
      </c>
      <c r="H7249" s="183" t="str">
        <f>IF(Proc[[#This Row],[type]]="LFF (MDG-F)",MID(Proc[[#This Row],[Obj]],13,10),"")</f>
        <v/>
      </c>
      <c r="J7249" s="183" t="b">
        <f>Proc[[#This Row],[Requested]]=Proc[[#This Row],[CurrentParent]]</f>
        <v>0</v>
      </c>
      <c r="K7249" s="183" t="str">
        <f>IF(Proc[[#This Row],[Author]]="Marcela Urrego",VLOOKUP(LEFT(Proc[[#This Row],[Requested]],1),Table3[#All],2,0),VLOOKUP(Proc[[#This Row],[Author]],Table4[],2,0))</f>
        <v>LS</v>
      </c>
      <c r="L7249" s="186" t="s">
        <v>9921</v>
      </c>
      <c r="M7249" s="178">
        <v>46065</v>
      </c>
      <c r="N7249" s="178"/>
      <c r="O7249" s="178"/>
      <c r="P7249" s="178" t="str">
        <f ca="1">IF(Proc[[#This Row],[DaysAgeing]]&gt;5,"yep","on track")</f>
        <v>on track</v>
      </c>
      <c r="Q7249" s="3">
        <f ca="1">IF(Proc[[#This Row],[DateClosed]]="",ABS(NETWORKDAYS(Proc[[#This Row],[DateOpened]],TODAY()))-1,ABS(NETWORKDAYS(Proc[[#This Row],[DateOpened]],Proc[[#This Row],[DateClosed]]))-1)</f>
        <v>4</v>
      </c>
      <c r="R7249" s="178" t="s">
        <v>489</v>
      </c>
      <c r="S7249" s="183"/>
    </row>
    <row r="7250" spans="1:19" hidden="1">
      <c r="A7250" s="184" t="s">
        <v>9887</v>
      </c>
      <c r="B7250" s="183" t="str">
        <f>IFERROR(VLOOKUP(Proc[[#This Row],[App]],Table2[],3,0),"open")</f>
        <v>ok</v>
      </c>
      <c r="C7250" s="184" t="s">
        <v>369</v>
      </c>
      <c r="D7250" t="s">
        <v>9618</v>
      </c>
      <c r="E7250" t="s">
        <v>9870</v>
      </c>
      <c r="F7250" s="183" t="s">
        <v>9870</v>
      </c>
      <c r="G7250" s="184" t="s">
        <v>400</v>
      </c>
      <c r="H7250" s="183" t="str">
        <f>IF(Proc[[#This Row],[type]]="LFF (MDG-F)",MID(Proc[[#This Row],[Obj]],13,10),"")</f>
        <v/>
      </c>
      <c r="J7250" s="183" t="b">
        <f>Proc[[#This Row],[Requested]]=Proc[[#This Row],[CurrentParent]]</f>
        <v>1</v>
      </c>
      <c r="K7250" s="183" t="str">
        <f>IF(Proc[[#This Row],[Author]]="Marcela Urrego",VLOOKUP(LEFT(Proc[[#This Row],[Requested]],1),Table3[#All],2,0),VLOOKUP(Proc[[#This Row],[Author]],Table4[],2,0))</f>
        <v>LS</v>
      </c>
      <c r="L7250" s="186" t="s">
        <v>9921</v>
      </c>
      <c r="M7250" s="178">
        <v>46065</v>
      </c>
      <c r="N7250" s="178"/>
      <c r="O7250" s="178"/>
      <c r="P7250" s="178" t="str">
        <f ca="1">IF(Proc[[#This Row],[DaysAgeing]]&gt;5,"yep","on track")</f>
        <v>on track</v>
      </c>
      <c r="Q7250" s="3">
        <f ca="1">IF(Proc[[#This Row],[DateClosed]]="",ABS(NETWORKDAYS(Proc[[#This Row],[DateOpened]],TODAY()))-1,ABS(NETWORKDAYS(Proc[[#This Row],[DateOpened]],Proc[[#This Row],[DateClosed]]))-1)</f>
        <v>4</v>
      </c>
      <c r="R7250" s="178" t="s">
        <v>489</v>
      </c>
      <c r="S7250" s="183"/>
    </row>
    <row r="7251" spans="1:19" hidden="1">
      <c r="A7251" s="184" t="s">
        <v>9887</v>
      </c>
      <c r="B7251" s="183" t="str">
        <f>IFERROR(VLOOKUP(Proc[[#This Row],[App]],Table2[],3,0),"open")</f>
        <v>ok</v>
      </c>
      <c r="C7251" s="184" t="s">
        <v>369</v>
      </c>
      <c r="D7251" t="s">
        <v>9619</v>
      </c>
      <c r="E7251" t="s">
        <v>9870</v>
      </c>
      <c r="F7251" s="183" t="s">
        <v>9870</v>
      </c>
      <c r="G7251" s="184" t="s">
        <v>400</v>
      </c>
      <c r="H7251" s="183" t="str">
        <f>IF(Proc[[#This Row],[type]]="LFF (MDG-F)",MID(Proc[[#This Row],[Obj]],13,10),"")</f>
        <v/>
      </c>
      <c r="J7251" s="183" t="b">
        <f>Proc[[#This Row],[Requested]]=Proc[[#This Row],[CurrentParent]]</f>
        <v>1</v>
      </c>
      <c r="K7251" s="183" t="str">
        <f>IF(Proc[[#This Row],[Author]]="Marcela Urrego",VLOOKUP(LEFT(Proc[[#This Row],[Requested]],1),Table3[#All],2,0),VLOOKUP(Proc[[#This Row],[Author]],Table4[],2,0))</f>
        <v>LS</v>
      </c>
      <c r="L7251" s="186" t="s">
        <v>9921</v>
      </c>
      <c r="M7251" s="178">
        <v>46065</v>
      </c>
      <c r="N7251" s="178"/>
      <c r="O7251" s="178"/>
      <c r="P7251" s="178" t="str">
        <f ca="1">IF(Proc[[#This Row],[DaysAgeing]]&gt;5,"yep","on track")</f>
        <v>on track</v>
      </c>
      <c r="Q7251" s="3">
        <f ca="1">IF(Proc[[#This Row],[DateClosed]]="",ABS(NETWORKDAYS(Proc[[#This Row],[DateOpened]],TODAY()))-1,ABS(NETWORKDAYS(Proc[[#This Row],[DateOpened]],Proc[[#This Row],[DateClosed]]))-1)</f>
        <v>4</v>
      </c>
      <c r="R7251" s="178" t="s">
        <v>489</v>
      </c>
      <c r="S7251" s="183"/>
    </row>
    <row r="7252" spans="1:19" hidden="1">
      <c r="A7252" s="184" t="s">
        <v>9887</v>
      </c>
      <c r="B7252" s="183" t="str">
        <f>IFERROR(VLOOKUP(Proc[[#This Row],[App]],Table2[],3,0),"open")</f>
        <v>ok</v>
      </c>
      <c r="C7252" s="184" t="s">
        <v>369</v>
      </c>
      <c r="D7252" t="s">
        <v>9620</v>
      </c>
      <c r="E7252" t="s">
        <v>9870</v>
      </c>
      <c r="F7252" s="183" t="s">
        <v>9870</v>
      </c>
      <c r="G7252" s="184" t="s">
        <v>400</v>
      </c>
      <c r="H7252" s="183" t="str">
        <f>IF(Proc[[#This Row],[type]]="LFF (MDG-F)",MID(Proc[[#This Row],[Obj]],13,10),"")</f>
        <v/>
      </c>
      <c r="J7252" s="183" t="b">
        <f>Proc[[#This Row],[Requested]]=Proc[[#This Row],[CurrentParent]]</f>
        <v>1</v>
      </c>
      <c r="K7252" s="183" t="str">
        <f>IF(Proc[[#This Row],[Author]]="Marcela Urrego",VLOOKUP(LEFT(Proc[[#This Row],[Requested]],1),Table3[#All],2,0),VLOOKUP(Proc[[#This Row],[Author]],Table4[],2,0))</f>
        <v>LS</v>
      </c>
      <c r="L7252" s="186" t="s">
        <v>9921</v>
      </c>
      <c r="M7252" s="178">
        <v>46065</v>
      </c>
      <c r="N7252" s="178"/>
      <c r="O7252" s="178"/>
      <c r="P7252" s="178" t="str">
        <f ca="1">IF(Proc[[#This Row],[DaysAgeing]]&gt;5,"yep","on track")</f>
        <v>on track</v>
      </c>
      <c r="Q7252" s="3">
        <f ca="1">IF(Proc[[#This Row],[DateClosed]]="",ABS(NETWORKDAYS(Proc[[#This Row],[DateOpened]],TODAY()))-1,ABS(NETWORKDAYS(Proc[[#This Row],[DateOpened]],Proc[[#This Row],[DateClosed]]))-1)</f>
        <v>4</v>
      </c>
      <c r="R7252" s="178" t="s">
        <v>489</v>
      </c>
      <c r="S7252" s="183"/>
    </row>
    <row r="7253" spans="1:19" hidden="1">
      <c r="A7253" s="184" t="s">
        <v>9887</v>
      </c>
      <c r="B7253" s="183" t="str">
        <f>IFERROR(VLOOKUP(Proc[[#This Row],[App]],Table2[],3,0),"open")</f>
        <v>ok</v>
      </c>
      <c r="C7253" s="184" t="s">
        <v>369</v>
      </c>
      <c r="D7253" t="s">
        <v>9621</v>
      </c>
      <c r="E7253" t="s">
        <v>9870</v>
      </c>
      <c r="F7253" s="183" t="s">
        <v>9870</v>
      </c>
      <c r="G7253" s="184" t="s">
        <v>400</v>
      </c>
      <c r="H7253" s="183" t="str">
        <f>IF(Proc[[#This Row],[type]]="LFF (MDG-F)",MID(Proc[[#This Row],[Obj]],13,10),"")</f>
        <v/>
      </c>
      <c r="J7253" s="183" t="b">
        <f>Proc[[#This Row],[Requested]]=Proc[[#This Row],[CurrentParent]]</f>
        <v>1</v>
      </c>
      <c r="K7253" s="183" t="str">
        <f>IF(Proc[[#This Row],[Author]]="Marcela Urrego",VLOOKUP(LEFT(Proc[[#This Row],[Requested]],1),Table3[#All],2,0),VLOOKUP(Proc[[#This Row],[Author]],Table4[],2,0))</f>
        <v>LS</v>
      </c>
      <c r="L7253" s="186" t="s">
        <v>9921</v>
      </c>
      <c r="M7253" s="178">
        <v>46065</v>
      </c>
      <c r="N7253" s="178"/>
      <c r="O7253" s="178"/>
      <c r="P7253" s="178" t="str">
        <f ca="1">IF(Proc[[#This Row],[DaysAgeing]]&gt;5,"yep","on track")</f>
        <v>on track</v>
      </c>
      <c r="Q7253" s="3">
        <f ca="1">IF(Proc[[#This Row],[DateClosed]]="",ABS(NETWORKDAYS(Proc[[#This Row],[DateOpened]],TODAY()))-1,ABS(NETWORKDAYS(Proc[[#This Row],[DateOpened]],Proc[[#This Row],[DateClosed]]))-1)</f>
        <v>4</v>
      </c>
      <c r="R7253" s="178" t="s">
        <v>489</v>
      </c>
      <c r="S7253" s="183"/>
    </row>
    <row r="7254" spans="1:19" hidden="1">
      <c r="A7254" s="184" t="s">
        <v>9887</v>
      </c>
      <c r="B7254" s="183" t="str">
        <f>IFERROR(VLOOKUP(Proc[[#This Row],[App]],Table2[],3,0),"open")</f>
        <v>ok</v>
      </c>
      <c r="C7254" s="184" t="s">
        <v>369</v>
      </c>
      <c r="D7254" t="s">
        <v>9622</v>
      </c>
      <c r="E7254" t="s">
        <v>9870</v>
      </c>
      <c r="F7254" s="183" t="s">
        <v>9870</v>
      </c>
      <c r="G7254" s="184" t="s">
        <v>400</v>
      </c>
      <c r="H7254" s="183" t="str">
        <f>IF(Proc[[#This Row],[type]]="LFF (MDG-F)",MID(Proc[[#This Row],[Obj]],13,10),"")</f>
        <v/>
      </c>
      <c r="J7254" s="183" t="b">
        <f>Proc[[#This Row],[Requested]]=Proc[[#This Row],[CurrentParent]]</f>
        <v>1</v>
      </c>
      <c r="K7254" s="183" t="str">
        <f>IF(Proc[[#This Row],[Author]]="Marcela Urrego",VLOOKUP(LEFT(Proc[[#This Row],[Requested]],1),Table3[#All],2,0),VLOOKUP(Proc[[#This Row],[Author]],Table4[],2,0))</f>
        <v>LS</v>
      </c>
      <c r="L7254" s="186" t="s">
        <v>9921</v>
      </c>
      <c r="M7254" s="178">
        <v>46065</v>
      </c>
      <c r="N7254" s="178"/>
      <c r="O7254" s="178"/>
      <c r="P7254" s="178" t="str">
        <f ca="1">IF(Proc[[#This Row],[DaysAgeing]]&gt;5,"yep","on track")</f>
        <v>on track</v>
      </c>
      <c r="Q7254" s="3">
        <f ca="1">IF(Proc[[#This Row],[DateClosed]]="",ABS(NETWORKDAYS(Proc[[#This Row],[DateOpened]],TODAY()))-1,ABS(NETWORKDAYS(Proc[[#This Row],[DateOpened]],Proc[[#This Row],[DateClosed]]))-1)</f>
        <v>4</v>
      </c>
      <c r="R7254" s="178" t="s">
        <v>489</v>
      </c>
      <c r="S7254" s="183"/>
    </row>
    <row r="7255" spans="1:19" hidden="1">
      <c r="A7255" s="184" t="s">
        <v>9887</v>
      </c>
      <c r="B7255" s="183" t="str">
        <f>IFERROR(VLOOKUP(Proc[[#This Row],[App]],Table2[],3,0),"open")</f>
        <v>ok</v>
      </c>
      <c r="C7255" s="184" t="s">
        <v>369</v>
      </c>
      <c r="D7255" t="s">
        <v>9623</v>
      </c>
      <c r="E7255" t="s">
        <v>9870</v>
      </c>
      <c r="F7255" s="183" t="s">
        <v>9870</v>
      </c>
      <c r="G7255" s="184" t="s">
        <v>400</v>
      </c>
      <c r="H7255" s="183" t="str">
        <f>IF(Proc[[#This Row],[type]]="LFF (MDG-F)",MID(Proc[[#This Row],[Obj]],13,10),"")</f>
        <v/>
      </c>
      <c r="J7255" s="183" t="b">
        <f>Proc[[#This Row],[Requested]]=Proc[[#This Row],[CurrentParent]]</f>
        <v>1</v>
      </c>
      <c r="K7255" s="183" t="str">
        <f>IF(Proc[[#This Row],[Author]]="Marcela Urrego",VLOOKUP(LEFT(Proc[[#This Row],[Requested]],1),Table3[#All],2,0),VLOOKUP(Proc[[#This Row],[Author]],Table4[],2,0))</f>
        <v>LS</v>
      </c>
      <c r="L7255" s="186" t="s">
        <v>9921</v>
      </c>
      <c r="M7255" s="178">
        <v>46065</v>
      </c>
      <c r="N7255" s="178"/>
      <c r="O7255" s="178"/>
      <c r="P7255" s="178" t="str">
        <f ca="1">IF(Proc[[#This Row],[DaysAgeing]]&gt;5,"yep","on track")</f>
        <v>on track</v>
      </c>
      <c r="Q7255" s="3">
        <f ca="1">IF(Proc[[#This Row],[DateClosed]]="",ABS(NETWORKDAYS(Proc[[#This Row],[DateOpened]],TODAY()))-1,ABS(NETWORKDAYS(Proc[[#This Row],[DateOpened]],Proc[[#This Row],[DateClosed]]))-1)</f>
        <v>4</v>
      </c>
      <c r="R7255" s="178" t="s">
        <v>489</v>
      </c>
      <c r="S7255" s="183"/>
    </row>
    <row r="7256" spans="1:19" hidden="1">
      <c r="A7256" s="184" t="s">
        <v>9887</v>
      </c>
      <c r="B7256" s="183" t="str">
        <f>IFERROR(VLOOKUP(Proc[[#This Row],[App]],Table2[],3,0),"open")</f>
        <v>ok</v>
      </c>
      <c r="C7256" s="184" t="s">
        <v>369</v>
      </c>
      <c r="D7256" t="s">
        <v>9624</v>
      </c>
      <c r="E7256" t="s">
        <v>9870</v>
      </c>
      <c r="F7256" s="183" t="s">
        <v>9870</v>
      </c>
      <c r="G7256" s="184" t="s">
        <v>400</v>
      </c>
      <c r="H7256" s="183" t="str">
        <f>IF(Proc[[#This Row],[type]]="LFF (MDG-F)",MID(Proc[[#This Row],[Obj]],13,10),"")</f>
        <v/>
      </c>
      <c r="J7256" s="183" t="b">
        <f>Proc[[#This Row],[Requested]]=Proc[[#This Row],[CurrentParent]]</f>
        <v>1</v>
      </c>
      <c r="K7256" s="183" t="str">
        <f>IF(Proc[[#This Row],[Author]]="Marcela Urrego",VLOOKUP(LEFT(Proc[[#This Row],[Requested]],1),Table3[#All],2,0),VLOOKUP(Proc[[#This Row],[Author]],Table4[],2,0))</f>
        <v>LS</v>
      </c>
      <c r="L7256" s="186" t="s">
        <v>9921</v>
      </c>
      <c r="M7256" s="178">
        <v>46065</v>
      </c>
      <c r="N7256" s="178"/>
      <c r="O7256" s="178"/>
      <c r="P7256" s="178" t="str">
        <f ca="1">IF(Proc[[#This Row],[DaysAgeing]]&gt;5,"yep","on track")</f>
        <v>on track</v>
      </c>
      <c r="Q7256" s="3">
        <f ca="1">IF(Proc[[#This Row],[DateClosed]]="",ABS(NETWORKDAYS(Proc[[#This Row],[DateOpened]],TODAY()))-1,ABS(NETWORKDAYS(Proc[[#This Row],[DateOpened]],Proc[[#This Row],[DateClosed]]))-1)</f>
        <v>4</v>
      </c>
      <c r="R7256" s="178" t="s">
        <v>489</v>
      </c>
      <c r="S7256" s="183"/>
    </row>
    <row r="7257" spans="1:19" hidden="1">
      <c r="A7257" s="184" t="s">
        <v>9887</v>
      </c>
      <c r="B7257" s="183" t="str">
        <f>IFERROR(VLOOKUP(Proc[[#This Row],[App]],Table2[],3,0),"open")</f>
        <v>ok</v>
      </c>
      <c r="C7257" s="184" t="s">
        <v>369</v>
      </c>
      <c r="D7257" t="s">
        <v>9625</v>
      </c>
      <c r="E7257" t="s">
        <v>9870</v>
      </c>
      <c r="F7257" s="183" t="s">
        <v>9870</v>
      </c>
      <c r="G7257" s="184" t="s">
        <v>400</v>
      </c>
      <c r="H7257" s="183" t="str">
        <f>IF(Proc[[#This Row],[type]]="LFF (MDG-F)",MID(Proc[[#This Row],[Obj]],13,10),"")</f>
        <v/>
      </c>
      <c r="J7257" s="183" t="b">
        <f>Proc[[#This Row],[Requested]]=Proc[[#This Row],[CurrentParent]]</f>
        <v>1</v>
      </c>
      <c r="K7257" s="183" t="str">
        <f>IF(Proc[[#This Row],[Author]]="Marcela Urrego",VLOOKUP(LEFT(Proc[[#This Row],[Requested]],1),Table3[#All],2,0),VLOOKUP(Proc[[#This Row],[Author]],Table4[],2,0))</f>
        <v>LS</v>
      </c>
      <c r="L7257" s="186" t="s">
        <v>9921</v>
      </c>
      <c r="M7257" s="178">
        <v>46065</v>
      </c>
      <c r="N7257" s="178"/>
      <c r="O7257" s="178"/>
      <c r="P7257" s="178" t="str">
        <f ca="1">IF(Proc[[#This Row],[DaysAgeing]]&gt;5,"yep","on track")</f>
        <v>on track</v>
      </c>
      <c r="Q7257" s="3">
        <f ca="1">IF(Proc[[#This Row],[DateClosed]]="",ABS(NETWORKDAYS(Proc[[#This Row],[DateOpened]],TODAY()))-1,ABS(NETWORKDAYS(Proc[[#This Row],[DateOpened]],Proc[[#This Row],[DateClosed]]))-1)</f>
        <v>4</v>
      </c>
      <c r="R7257" s="178" t="s">
        <v>489</v>
      </c>
      <c r="S7257" s="183"/>
    </row>
    <row r="7258" spans="1:19" hidden="1">
      <c r="A7258" s="184" t="s">
        <v>9887</v>
      </c>
      <c r="B7258" s="183" t="str">
        <f>IFERROR(VLOOKUP(Proc[[#This Row],[App]],Table2[],3,0),"open")</f>
        <v>ok</v>
      </c>
      <c r="C7258" s="184" t="s">
        <v>369</v>
      </c>
      <c r="D7258" t="s">
        <v>9626</v>
      </c>
      <c r="E7258" t="s">
        <v>9870</v>
      </c>
      <c r="F7258" s="183" t="s">
        <v>9870</v>
      </c>
      <c r="G7258" s="184" t="s">
        <v>400</v>
      </c>
      <c r="H7258" s="183" t="str">
        <f>IF(Proc[[#This Row],[type]]="LFF (MDG-F)",MID(Proc[[#This Row],[Obj]],13,10),"")</f>
        <v/>
      </c>
      <c r="J7258" s="183" t="b">
        <f>Proc[[#This Row],[Requested]]=Proc[[#This Row],[CurrentParent]]</f>
        <v>1</v>
      </c>
      <c r="K7258" s="183" t="str">
        <f>IF(Proc[[#This Row],[Author]]="Marcela Urrego",VLOOKUP(LEFT(Proc[[#This Row],[Requested]],1),Table3[#All],2,0),VLOOKUP(Proc[[#This Row],[Author]],Table4[],2,0))</f>
        <v>LS</v>
      </c>
      <c r="L7258" s="186" t="s">
        <v>9921</v>
      </c>
      <c r="M7258" s="178">
        <v>46065</v>
      </c>
      <c r="N7258" s="178"/>
      <c r="O7258" s="178"/>
      <c r="P7258" s="178" t="str">
        <f ca="1">IF(Proc[[#This Row],[DaysAgeing]]&gt;5,"yep","on track")</f>
        <v>on track</v>
      </c>
      <c r="Q7258" s="3">
        <f ca="1">IF(Proc[[#This Row],[DateClosed]]="",ABS(NETWORKDAYS(Proc[[#This Row],[DateOpened]],TODAY()))-1,ABS(NETWORKDAYS(Proc[[#This Row],[DateOpened]],Proc[[#This Row],[DateClosed]]))-1)</f>
        <v>4</v>
      </c>
      <c r="R7258" s="178" t="s">
        <v>489</v>
      </c>
      <c r="S7258" s="183"/>
    </row>
    <row r="7259" spans="1:19" hidden="1">
      <c r="A7259" s="184" t="s">
        <v>9887</v>
      </c>
      <c r="B7259" s="183" t="str">
        <f>IFERROR(VLOOKUP(Proc[[#This Row],[App]],Table2[],3,0),"open")</f>
        <v>ok</v>
      </c>
      <c r="C7259" s="184" t="s">
        <v>369</v>
      </c>
      <c r="D7259" t="s">
        <v>9627</v>
      </c>
      <c r="E7259" t="s">
        <v>9872</v>
      </c>
      <c r="F7259" s="183" t="s">
        <v>9872</v>
      </c>
      <c r="G7259" s="184" t="s">
        <v>400</v>
      </c>
      <c r="H7259" s="183" t="str">
        <f>IF(Proc[[#This Row],[type]]="LFF (MDG-F)",MID(Proc[[#This Row],[Obj]],13,10),"")</f>
        <v/>
      </c>
      <c r="J7259" s="183" t="b">
        <f>Proc[[#This Row],[Requested]]=Proc[[#This Row],[CurrentParent]]</f>
        <v>1</v>
      </c>
      <c r="K7259" s="183" t="str">
        <f>IF(Proc[[#This Row],[Author]]="Marcela Urrego",VLOOKUP(LEFT(Proc[[#This Row],[Requested]],1),Table3[#All],2,0),VLOOKUP(Proc[[#This Row],[Author]],Table4[],2,0))</f>
        <v>LS</v>
      </c>
      <c r="L7259" s="186" t="s">
        <v>9921</v>
      </c>
      <c r="M7259" s="178">
        <v>46065</v>
      </c>
      <c r="N7259" s="178"/>
      <c r="O7259" s="178"/>
      <c r="P7259" s="178" t="str">
        <f ca="1">IF(Proc[[#This Row],[DaysAgeing]]&gt;5,"yep","on track")</f>
        <v>on track</v>
      </c>
      <c r="Q7259" s="3">
        <f ca="1">IF(Proc[[#This Row],[DateClosed]]="",ABS(NETWORKDAYS(Proc[[#This Row],[DateOpened]],TODAY()))-1,ABS(NETWORKDAYS(Proc[[#This Row],[DateOpened]],Proc[[#This Row],[DateClosed]]))-1)</f>
        <v>4</v>
      </c>
      <c r="R7259" s="178" t="s">
        <v>489</v>
      </c>
      <c r="S7259" s="183"/>
    </row>
    <row r="7260" spans="1:19" hidden="1">
      <c r="A7260" s="184" t="s">
        <v>9887</v>
      </c>
      <c r="B7260" s="183" t="str">
        <f>IFERROR(VLOOKUP(Proc[[#This Row],[App]],Table2[],3,0),"open")</f>
        <v>ok</v>
      </c>
      <c r="C7260" s="184" t="s">
        <v>369</v>
      </c>
      <c r="D7260" t="s">
        <v>9628</v>
      </c>
      <c r="E7260" t="s">
        <v>9868</v>
      </c>
      <c r="F7260" s="183" t="s">
        <v>9868</v>
      </c>
      <c r="G7260" s="184" t="s">
        <v>400</v>
      </c>
      <c r="H7260" s="183" t="str">
        <f>IF(Proc[[#This Row],[type]]="LFF (MDG-F)",MID(Proc[[#This Row],[Obj]],13,10),"")</f>
        <v/>
      </c>
      <c r="J7260" s="183" t="b">
        <f>Proc[[#This Row],[Requested]]=Proc[[#This Row],[CurrentParent]]</f>
        <v>1</v>
      </c>
      <c r="K7260" s="183" t="str">
        <f>IF(Proc[[#This Row],[Author]]="Marcela Urrego",VLOOKUP(LEFT(Proc[[#This Row],[Requested]],1),Table3[#All],2,0),VLOOKUP(Proc[[#This Row],[Author]],Table4[],2,0))</f>
        <v>LS</v>
      </c>
      <c r="L7260" s="186" t="s">
        <v>9921</v>
      </c>
      <c r="M7260" s="178">
        <v>46065</v>
      </c>
      <c r="N7260" s="178"/>
      <c r="O7260" s="178"/>
      <c r="P7260" s="178" t="str">
        <f ca="1">IF(Proc[[#This Row],[DaysAgeing]]&gt;5,"yep","on track")</f>
        <v>on track</v>
      </c>
      <c r="Q7260" s="3">
        <f ca="1">IF(Proc[[#This Row],[DateClosed]]="",ABS(NETWORKDAYS(Proc[[#This Row],[DateOpened]],TODAY()))-1,ABS(NETWORKDAYS(Proc[[#This Row],[DateOpened]],Proc[[#This Row],[DateClosed]]))-1)</f>
        <v>4</v>
      </c>
      <c r="R7260" s="178" t="s">
        <v>489</v>
      </c>
      <c r="S7260" s="183"/>
    </row>
    <row r="7261" spans="1:19" hidden="1">
      <c r="A7261" s="184" t="s">
        <v>9887</v>
      </c>
      <c r="B7261" s="183" t="str">
        <f>IFERROR(VLOOKUP(Proc[[#This Row],[App]],Table2[],3,0),"open")</f>
        <v>ok</v>
      </c>
      <c r="C7261" s="184" t="s">
        <v>369</v>
      </c>
      <c r="D7261" t="s">
        <v>9629</v>
      </c>
      <c r="E7261" t="s">
        <v>9872</v>
      </c>
      <c r="F7261" s="183" t="s">
        <v>9872</v>
      </c>
      <c r="G7261" s="184" t="s">
        <v>400</v>
      </c>
      <c r="H7261" s="183" t="str">
        <f>IF(Proc[[#This Row],[type]]="LFF (MDG-F)",MID(Proc[[#This Row],[Obj]],13,10),"")</f>
        <v/>
      </c>
      <c r="J7261" s="183" t="b">
        <f>Proc[[#This Row],[Requested]]=Proc[[#This Row],[CurrentParent]]</f>
        <v>1</v>
      </c>
      <c r="K7261" s="183" t="str">
        <f>IF(Proc[[#This Row],[Author]]="Marcela Urrego",VLOOKUP(LEFT(Proc[[#This Row],[Requested]],1),Table3[#All],2,0),VLOOKUP(Proc[[#This Row],[Author]],Table4[],2,0))</f>
        <v>LS</v>
      </c>
      <c r="L7261" s="186" t="s">
        <v>9921</v>
      </c>
      <c r="M7261" s="178">
        <v>46065</v>
      </c>
      <c r="N7261" s="178"/>
      <c r="O7261" s="178"/>
      <c r="P7261" s="178" t="str">
        <f ca="1">IF(Proc[[#This Row],[DaysAgeing]]&gt;5,"yep","on track")</f>
        <v>on track</v>
      </c>
      <c r="Q7261" s="3">
        <f ca="1">IF(Proc[[#This Row],[DateClosed]]="",ABS(NETWORKDAYS(Proc[[#This Row],[DateOpened]],TODAY()))-1,ABS(NETWORKDAYS(Proc[[#This Row],[DateOpened]],Proc[[#This Row],[DateClosed]]))-1)</f>
        <v>4</v>
      </c>
      <c r="R7261" s="178" t="s">
        <v>489</v>
      </c>
      <c r="S7261" s="183"/>
    </row>
    <row r="7262" spans="1:19" hidden="1">
      <c r="A7262" s="184" t="s">
        <v>9887</v>
      </c>
      <c r="B7262" s="183" t="str">
        <f>IFERROR(VLOOKUP(Proc[[#This Row],[App]],Table2[],3,0),"open")</f>
        <v>ok</v>
      </c>
      <c r="C7262" s="184" t="s">
        <v>369</v>
      </c>
      <c r="D7262" t="s">
        <v>9630</v>
      </c>
      <c r="E7262" t="s">
        <v>9872</v>
      </c>
      <c r="F7262" s="183" t="s">
        <v>9872</v>
      </c>
      <c r="G7262" s="184" t="s">
        <v>400</v>
      </c>
      <c r="H7262" s="183" t="str">
        <f>IF(Proc[[#This Row],[type]]="LFF (MDG-F)",MID(Proc[[#This Row],[Obj]],13,10),"")</f>
        <v/>
      </c>
      <c r="J7262" s="183" t="b">
        <f>Proc[[#This Row],[Requested]]=Proc[[#This Row],[CurrentParent]]</f>
        <v>1</v>
      </c>
      <c r="K7262" s="183" t="str">
        <f>IF(Proc[[#This Row],[Author]]="Marcela Urrego",VLOOKUP(LEFT(Proc[[#This Row],[Requested]],1),Table3[#All],2,0),VLOOKUP(Proc[[#This Row],[Author]],Table4[],2,0))</f>
        <v>LS</v>
      </c>
      <c r="L7262" s="186" t="s">
        <v>9921</v>
      </c>
      <c r="M7262" s="178">
        <v>46065</v>
      </c>
      <c r="N7262" s="178"/>
      <c r="O7262" s="178"/>
      <c r="P7262" s="178" t="str">
        <f ca="1">IF(Proc[[#This Row],[DaysAgeing]]&gt;5,"yep","on track")</f>
        <v>on track</v>
      </c>
      <c r="Q7262" s="3">
        <f ca="1">IF(Proc[[#This Row],[DateClosed]]="",ABS(NETWORKDAYS(Proc[[#This Row],[DateOpened]],TODAY()))-1,ABS(NETWORKDAYS(Proc[[#This Row],[DateOpened]],Proc[[#This Row],[DateClosed]]))-1)</f>
        <v>4</v>
      </c>
      <c r="R7262" s="178" t="s">
        <v>489</v>
      </c>
      <c r="S7262" s="183"/>
    </row>
    <row r="7263" spans="1:19" hidden="1">
      <c r="A7263" s="184" t="s">
        <v>9887</v>
      </c>
      <c r="B7263" s="183" t="str">
        <f>IFERROR(VLOOKUP(Proc[[#This Row],[App]],Table2[],3,0),"open")</f>
        <v>ok</v>
      </c>
      <c r="C7263" s="184" t="s">
        <v>369</v>
      </c>
      <c r="D7263" t="s">
        <v>9631</v>
      </c>
      <c r="E7263" t="s">
        <v>9872</v>
      </c>
      <c r="F7263" s="183" t="s">
        <v>9872</v>
      </c>
      <c r="G7263" s="184" t="s">
        <v>400</v>
      </c>
      <c r="H7263" s="183" t="str">
        <f>IF(Proc[[#This Row],[type]]="LFF (MDG-F)",MID(Proc[[#This Row],[Obj]],13,10),"")</f>
        <v/>
      </c>
      <c r="J7263" s="183" t="b">
        <f>Proc[[#This Row],[Requested]]=Proc[[#This Row],[CurrentParent]]</f>
        <v>1</v>
      </c>
      <c r="K7263" s="183" t="str">
        <f>IF(Proc[[#This Row],[Author]]="Marcela Urrego",VLOOKUP(LEFT(Proc[[#This Row],[Requested]],1),Table3[#All],2,0),VLOOKUP(Proc[[#This Row],[Author]],Table4[],2,0))</f>
        <v>LS</v>
      </c>
      <c r="L7263" s="186" t="s">
        <v>9921</v>
      </c>
      <c r="M7263" s="178">
        <v>46065</v>
      </c>
      <c r="N7263" s="178"/>
      <c r="O7263" s="178"/>
      <c r="P7263" s="178" t="str">
        <f ca="1">IF(Proc[[#This Row],[DaysAgeing]]&gt;5,"yep","on track")</f>
        <v>on track</v>
      </c>
      <c r="Q7263" s="3">
        <f ca="1">IF(Proc[[#This Row],[DateClosed]]="",ABS(NETWORKDAYS(Proc[[#This Row],[DateOpened]],TODAY()))-1,ABS(NETWORKDAYS(Proc[[#This Row],[DateOpened]],Proc[[#This Row],[DateClosed]]))-1)</f>
        <v>4</v>
      </c>
      <c r="R7263" s="178" t="s">
        <v>489</v>
      </c>
      <c r="S7263" s="183"/>
    </row>
    <row r="7264" spans="1:19" hidden="1">
      <c r="A7264" s="184" t="s">
        <v>9887</v>
      </c>
      <c r="B7264" s="183" t="str">
        <f>IFERROR(VLOOKUP(Proc[[#This Row],[App]],Table2[],3,0),"open")</f>
        <v>ok</v>
      </c>
      <c r="C7264" s="184" t="s">
        <v>369</v>
      </c>
      <c r="D7264" t="s">
        <v>9632</v>
      </c>
      <c r="E7264" t="s">
        <v>9873</v>
      </c>
      <c r="F7264" s="183" t="s">
        <v>9873</v>
      </c>
      <c r="G7264" s="184" t="s">
        <v>400</v>
      </c>
      <c r="H7264" s="183" t="str">
        <f>IF(Proc[[#This Row],[type]]="LFF (MDG-F)",MID(Proc[[#This Row],[Obj]],13,10),"")</f>
        <v/>
      </c>
      <c r="J7264" s="183" t="b">
        <f>Proc[[#This Row],[Requested]]=Proc[[#This Row],[CurrentParent]]</f>
        <v>1</v>
      </c>
      <c r="K7264" s="183" t="str">
        <f>IF(Proc[[#This Row],[Author]]="Marcela Urrego",VLOOKUP(LEFT(Proc[[#This Row],[Requested]],1),Table3[#All],2,0),VLOOKUP(Proc[[#This Row],[Author]],Table4[],2,0))</f>
        <v>LS</v>
      </c>
      <c r="L7264" s="186" t="s">
        <v>9921</v>
      </c>
      <c r="M7264" s="178">
        <v>46065</v>
      </c>
      <c r="N7264" s="178"/>
      <c r="O7264" s="178"/>
      <c r="P7264" s="178" t="str">
        <f ca="1">IF(Proc[[#This Row],[DaysAgeing]]&gt;5,"yep","on track")</f>
        <v>on track</v>
      </c>
      <c r="Q7264" s="3">
        <f ca="1">IF(Proc[[#This Row],[DateClosed]]="",ABS(NETWORKDAYS(Proc[[#This Row],[DateOpened]],TODAY()))-1,ABS(NETWORKDAYS(Proc[[#This Row],[DateOpened]],Proc[[#This Row],[DateClosed]]))-1)</f>
        <v>4</v>
      </c>
      <c r="R7264" s="178" t="s">
        <v>489</v>
      </c>
      <c r="S7264" s="183"/>
    </row>
    <row r="7265" spans="1:19" hidden="1">
      <c r="A7265" s="184" t="s">
        <v>9887</v>
      </c>
      <c r="B7265" s="183" t="str">
        <f>IFERROR(VLOOKUP(Proc[[#This Row],[App]],Table2[],3,0),"open")</f>
        <v>ok</v>
      </c>
      <c r="C7265" s="185" t="s">
        <v>369</v>
      </c>
      <c r="D7265" t="s">
        <v>9633</v>
      </c>
      <c r="E7265" t="s">
        <v>9874</v>
      </c>
      <c r="F7265" s="186" t="s">
        <v>9874</v>
      </c>
      <c r="G7265" s="184" t="s">
        <v>406</v>
      </c>
      <c r="H7265" s="183" t="str">
        <f>IF(Proc[[#This Row],[type]]="LFF (MDG-F)",MID(Proc[[#This Row],[Obj]],13,10),"")</f>
        <v>2018R02621</v>
      </c>
      <c r="J7265" s="183" t="b">
        <f>Proc[[#This Row],[Requested]]=Proc[[#This Row],[CurrentParent]]</f>
        <v>1</v>
      </c>
      <c r="K7265" s="183" t="str">
        <f>IF(Proc[[#This Row],[Author]]="Marcela Urrego",VLOOKUP(LEFT(Proc[[#This Row],[Requested]],1),Table3[#All],2,0),VLOOKUP(Proc[[#This Row],[Author]],Table4[],2,0))</f>
        <v>LS</v>
      </c>
      <c r="L7265" s="186" t="s">
        <v>9921</v>
      </c>
      <c r="M7265" s="178">
        <v>46065</v>
      </c>
      <c r="N7265" s="178"/>
      <c r="O7265" s="178"/>
      <c r="P7265" s="178" t="str">
        <f ca="1">IF(Proc[[#This Row],[DaysAgeing]]&gt;5,"yep","on track")</f>
        <v>on track</v>
      </c>
      <c r="Q7265" s="3">
        <f ca="1">IF(Proc[[#This Row],[DateClosed]]="",ABS(NETWORKDAYS(Proc[[#This Row],[DateOpened]],TODAY()))-1,ABS(NETWORKDAYS(Proc[[#This Row],[DateOpened]],Proc[[#This Row],[DateClosed]]))-1)</f>
        <v>4</v>
      </c>
      <c r="R7265" s="178" t="s">
        <v>489</v>
      </c>
      <c r="S7265" s="183"/>
    </row>
    <row r="7266" spans="1:19" hidden="1">
      <c r="A7266" s="184" t="s">
        <v>9887</v>
      </c>
      <c r="B7266" s="183" t="str">
        <f>IFERROR(VLOOKUP(Proc[[#This Row],[App]],Table2[],3,0),"open")</f>
        <v>ok</v>
      </c>
      <c r="C7266" s="184" t="s">
        <v>369</v>
      </c>
      <c r="D7266" t="s">
        <v>9634</v>
      </c>
      <c r="E7266" t="s">
        <v>9874</v>
      </c>
      <c r="F7266" s="183" t="s">
        <v>9874</v>
      </c>
      <c r="G7266" s="184" t="s">
        <v>400</v>
      </c>
      <c r="H7266" s="183" t="str">
        <f>IF(Proc[[#This Row],[type]]="LFF (MDG-F)",MID(Proc[[#This Row],[Obj]],13,10),"")</f>
        <v/>
      </c>
      <c r="J7266" s="183" t="b">
        <f>Proc[[#This Row],[Requested]]=Proc[[#This Row],[CurrentParent]]</f>
        <v>1</v>
      </c>
      <c r="K7266" s="183" t="str">
        <f>IF(Proc[[#This Row],[Author]]="Marcela Urrego",VLOOKUP(LEFT(Proc[[#This Row],[Requested]],1),Table3[#All],2,0),VLOOKUP(Proc[[#This Row],[Author]],Table4[],2,0))</f>
        <v>LS</v>
      </c>
      <c r="L7266" s="186" t="s">
        <v>9921</v>
      </c>
      <c r="M7266" s="178">
        <v>46065</v>
      </c>
      <c r="N7266" s="178"/>
      <c r="O7266" s="178"/>
      <c r="P7266" s="178" t="str">
        <f ca="1">IF(Proc[[#This Row],[DaysAgeing]]&gt;5,"yep","on track")</f>
        <v>on track</v>
      </c>
      <c r="Q7266" s="3">
        <f ca="1">IF(Proc[[#This Row],[DateClosed]]="",ABS(NETWORKDAYS(Proc[[#This Row],[DateOpened]],TODAY()))-1,ABS(NETWORKDAYS(Proc[[#This Row],[DateOpened]],Proc[[#This Row],[DateClosed]]))-1)</f>
        <v>4</v>
      </c>
      <c r="R7266" s="178" t="s">
        <v>489</v>
      </c>
      <c r="S7266" s="183"/>
    </row>
    <row r="7267" spans="1:19" hidden="1">
      <c r="A7267" s="184" t="s">
        <v>9887</v>
      </c>
      <c r="B7267" s="183" t="str">
        <f>IFERROR(VLOOKUP(Proc[[#This Row],[App]],Table2[],3,0),"open")</f>
        <v>ok</v>
      </c>
      <c r="C7267" s="184" t="s">
        <v>369</v>
      </c>
      <c r="D7267" t="s">
        <v>9635</v>
      </c>
      <c r="E7267" t="s">
        <v>9874</v>
      </c>
      <c r="F7267" s="183" t="s">
        <v>9874</v>
      </c>
      <c r="G7267" s="184" t="s">
        <v>400</v>
      </c>
      <c r="H7267" s="183" t="str">
        <f>IF(Proc[[#This Row],[type]]="LFF (MDG-F)",MID(Proc[[#This Row],[Obj]],13,10),"")</f>
        <v/>
      </c>
      <c r="J7267" s="183" t="b">
        <f>Proc[[#This Row],[Requested]]=Proc[[#This Row],[CurrentParent]]</f>
        <v>1</v>
      </c>
      <c r="K7267" s="183" t="str">
        <f>IF(Proc[[#This Row],[Author]]="Marcela Urrego",VLOOKUP(LEFT(Proc[[#This Row],[Requested]],1),Table3[#All],2,0),VLOOKUP(Proc[[#This Row],[Author]],Table4[],2,0))</f>
        <v>LS</v>
      </c>
      <c r="L7267" s="186" t="s">
        <v>9921</v>
      </c>
      <c r="M7267" s="178">
        <v>46065</v>
      </c>
      <c r="N7267" s="178"/>
      <c r="O7267" s="178"/>
      <c r="P7267" s="178" t="str">
        <f ca="1">IF(Proc[[#This Row],[DaysAgeing]]&gt;5,"yep","on track")</f>
        <v>on track</v>
      </c>
      <c r="Q7267" s="3">
        <f ca="1">IF(Proc[[#This Row],[DateClosed]]="",ABS(NETWORKDAYS(Proc[[#This Row],[DateOpened]],TODAY()))-1,ABS(NETWORKDAYS(Proc[[#This Row],[DateOpened]],Proc[[#This Row],[DateClosed]]))-1)</f>
        <v>4</v>
      </c>
      <c r="R7267" s="178" t="s">
        <v>489</v>
      </c>
      <c r="S7267" s="183"/>
    </row>
    <row r="7268" spans="1:19" hidden="1">
      <c r="A7268" s="184" t="s">
        <v>9887</v>
      </c>
      <c r="B7268" s="183" t="str">
        <f>IFERROR(VLOOKUP(Proc[[#This Row],[App]],Table2[],3,0),"open")</f>
        <v>ok</v>
      </c>
      <c r="C7268" s="184" t="s">
        <v>369</v>
      </c>
      <c r="D7268" t="s">
        <v>9636</v>
      </c>
      <c r="E7268" t="s">
        <v>9874</v>
      </c>
      <c r="F7268" s="183" t="s">
        <v>9874</v>
      </c>
      <c r="G7268" s="184" t="s">
        <v>400</v>
      </c>
      <c r="H7268" s="183" t="str">
        <f>IF(Proc[[#This Row],[type]]="LFF (MDG-F)",MID(Proc[[#This Row],[Obj]],13,10),"")</f>
        <v/>
      </c>
      <c r="J7268" s="183" t="b">
        <f>Proc[[#This Row],[Requested]]=Proc[[#This Row],[CurrentParent]]</f>
        <v>1</v>
      </c>
      <c r="K7268" s="183" t="str">
        <f>IF(Proc[[#This Row],[Author]]="Marcela Urrego",VLOOKUP(LEFT(Proc[[#This Row],[Requested]],1),Table3[#All],2,0),VLOOKUP(Proc[[#This Row],[Author]],Table4[],2,0))</f>
        <v>LS</v>
      </c>
      <c r="L7268" s="186" t="s">
        <v>9921</v>
      </c>
      <c r="M7268" s="178">
        <v>46065</v>
      </c>
      <c r="N7268" s="178"/>
      <c r="O7268" s="178"/>
      <c r="P7268" s="178" t="str">
        <f ca="1">IF(Proc[[#This Row],[DaysAgeing]]&gt;5,"yep","on track")</f>
        <v>on track</v>
      </c>
      <c r="Q7268" s="3">
        <f ca="1">IF(Proc[[#This Row],[DateClosed]]="",ABS(NETWORKDAYS(Proc[[#This Row],[DateOpened]],TODAY()))-1,ABS(NETWORKDAYS(Proc[[#This Row],[DateOpened]],Proc[[#This Row],[DateClosed]]))-1)</f>
        <v>4</v>
      </c>
      <c r="R7268" s="178" t="s">
        <v>489</v>
      </c>
      <c r="S7268" s="183"/>
    </row>
    <row r="7269" spans="1:19" hidden="1">
      <c r="A7269" s="184" t="s">
        <v>9887</v>
      </c>
      <c r="B7269" s="183" t="str">
        <f>IFERROR(VLOOKUP(Proc[[#This Row],[App]],Table2[],3,0),"open")</f>
        <v>ok</v>
      </c>
      <c r="C7269" s="185" t="s">
        <v>369</v>
      </c>
      <c r="D7269" t="s">
        <v>9637</v>
      </c>
      <c r="E7269" t="s">
        <v>9874</v>
      </c>
      <c r="F7269" s="186" t="s">
        <v>9874</v>
      </c>
      <c r="G7269" s="184" t="s">
        <v>406</v>
      </c>
      <c r="H7269" s="183" t="str">
        <f>IF(Proc[[#This Row],[type]]="LFF (MDG-F)",MID(Proc[[#This Row],[Obj]],13,10),"")</f>
        <v>2123R00010</v>
      </c>
      <c r="J7269" s="183" t="b">
        <f>Proc[[#This Row],[Requested]]=Proc[[#This Row],[CurrentParent]]</f>
        <v>1</v>
      </c>
      <c r="K7269" s="183" t="str">
        <f>IF(Proc[[#This Row],[Author]]="Marcela Urrego",VLOOKUP(LEFT(Proc[[#This Row],[Requested]],1),Table3[#All],2,0),VLOOKUP(Proc[[#This Row],[Author]],Table4[],2,0))</f>
        <v>LS</v>
      </c>
      <c r="L7269" s="186" t="s">
        <v>9921</v>
      </c>
      <c r="M7269" s="178">
        <v>46065</v>
      </c>
      <c r="N7269" s="178"/>
      <c r="O7269" s="178"/>
      <c r="P7269" s="178" t="str">
        <f ca="1">IF(Proc[[#This Row],[DaysAgeing]]&gt;5,"yep","on track")</f>
        <v>on track</v>
      </c>
      <c r="Q7269" s="3">
        <f ca="1">IF(Proc[[#This Row],[DateClosed]]="",ABS(NETWORKDAYS(Proc[[#This Row],[DateOpened]],TODAY()))-1,ABS(NETWORKDAYS(Proc[[#This Row],[DateOpened]],Proc[[#This Row],[DateClosed]]))-1)</f>
        <v>4</v>
      </c>
      <c r="R7269" s="178" t="s">
        <v>489</v>
      </c>
      <c r="S7269" s="183"/>
    </row>
    <row r="7270" spans="1:19" hidden="1">
      <c r="A7270" s="184" t="s">
        <v>9887</v>
      </c>
      <c r="B7270" s="183" t="str">
        <f>IFERROR(VLOOKUP(Proc[[#This Row],[App]],Table2[],3,0),"open")</f>
        <v>ok</v>
      </c>
      <c r="C7270" s="185" t="s">
        <v>369</v>
      </c>
      <c r="D7270" t="s">
        <v>9638</v>
      </c>
      <c r="E7270" t="s">
        <v>9874</v>
      </c>
      <c r="F7270" s="186" t="s">
        <v>9874</v>
      </c>
      <c r="G7270" s="184" t="s">
        <v>406</v>
      </c>
      <c r="H7270" s="183" t="str">
        <f>IF(Proc[[#This Row],[type]]="LFF (MDG-F)",MID(Proc[[#This Row],[Obj]],13,10),"")</f>
        <v>2123C08003</v>
      </c>
      <c r="J7270" s="183" t="b">
        <f>Proc[[#This Row],[Requested]]=Proc[[#This Row],[CurrentParent]]</f>
        <v>1</v>
      </c>
      <c r="K7270" s="183" t="str">
        <f>IF(Proc[[#This Row],[Author]]="Marcela Urrego",VLOOKUP(LEFT(Proc[[#This Row],[Requested]],1),Table3[#All],2,0),VLOOKUP(Proc[[#This Row],[Author]],Table4[],2,0))</f>
        <v>LS</v>
      </c>
      <c r="L7270" s="186" t="s">
        <v>9921</v>
      </c>
      <c r="M7270" s="178">
        <v>46065</v>
      </c>
      <c r="N7270" s="178"/>
      <c r="O7270" s="178"/>
      <c r="P7270" s="178" t="str">
        <f ca="1">IF(Proc[[#This Row],[DaysAgeing]]&gt;5,"yep","on track")</f>
        <v>on track</v>
      </c>
      <c r="Q7270" s="3">
        <f ca="1">IF(Proc[[#This Row],[DateClosed]]="",ABS(NETWORKDAYS(Proc[[#This Row],[DateOpened]],TODAY()))-1,ABS(NETWORKDAYS(Proc[[#This Row],[DateOpened]],Proc[[#This Row],[DateClosed]]))-1)</f>
        <v>4</v>
      </c>
      <c r="R7270" s="178" t="s">
        <v>489</v>
      </c>
      <c r="S7270" s="183"/>
    </row>
    <row r="7271" spans="1:19" hidden="1">
      <c r="A7271" s="184" t="s">
        <v>9887</v>
      </c>
      <c r="B7271" s="183" t="str">
        <f>IFERROR(VLOOKUP(Proc[[#This Row],[App]],Table2[],3,0),"open")</f>
        <v>ok</v>
      </c>
      <c r="C7271" s="184" t="s">
        <v>369</v>
      </c>
      <c r="D7271" t="s">
        <v>9639</v>
      </c>
      <c r="E7271" t="s">
        <v>9874</v>
      </c>
      <c r="F7271" s="183" t="s">
        <v>9874</v>
      </c>
      <c r="G7271" s="184" t="s">
        <v>400</v>
      </c>
      <c r="H7271" s="183" t="str">
        <f>IF(Proc[[#This Row],[type]]="LFF (MDG-F)",MID(Proc[[#This Row],[Obj]],13,10),"")</f>
        <v/>
      </c>
      <c r="J7271" s="183" t="b">
        <f>Proc[[#This Row],[Requested]]=Proc[[#This Row],[CurrentParent]]</f>
        <v>1</v>
      </c>
      <c r="K7271" s="183" t="str">
        <f>IF(Proc[[#This Row],[Author]]="Marcela Urrego",VLOOKUP(LEFT(Proc[[#This Row],[Requested]],1),Table3[#All],2,0),VLOOKUP(Proc[[#This Row],[Author]],Table4[],2,0))</f>
        <v>LS</v>
      </c>
      <c r="L7271" s="186" t="s">
        <v>9921</v>
      </c>
      <c r="M7271" s="178">
        <v>46065</v>
      </c>
      <c r="N7271" s="178"/>
      <c r="O7271" s="178"/>
      <c r="P7271" s="178" t="str">
        <f ca="1">IF(Proc[[#This Row],[DaysAgeing]]&gt;5,"yep","on track")</f>
        <v>on track</v>
      </c>
      <c r="Q7271" s="3">
        <f ca="1">IF(Proc[[#This Row],[DateClosed]]="",ABS(NETWORKDAYS(Proc[[#This Row],[DateOpened]],TODAY()))-1,ABS(NETWORKDAYS(Proc[[#This Row],[DateOpened]],Proc[[#This Row],[DateClosed]]))-1)</f>
        <v>4</v>
      </c>
      <c r="R7271" s="178" t="s">
        <v>489</v>
      </c>
      <c r="S7271" s="183"/>
    </row>
    <row r="7272" spans="1:19" hidden="1">
      <c r="A7272" s="184" t="s">
        <v>9887</v>
      </c>
      <c r="B7272" s="183" t="str">
        <f>IFERROR(VLOOKUP(Proc[[#This Row],[App]],Table2[],3,0),"open")</f>
        <v>ok</v>
      </c>
      <c r="C7272" s="184" t="s">
        <v>692</v>
      </c>
      <c r="D7272" t="s">
        <v>9640</v>
      </c>
      <c r="E7272" t="s">
        <v>9874</v>
      </c>
      <c r="F7272" s="183" t="s">
        <v>446</v>
      </c>
      <c r="G7272" s="184" t="s">
        <v>400</v>
      </c>
      <c r="H7272" s="183" t="str">
        <f>IF(Proc[[#This Row],[type]]="LFF (MDG-F)",MID(Proc[[#This Row],[Obj]],13,10),"")</f>
        <v/>
      </c>
      <c r="J7272" s="183" t="b">
        <f>Proc[[#This Row],[Requested]]=Proc[[#This Row],[CurrentParent]]</f>
        <v>0</v>
      </c>
      <c r="K7272" s="183" t="str">
        <f>IF(Proc[[#This Row],[Author]]="Marcela Urrego",VLOOKUP(LEFT(Proc[[#This Row],[Requested]],1),Table3[#All],2,0),VLOOKUP(Proc[[#This Row],[Author]],Table4[],2,0))</f>
        <v>LS</v>
      </c>
      <c r="L7272" s="186" t="s">
        <v>9921</v>
      </c>
      <c r="M7272" s="178">
        <v>46065</v>
      </c>
      <c r="N7272" s="178"/>
      <c r="O7272" s="178"/>
      <c r="P7272" s="178" t="str">
        <f ca="1">IF(Proc[[#This Row],[DaysAgeing]]&gt;5,"yep","on track")</f>
        <v>on track</v>
      </c>
      <c r="Q7272" s="3">
        <f ca="1">IF(Proc[[#This Row],[DateClosed]]="",ABS(NETWORKDAYS(Proc[[#This Row],[DateOpened]],TODAY()))-1,ABS(NETWORKDAYS(Proc[[#This Row],[DateOpened]],Proc[[#This Row],[DateClosed]]))-1)</f>
        <v>4</v>
      </c>
      <c r="R7272" s="178" t="s">
        <v>489</v>
      </c>
      <c r="S7272" s="183"/>
    </row>
    <row r="7273" spans="1:19" hidden="1">
      <c r="A7273" s="184" t="s">
        <v>9887</v>
      </c>
      <c r="B7273" s="183" t="str">
        <f>IFERROR(VLOOKUP(Proc[[#This Row],[App]],Table2[],3,0),"open")</f>
        <v>ok</v>
      </c>
      <c r="C7273" s="185" t="s">
        <v>369</v>
      </c>
      <c r="D7273" t="s">
        <v>9641</v>
      </c>
      <c r="E7273" t="s">
        <v>9874</v>
      </c>
      <c r="F7273" s="186" t="s">
        <v>9874</v>
      </c>
      <c r="G7273" s="184" t="s">
        <v>406</v>
      </c>
      <c r="H7273" s="183" t="str">
        <f>IF(Proc[[#This Row],[type]]="LFF (MDG-F)",MID(Proc[[#This Row],[Obj]],13,10),"")</f>
        <v>2123R00009</v>
      </c>
      <c r="J7273" s="183" t="b">
        <f>Proc[[#This Row],[Requested]]=Proc[[#This Row],[CurrentParent]]</f>
        <v>1</v>
      </c>
      <c r="K7273" s="183" t="str">
        <f>IF(Proc[[#This Row],[Author]]="Marcela Urrego",VLOOKUP(LEFT(Proc[[#This Row],[Requested]],1),Table3[#All],2,0),VLOOKUP(Proc[[#This Row],[Author]],Table4[],2,0))</f>
        <v>LS</v>
      </c>
      <c r="L7273" s="186" t="s">
        <v>9921</v>
      </c>
      <c r="M7273" s="178">
        <v>46065</v>
      </c>
      <c r="N7273" s="178"/>
      <c r="O7273" s="178"/>
      <c r="P7273" s="178" t="str">
        <f ca="1">IF(Proc[[#This Row],[DaysAgeing]]&gt;5,"yep","on track")</f>
        <v>on track</v>
      </c>
      <c r="Q7273" s="3">
        <f ca="1">IF(Proc[[#This Row],[DateClosed]]="",ABS(NETWORKDAYS(Proc[[#This Row],[DateOpened]],TODAY()))-1,ABS(NETWORKDAYS(Proc[[#This Row],[DateOpened]],Proc[[#This Row],[DateClosed]]))-1)</f>
        <v>4</v>
      </c>
      <c r="R7273" s="178" t="s">
        <v>489</v>
      </c>
      <c r="S7273" s="183"/>
    </row>
    <row r="7274" spans="1:19" hidden="1">
      <c r="A7274" s="184" t="s">
        <v>9887</v>
      </c>
      <c r="B7274" s="183" t="str">
        <f>IFERROR(VLOOKUP(Proc[[#This Row],[App]],Table2[],3,0),"open")</f>
        <v>ok</v>
      </c>
      <c r="C7274" s="184" t="s">
        <v>369</v>
      </c>
      <c r="D7274" t="s">
        <v>9642</v>
      </c>
      <c r="E7274" t="s">
        <v>9874</v>
      </c>
      <c r="F7274" s="183" t="s">
        <v>9874</v>
      </c>
      <c r="G7274" s="184" t="s">
        <v>400</v>
      </c>
      <c r="H7274" s="183" t="str">
        <f>IF(Proc[[#This Row],[type]]="LFF (MDG-F)",MID(Proc[[#This Row],[Obj]],13,10),"")</f>
        <v/>
      </c>
      <c r="J7274" s="183" t="b">
        <f>Proc[[#This Row],[Requested]]=Proc[[#This Row],[CurrentParent]]</f>
        <v>1</v>
      </c>
      <c r="K7274" s="183" t="str">
        <f>IF(Proc[[#This Row],[Author]]="Marcela Urrego",VLOOKUP(LEFT(Proc[[#This Row],[Requested]],1),Table3[#All],2,0),VLOOKUP(Proc[[#This Row],[Author]],Table4[],2,0))</f>
        <v>LS</v>
      </c>
      <c r="L7274" s="186" t="s">
        <v>9921</v>
      </c>
      <c r="M7274" s="178">
        <v>46065</v>
      </c>
      <c r="N7274" s="178"/>
      <c r="O7274" s="178"/>
      <c r="P7274" s="178" t="str">
        <f ca="1">IF(Proc[[#This Row],[DaysAgeing]]&gt;5,"yep","on track")</f>
        <v>on track</v>
      </c>
      <c r="Q7274" s="3">
        <f ca="1">IF(Proc[[#This Row],[DateClosed]]="",ABS(NETWORKDAYS(Proc[[#This Row],[DateOpened]],TODAY()))-1,ABS(NETWORKDAYS(Proc[[#This Row],[DateOpened]],Proc[[#This Row],[DateClosed]]))-1)</f>
        <v>4</v>
      </c>
      <c r="R7274" s="178" t="s">
        <v>489</v>
      </c>
      <c r="S7274" s="183"/>
    </row>
    <row r="7275" spans="1:19" hidden="1">
      <c r="A7275" s="184" t="s">
        <v>9887</v>
      </c>
      <c r="B7275" s="183" t="str">
        <f>IFERROR(VLOOKUP(Proc[[#This Row],[App]],Table2[],3,0),"open")</f>
        <v>ok</v>
      </c>
      <c r="C7275" s="184" t="s">
        <v>692</v>
      </c>
      <c r="D7275" t="s">
        <v>9643</v>
      </c>
      <c r="E7275" t="s">
        <v>9874</v>
      </c>
      <c r="F7275" s="183" t="s">
        <v>446</v>
      </c>
      <c r="G7275" s="184" t="s">
        <v>400</v>
      </c>
      <c r="H7275" s="183" t="str">
        <f>IF(Proc[[#This Row],[type]]="LFF (MDG-F)",MID(Proc[[#This Row],[Obj]],13,10),"")</f>
        <v/>
      </c>
      <c r="J7275" s="183" t="b">
        <f>Proc[[#This Row],[Requested]]=Proc[[#This Row],[CurrentParent]]</f>
        <v>0</v>
      </c>
      <c r="K7275" s="183" t="str">
        <f>IF(Proc[[#This Row],[Author]]="Marcela Urrego",VLOOKUP(LEFT(Proc[[#This Row],[Requested]],1),Table3[#All],2,0),VLOOKUP(Proc[[#This Row],[Author]],Table4[],2,0))</f>
        <v>LS</v>
      </c>
      <c r="L7275" s="186" t="s">
        <v>9921</v>
      </c>
      <c r="M7275" s="178">
        <v>46065</v>
      </c>
      <c r="N7275" s="178"/>
      <c r="O7275" s="178"/>
      <c r="P7275" s="178" t="str">
        <f ca="1">IF(Proc[[#This Row],[DaysAgeing]]&gt;5,"yep","on track")</f>
        <v>on track</v>
      </c>
      <c r="Q7275" s="3">
        <f ca="1">IF(Proc[[#This Row],[DateClosed]]="",ABS(NETWORKDAYS(Proc[[#This Row],[DateOpened]],TODAY()))-1,ABS(NETWORKDAYS(Proc[[#This Row],[DateOpened]],Proc[[#This Row],[DateClosed]]))-1)</f>
        <v>4</v>
      </c>
      <c r="R7275" s="178" t="s">
        <v>489</v>
      </c>
      <c r="S7275" s="183"/>
    </row>
    <row r="7276" spans="1:19" hidden="1">
      <c r="A7276" s="184" t="s">
        <v>9887</v>
      </c>
      <c r="B7276" s="183" t="str">
        <f>IFERROR(VLOOKUP(Proc[[#This Row],[App]],Table2[],3,0),"open")</f>
        <v>ok</v>
      </c>
      <c r="C7276" s="184" t="s">
        <v>369</v>
      </c>
      <c r="D7276" t="s">
        <v>9644</v>
      </c>
      <c r="E7276" t="s">
        <v>9875</v>
      </c>
      <c r="F7276" s="183" t="s">
        <v>9875</v>
      </c>
      <c r="G7276" s="184" t="s">
        <v>400</v>
      </c>
      <c r="H7276" s="183" t="str">
        <f>IF(Proc[[#This Row],[type]]="LFF (MDG-F)",MID(Proc[[#This Row],[Obj]],13,10),"")</f>
        <v/>
      </c>
      <c r="J7276" s="183" t="b">
        <f>Proc[[#This Row],[Requested]]=Proc[[#This Row],[CurrentParent]]</f>
        <v>1</v>
      </c>
      <c r="K7276" s="183" t="str">
        <f>IF(Proc[[#This Row],[Author]]="Marcela Urrego",VLOOKUP(LEFT(Proc[[#This Row],[Requested]],1),Table3[#All],2,0),VLOOKUP(Proc[[#This Row],[Author]],Table4[],2,0))</f>
        <v>LS</v>
      </c>
      <c r="L7276" s="186" t="s">
        <v>9921</v>
      </c>
      <c r="M7276" s="178">
        <v>46065</v>
      </c>
      <c r="N7276" s="178"/>
      <c r="O7276" s="178"/>
      <c r="P7276" s="178" t="str">
        <f ca="1">IF(Proc[[#This Row],[DaysAgeing]]&gt;5,"yep","on track")</f>
        <v>on track</v>
      </c>
      <c r="Q7276" s="3">
        <f ca="1">IF(Proc[[#This Row],[DateClosed]]="",ABS(NETWORKDAYS(Proc[[#This Row],[DateOpened]],TODAY()))-1,ABS(NETWORKDAYS(Proc[[#This Row],[DateOpened]],Proc[[#This Row],[DateClosed]]))-1)</f>
        <v>4</v>
      </c>
      <c r="R7276" s="178" t="s">
        <v>489</v>
      </c>
      <c r="S7276" s="183"/>
    </row>
    <row r="7277" spans="1:19" hidden="1">
      <c r="A7277" s="184" t="s">
        <v>9887</v>
      </c>
      <c r="B7277" s="183" t="str">
        <f>IFERROR(VLOOKUP(Proc[[#This Row],[App]],Table2[],3,0),"open")</f>
        <v>ok</v>
      </c>
      <c r="C7277" s="184" t="s">
        <v>377</v>
      </c>
      <c r="D7277" t="s">
        <v>9645</v>
      </c>
      <c r="E7277" t="s">
        <v>9875</v>
      </c>
      <c r="F7277" s="183"/>
      <c r="G7277" s="184" t="s">
        <v>400</v>
      </c>
      <c r="H7277" s="183" t="str">
        <f>IF(Proc[[#This Row],[type]]="LFF (MDG-F)",MID(Proc[[#This Row],[Obj]],13,10),"")</f>
        <v/>
      </c>
      <c r="J7277" s="183" t="b">
        <f>Proc[[#This Row],[Requested]]=Proc[[#This Row],[CurrentParent]]</f>
        <v>0</v>
      </c>
      <c r="K7277" s="183" t="str">
        <f>IF(Proc[[#This Row],[Author]]="Marcela Urrego",VLOOKUP(LEFT(Proc[[#This Row],[Requested]],1),Table3[#All],2,0),VLOOKUP(Proc[[#This Row],[Author]],Table4[],2,0))</f>
        <v>LS</v>
      </c>
      <c r="L7277" s="186" t="s">
        <v>9921</v>
      </c>
      <c r="M7277" s="178">
        <v>46065</v>
      </c>
      <c r="N7277" s="178"/>
      <c r="O7277" s="178"/>
      <c r="P7277" s="178" t="str">
        <f ca="1">IF(Proc[[#This Row],[DaysAgeing]]&gt;5,"yep","on track")</f>
        <v>on track</v>
      </c>
      <c r="Q7277" s="3">
        <f ca="1">IF(Proc[[#This Row],[DateClosed]]="",ABS(NETWORKDAYS(Proc[[#This Row],[DateOpened]],TODAY()))-1,ABS(NETWORKDAYS(Proc[[#This Row],[DateOpened]],Proc[[#This Row],[DateClosed]]))-1)</f>
        <v>4</v>
      </c>
      <c r="R7277" s="178" t="s">
        <v>489</v>
      </c>
      <c r="S7277" s="183"/>
    </row>
    <row r="7278" spans="1:19" hidden="1">
      <c r="A7278" s="184" t="s">
        <v>9887</v>
      </c>
      <c r="B7278" s="183" t="str">
        <f>IFERROR(VLOOKUP(Proc[[#This Row],[App]],Table2[],3,0),"open")</f>
        <v>ok</v>
      </c>
      <c r="C7278" s="184" t="s">
        <v>369</v>
      </c>
      <c r="D7278" t="s">
        <v>9646</v>
      </c>
      <c r="E7278" t="s">
        <v>9875</v>
      </c>
      <c r="F7278" s="183" t="s">
        <v>9875</v>
      </c>
      <c r="G7278" s="184" t="s">
        <v>400</v>
      </c>
      <c r="H7278" s="183" t="str">
        <f>IF(Proc[[#This Row],[type]]="LFF (MDG-F)",MID(Proc[[#This Row],[Obj]],13,10),"")</f>
        <v/>
      </c>
      <c r="J7278" s="183" t="b">
        <f>Proc[[#This Row],[Requested]]=Proc[[#This Row],[CurrentParent]]</f>
        <v>1</v>
      </c>
      <c r="K7278" s="183" t="str">
        <f>IF(Proc[[#This Row],[Author]]="Marcela Urrego",VLOOKUP(LEFT(Proc[[#This Row],[Requested]],1),Table3[#All],2,0),VLOOKUP(Proc[[#This Row],[Author]],Table4[],2,0))</f>
        <v>LS</v>
      </c>
      <c r="L7278" s="186" t="s">
        <v>9921</v>
      </c>
      <c r="M7278" s="178">
        <v>46065</v>
      </c>
      <c r="N7278" s="178"/>
      <c r="O7278" s="178"/>
      <c r="P7278" s="178" t="str">
        <f ca="1">IF(Proc[[#This Row],[DaysAgeing]]&gt;5,"yep","on track")</f>
        <v>on track</v>
      </c>
      <c r="Q7278" s="3">
        <f ca="1">IF(Proc[[#This Row],[DateClosed]]="",ABS(NETWORKDAYS(Proc[[#This Row],[DateOpened]],TODAY()))-1,ABS(NETWORKDAYS(Proc[[#This Row],[DateOpened]],Proc[[#This Row],[DateClosed]]))-1)</f>
        <v>4</v>
      </c>
      <c r="R7278" s="178" t="s">
        <v>489</v>
      </c>
      <c r="S7278" s="183"/>
    </row>
    <row r="7279" spans="1:19" hidden="1">
      <c r="A7279" s="184" t="s">
        <v>9887</v>
      </c>
      <c r="B7279" s="183" t="str">
        <f>IFERROR(VLOOKUP(Proc[[#This Row],[App]],Table2[],3,0),"open")</f>
        <v>ok</v>
      </c>
      <c r="C7279" s="184" t="s">
        <v>369</v>
      </c>
      <c r="D7279" t="s">
        <v>9647</v>
      </c>
      <c r="E7279" t="s">
        <v>9875</v>
      </c>
      <c r="F7279" s="183" t="s">
        <v>9875</v>
      </c>
      <c r="G7279" s="184" t="s">
        <v>400</v>
      </c>
      <c r="H7279" s="183" t="str">
        <f>IF(Proc[[#This Row],[type]]="LFF (MDG-F)",MID(Proc[[#This Row],[Obj]],13,10),"")</f>
        <v/>
      </c>
      <c r="J7279" s="183" t="b">
        <f>Proc[[#This Row],[Requested]]=Proc[[#This Row],[CurrentParent]]</f>
        <v>1</v>
      </c>
      <c r="K7279" s="183" t="str">
        <f>IF(Proc[[#This Row],[Author]]="Marcela Urrego",VLOOKUP(LEFT(Proc[[#This Row],[Requested]],1),Table3[#All],2,0),VLOOKUP(Proc[[#This Row],[Author]],Table4[],2,0))</f>
        <v>LS</v>
      </c>
      <c r="L7279" s="186" t="s">
        <v>9921</v>
      </c>
      <c r="M7279" s="178">
        <v>46065</v>
      </c>
      <c r="N7279" s="178"/>
      <c r="O7279" s="178"/>
      <c r="P7279" s="178" t="str">
        <f ca="1">IF(Proc[[#This Row],[DaysAgeing]]&gt;5,"yep","on track")</f>
        <v>on track</v>
      </c>
      <c r="Q7279" s="3">
        <f ca="1">IF(Proc[[#This Row],[DateClosed]]="",ABS(NETWORKDAYS(Proc[[#This Row],[DateOpened]],TODAY()))-1,ABS(NETWORKDAYS(Proc[[#This Row],[DateOpened]],Proc[[#This Row],[DateClosed]]))-1)</f>
        <v>4</v>
      </c>
      <c r="R7279" s="178" t="s">
        <v>489</v>
      </c>
      <c r="S7279" s="183"/>
    </row>
    <row r="7280" spans="1:19" hidden="1">
      <c r="A7280" s="184" t="s">
        <v>9887</v>
      </c>
      <c r="B7280" s="183" t="str">
        <f>IFERROR(VLOOKUP(Proc[[#This Row],[App]],Table2[],3,0),"open")</f>
        <v>ok</v>
      </c>
      <c r="C7280" s="184" t="s">
        <v>369</v>
      </c>
      <c r="D7280" t="s">
        <v>9648</v>
      </c>
      <c r="E7280" t="s">
        <v>9875</v>
      </c>
      <c r="F7280" s="183" t="s">
        <v>9875</v>
      </c>
      <c r="G7280" s="184" t="s">
        <v>400</v>
      </c>
      <c r="H7280" s="183" t="str">
        <f>IF(Proc[[#This Row],[type]]="LFF (MDG-F)",MID(Proc[[#This Row],[Obj]],13,10),"")</f>
        <v/>
      </c>
      <c r="J7280" s="183" t="b">
        <f>Proc[[#This Row],[Requested]]=Proc[[#This Row],[CurrentParent]]</f>
        <v>1</v>
      </c>
      <c r="K7280" s="183" t="str">
        <f>IF(Proc[[#This Row],[Author]]="Marcela Urrego",VLOOKUP(LEFT(Proc[[#This Row],[Requested]],1),Table3[#All],2,0),VLOOKUP(Proc[[#This Row],[Author]],Table4[],2,0))</f>
        <v>LS</v>
      </c>
      <c r="L7280" s="186" t="s">
        <v>9921</v>
      </c>
      <c r="M7280" s="178">
        <v>46065</v>
      </c>
      <c r="N7280" s="178"/>
      <c r="O7280" s="178"/>
      <c r="P7280" s="178" t="str">
        <f ca="1">IF(Proc[[#This Row],[DaysAgeing]]&gt;5,"yep","on track")</f>
        <v>on track</v>
      </c>
      <c r="Q7280" s="3">
        <f ca="1">IF(Proc[[#This Row],[DateClosed]]="",ABS(NETWORKDAYS(Proc[[#This Row],[DateOpened]],TODAY()))-1,ABS(NETWORKDAYS(Proc[[#This Row],[DateOpened]],Proc[[#This Row],[DateClosed]]))-1)</f>
        <v>4</v>
      </c>
      <c r="R7280" s="178" t="s">
        <v>489</v>
      </c>
      <c r="S7280" s="183"/>
    </row>
    <row r="7281" spans="1:19" hidden="1">
      <c r="A7281" s="184" t="s">
        <v>9887</v>
      </c>
      <c r="B7281" s="183" t="str">
        <f>IFERROR(VLOOKUP(Proc[[#This Row],[App]],Table2[],3,0),"open")</f>
        <v>ok</v>
      </c>
      <c r="C7281" s="185" t="s">
        <v>369</v>
      </c>
      <c r="D7281" t="s">
        <v>9649</v>
      </c>
      <c r="E7281" t="s">
        <v>9875</v>
      </c>
      <c r="F7281" s="186" t="s">
        <v>9875</v>
      </c>
      <c r="G7281" s="184" t="s">
        <v>406</v>
      </c>
      <c r="H7281" s="183" t="str">
        <f>IF(Proc[[#This Row],[type]]="LFF (MDG-F)",MID(Proc[[#This Row],[Obj]],13,10),"")</f>
        <v>2123C00069</v>
      </c>
      <c r="J7281" s="183" t="b">
        <f>Proc[[#This Row],[Requested]]=Proc[[#This Row],[CurrentParent]]</f>
        <v>1</v>
      </c>
      <c r="K7281" s="183" t="str">
        <f>IF(Proc[[#This Row],[Author]]="Marcela Urrego",VLOOKUP(LEFT(Proc[[#This Row],[Requested]],1),Table3[#All],2,0),VLOOKUP(Proc[[#This Row],[Author]],Table4[],2,0))</f>
        <v>LS</v>
      </c>
      <c r="L7281" s="186" t="s">
        <v>9921</v>
      </c>
      <c r="M7281" s="178">
        <v>46065</v>
      </c>
      <c r="N7281" s="178"/>
      <c r="O7281" s="178"/>
      <c r="P7281" s="178" t="str">
        <f ca="1">IF(Proc[[#This Row],[DaysAgeing]]&gt;5,"yep","on track")</f>
        <v>on track</v>
      </c>
      <c r="Q7281" s="3">
        <f ca="1">IF(Proc[[#This Row],[DateClosed]]="",ABS(NETWORKDAYS(Proc[[#This Row],[DateOpened]],TODAY()))-1,ABS(NETWORKDAYS(Proc[[#This Row],[DateOpened]],Proc[[#This Row],[DateClosed]]))-1)</f>
        <v>4</v>
      </c>
      <c r="R7281" s="178" t="s">
        <v>489</v>
      </c>
      <c r="S7281" s="183"/>
    </row>
    <row r="7282" spans="1:19" hidden="1">
      <c r="A7282" s="184" t="s">
        <v>9887</v>
      </c>
      <c r="B7282" s="183" t="str">
        <f>IFERROR(VLOOKUP(Proc[[#This Row],[App]],Table2[],3,0),"open")</f>
        <v>ok</v>
      </c>
      <c r="C7282" s="184" t="s">
        <v>369</v>
      </c>
      <c r="D7282" t="s">
        <v>9650</v>
      </c>
      <c r="E7282" t="s">
        <v>9876</v>
      </c>
      <c r="F7282" s="183" t="s">
        <v>9876</v>
      </c>
      <c r="G7282" s="184" t="s">
        <v>400</v>
      </c>
      <c r="H7282" s="183" t="str">
        <f>IF(Proc[[#This Row],[type]]="LFF (MDG-F)",MID(Proc[[#This Row],[Obj]],13,10),"")</f>
        <v/>
      </c>
      <c r="J7282" s="183" t="b">
        <f>Proc[[#This Row],[Requested]]=Proc[[#This Row],[CurrentParent]]</f>
        <v>1</v>
      </c>
      <c r="K7282" s="183" t="str">
        <f>IF(Proc[[#This Row],[Author]]="Marcela Urrego",VLOOKUP(LEFT(Proc[[#This Row],[Requested]],1),Table3[#All],2,0),VLOOKUP(Proc[[#This Row],[Author]],Table4[],2,0))</f>
        <v>LS</v>
      </c>
      <c r="L7282" s="186" t="s">
        <v>9921</v>
      </c>
      <c r="M7282" s="178">
        <v>46065</v>
      </c>
      <c r="N7282" s="178"/>
      <c r="O7282" s="178"/>
      <c r="P7282" s="178" t="str">
        <f ca="1">IF(Proc[[#This Row],[DaysAgeing]]&gt;5,"yep","on track")</f>
        <v>on track</v>
      </c>
      <c r="Q7282" s="3">
        <f ca="1">IF(Proc[[#This Row],[DateClosed]]="",ABS(NETWORKDAYS(Proc[[#This Row],[DateOpened]],TODAY()))-1,ABS(NETWORKDAYS(Proc[[#This Row],[DateOpened]],Proc[[#This Row],[DateClosed]]))-1)</f>
        <v>4</v>
      </c>
      <c r="R7282" s="178" t="s">
        <v>489</v>
      </c>
      <c r="S7282" s="183"/>
    </row>
    <row r="7283" spans="1:19" hidden="1">
      <c r="A7283" s="184" t="s">
        <v>9887</v>
      </c>
      <c r="B7283" s="183" t="str">
        <f>IFERROR(VLOOKUP(Proc[[#This Row],[App]],Table2[],3,0),"open")</f>
        <v>ok</v>
      </c>
      <c r="C7283" s="184" t="s">
        <v>369</v>
      </c>
      <c r="D7283" t="s">
        <v>9651</v>
      </c>
      <c r="E7283" t="s">
        <v>9876</v>
      </c>
      <c r="F7283" s="183" t="s">
        <v>9876</v>
      </c>
      <c r="G7283" s="184" t="s">
        <v>400</v>
      </c>
      <c r="H7283" s="183" t="str">
        <f>IF(Proc[[#This Row],[type]]="LFF (MDG-F)",MID(Proc[[#This Row],[Obj]],13,10),"")</f>
        <v/>
      </c>
      <c r="J7283" s="183" t="b">
        <f>Proc[[#This Row],[Requested]]=Proc[[#This Row],[CurrentParent]]</f>
        <v>1</v>
      </c>
      <c r="K7283" s="183" t="str">
        <f>IF(Proc[[#This Row],[Author]]="Marcela Urrego",VLOOKUP(LEFT(Proc[[#This Row],[Requested]],1),Table3[#All],2,0),VLOOKUP(Proc[[#This Row],[Author]],Table4[],2,0))</f>
        <v>LS</v>
      </c>
      <c r="L7283" s="186" t="s">
        <v>9921</v>
      </c>
      <c r="M7283" s="178">
        <v>46065</v>
      </c>
      <c r="N7283" s="178"/>
      <c r="O7283" s="178"/>
      <c r="P7283" s="178" t="str">
        <f ca="1">IF(Proc[[#This Row],[DaysAgeing]]&gt;5,"yep","on track")</f>
        <v>on track</v>
      </c>
      <c r="Q7283" s="3">
        <f ca="1">IF(Proc[[#This Row],[DateClosed]]="",ABS(NETWORKDAYS(Proc[[#This Row],[DateOpened]],TODAY()))-1,ABS(NETWORKDAYS(Proc[[#This Row],[DateOpened]],Proc[[#This Row],[DateClosed]]))-1)</f>
        <v>4</v>
      </c>
      <c r="R7283" s="178" t="s">
        <v>489</v>
      </c>
      <c r="S7283" s="183"/>
    </row>
    <row r="7284" spans="1:19" hidden="1">
      <c r="A7284" s="184" t="s">
        <v>9887</v>
      </c>
      <c r="B7284" s="183" t="str">
        <f>IFERROR(VLOOKUP(Proc[[#This Row],[App]],Table2[],3,0),"open")</f>
        <v>ok</v>
      </c>
      <c r="C7284" s="184" t="s">
        <v>369</v>
      </c>
      <c r="D7284" t="s">
        <v>9652</v>
      </c>
      <c r="E7284" t="s">
        <v>9871</v>
      </c>
      <c r="F7284" s="183" t="s">
        <v>9871</v>
      </c>
      <c r="G7284" s="184" t="s">
        <v>400</v>
      </c>
      <c r="H7284" s="183" t="str">
        <f>IF(Proc[[#This Row],[type]]="LFF (MDG-F)",MID(Proc[[#This Row],[Obj]],13,10),"")</f>
        <v/>
      </c>
      <c r="J7284" s="183" t="b">
        <f>Proc[[#This Row],[Requested]]=Proc[[#This Row],[CurrentParent]]</f>
        <v>1</v>
      </c>
      <c r="K7284" s="183" t="str">
        <f>IF(Proc[[#This Row],[Author]]="Marcela Urrego",VLOOKUP(LEFT(Proc[[#This Row],[Requested]],1),Table3[#All],2,0),VLOOKUP(Proc[[#This Row],[Author]],Table4[],2,0))</f>
        <v>LS</v>
      </c>
      <c r="L7284" s="186" t="s">
        <v>9921</v>
      </c>
      <c r="M7284" s="178">
        <v>46065</v>
      </c>
      <c r="N7284" s="178"/>
      <c r="O7284" s="178"/>
      <c r="P7284" s="178" t="str">
        <f ca="1">IF(Proc[[#This Row],[DaysAgeing]]&gt;5,"yep","on track")</f>
        <v>on track</v>
      </c>
      <c r="Q7284" s="3">
        <f ca="1">IF(Proc[[#This Row],[DateClosed]]="",ABS(NETWORKDAYS(Proc[[#This Row],[DateOpened]],TODAY()))-1,ABS(NETWORKDAYS(Proc[[#This Row],[DateOpened]],Proc[[#This Row],[DateClosed]]))-1)</f>
        <v>4</v>
      </c>
      <c r="R7284" s="178" t="s">
        <v>489</v>
      </c>
      <c r="S7284" s="183"/>
    </row>
    <row r="7285" spans="1:19" hidden="1">
      <c r="A7285" s="184" t="s">
        <v>9887</v>
      </c>
      <c r="B7285" s="183" t="str">
        <f>IFERROR(VLOOKUP(Proc[[#This Row],[App]],Table2[],3,0),"open")</f>
        <v>ok</v>
      </c>
      <c r="C7285" s="184" t="s">
        <v>369</v>
      </c>
      <c r="D7285" t="s">
        <v>9653</v>
      </c>
      <c r="E7285" t="s">
        <v>9871</v>
      </c>
      <c r="F7285" s="183" t="s">
        <v>9871</v>
      </c>
      <c r="G7285" s="184" t="s">
        <v>400</v>
      </c>
      <c r="H7285" s="183" t="str">
        <f>IF(Proc[[#This Row],[type]]="LFF (MDG-F)",MID(Proc[[#This Row],[Obj]],13,10),"")</f>
        <v/>
      </c>
      <c r="J7285" s="183" t="b">
        <f>Proc[[#This Row],[Requested]]=Proc[[#This Row],[CurrentParent]]</f>
        <v>1</v>
      </c>
      <c r="K7285" s="183" t="str">
        <f>IF(Proc[[#This Row],[Author]]="Marcela Urrego",VLOOKUP(LEFT(Proc[[#This Row],[Requested]],1),Table3[#All],2,0),VLOOKUP(Proc[[#This Row],[Author]],Table4[],2,0))</f>
        <v>LS</v>
      </c>
      <c r="L7285" s="186" t="s">
        <v>9921</v>
      </c>
      <c r="M7285" s="178">
        <v>46065</v>
      </c>
      <c r="N7285" s="178"/>
      <c r="O7285" s="178"/>
      <c r="P7285" s="178" t="str">
        <f ca="1">IF(Proc[[#This Row],[DaysAgeing]]&gt;5,"yep","on track")</f>
        <v>on track</v>
      </c>
      <c r="Q7285" s="3">
        <f ca="1">IF(Proc[[#This Row],[DateClosed]]="",ABS(NETWORKDAYS(Proc[[#This Row],[DateOpened]],TODAY()))-1,ABS(NETWORKDAYS(Proc[[#This Row],[DateOpened]],Proc[[#This Row],[DateClosed]]))-1)</f>
        <v>4</v>
      </c>
      <c r="R7285" s="178" t="s">
        <v>489</v>
      </c>
      <c r="S7285" s="183"/>
    </row>
    <row r="7286" spans="1:19" hidden="1">
      <c r="A7286" s="184" t="s">
        <v>9887</v>
      </c>
      <c r="B7286" s="183" t="str">
        <f>IFERROR(VLOOKUP(Proc[[#This Row],[App]],Table2[],3,0),"open")</f>
        <v>ok</v>
      </c>
      <c r="C7286" s="185" t="s">
        <v>369</v>
      </c>
      <c r="D7286" t="s">
        <v>9654</v>
      </c>
      <c r="E7286" t="s">
        <v>9871</v>
      </c>
      <c r="F7286" s="186" t="s">
        <v>9871</v>
      </c>
      <c r="G7286" s="184" t="s">
        <v>406</v>
      </c>
      <c r="H7286" s="183" t="str">
        <f>IF(Proc[[#This Row],[type]]="LFF (MDG-F)",MID(Proc[[#This Row],[Obj]],13,10),"")</f>
        <v>2063Z03100</v>
      </c>
      <c r="J7286" s="183" t="b">
        <f>Proc[[#This Row],[Requested]]=Proc[[#This Row],[CurrentParent]]</f>
        <v>1</v>
      </c>
      <c r="K7286" s="183" t="str">
        <f>IF(Proc[[#This Row],[Author]]="Marcela Urrego",VLOOKUP(LEFT(Proc[[#This Row],[Requested]],1),Table3[#All],2,0),VLOOKUP(Proc[[#This Row],[Author]],Table4[],2,0))</f>
        <v>LS</v>
      </c>
      <c r="L7286" s="186" t="s">
        <v>9921</v>
      </c>
      <c r="M7286" s="178">
        <v>46065</v>
      </c>
      <c r="N7286" s="178"/>
      <c r="O7286" s="178"/>
      <c r="P7286" s="178" t="str">
        <f ca="1">IF(Proc[[#This Row],[DaysAgeing]]&gt;5,"yep","on track")</f>
        <v>on track</v>
      </c>
      <c r="Q7286" s="3">
        <f ca="1">IF(Proc[[#This Row],[DateClosed]]="",ABS(NETWORKDAYS(Proc[[#This Row],[DateOpened]],TODAY()))-1,ABS(NETWORKDAYS(Proc[[#This Row],[DateOpened]],Proc[[#This Row],[DateClosed]]))-1)</f>
        <v>4</v>
      </c>
      <c r="R7286" s="178" t="s">
        <v>489</v>
      </c>
      <c r="S7286" s="183"/>
    </row>
    <row r="7287" spans="1:19" hidden="1">
      <c r="A7287" s="184" t="s">
        <v>9887</v>
      </c>
      <c r="B7287" s="183" t="str">
        <f>IFERROR(VLOOKUP(Proc[[#This Row],[App]],Table2[],3,0),"open")</f>
        <v>ok</v>
      </c>
      <c r="C7287" s="184" t="s">
        <v>369</v>
      </c>
      <c r="D7287" t="s">
        <v>9655</v>
      </c>
      <c r="E7287" t="s">
        <v>9871</v>
      </c>
      <c r="F7287" s="183" t="s">
        <v>9871</v>
      </c>
      <c r="G7287" s="184" t="s">
        <v>400</v>
      </c>
      <c r="H7287" s="183" t="str">
        <f>IF(Proc[[#This Row],[type]]="LFF (MDG-F)",MID(Proc[[#This Row],[Obj]],13,10),"")</f>
        <v/>
      </c>
      <c r="J7287" s="183" t="b">
        <f>Proc[[#This Row],[Requested]]=Proc[[#This Row],[CurrentParent]]</f>
        <v>1</v>
      </c>
      <c r="K7287" s="183" t="str">
        <f>IF(Proc[[#This Row],[Author]]="Marcela Urrego",VLOOKUP(LEFT(Proc[[#This Row],[Requested]],1),Table3[#All],2,0),VLOOKUP(Proc[[#This Row],[Author]],Table4[],2,0))</f>
        <v>LS</v>
      </c>
      <c r="L7287" s="186" t="s">
        <v>9921</v>
      </c>
      <c r="M7287" s="178">
        <v>46065</v>
      </c>
      <c r="N7287" s="178"/>
      <c r="O7287" s="178"/>
      <c r="P7287" s="178" t="str">
        <f ca="1">IF(Proc[[#This Row],[DaysAgeing]]&gt;5,"yep","on track")</f>
        <v>on track</v>
      </c>
      <c r="Q7287" s="3">
        <f ca="1">IF(Proc[[#This Row],[DateClosed]]="",ABS(NETWORKDAYS(Proc[[#This Row],[DateOpened]],TODAY()))-1,ABS(NETWORKDAYS(Proc[[#This Row],[DateOpened]],Proc[[#This Row],[DateClosed]]))-1)</f>
        <v>4</v>
      </c>
      <c r="R7287" s="178" t="s">
        <v>489</v>
      </c>
      <c r="S7287" s="183"/>
    </row>
    <row r="7288" spans="1:19" hidden="1">
      <c r="A7288" s="184" t="s">
        <v>9887</v>
      </c>
      <c r="B7288" s="183" t="str">
        <f>IFERROR(VLOOKUP(Proc[[#This Row],[App]],Table2[],3,0),"open")</f>
        <v>ok</v>
      </c>
      <c r="C7288" s="184" t="s">
        <v>692</v>
      </c>
      <c r="D7288" t="s">
        <v>9656</v>
      </c>
      <c r="E7288" t="s">
        <v>9871</v>
      </c>
      <c r="F7288" s="183" t="s">
        <v>446</v>
      </c>
      <c r="G7288" s="184" t="s">
        <v>400</v>
      </c>
      <c r="H7288" s="183" t="str">
        <f>IF(Proc[[#This Row],[type]]="LFF (MDG-F)",MID(Proc[[#This Row],[Obj]],13,10),"")</f>
        <v/>
      </c>
      <c r="J7288" s="183" t="b">
        <f>Proc[[#This Row],[Requested]]=Proc[[#This Row],[CurrentParent]]</f>
        <v>0</v>
      </c>
      <c r="K7288" s="183" t="str">
        <f>IF(Proc[[#This Row],[Author]]="Marcela Urrego",VLOOKUP(LEFT(Proc[[#This Row],[Requested]],1),Table3[#All],2,0),VLOOKUP(Proc[[#This Row],[Author]],Table4[],2,0))</f>
        <v>LS</v>
      </c>
      <c r="L7288" s="186" t="s">
        <v>9921</v>
      </c>
      <c r="M7288" s="178">
        <v>46065</v>
      </c>
      <c r="N7288" s="178"/>
      <c r="O7288" s="178"/>
      <c r="P7288" s="178" t="str">
        <f ca="1">IF(Proc[[#This Row],[DaysAgeing]]&gt;5,"yep","on track")</f>
        <v>on track</v>
      </c>
      <c r="Q7288" s="3">
        <f ca="1">IF(Proc[[#This Row],[DateClosed]]="",ABS(NETWORKDAYS(Proc[[#This Row],[DateOpened]],TODAY()))-1,ABS(NETWORKDAYS(Proc[[#This Row],[DateOpened]],Proc[[#This Row],[DateClosed]]))-1)</f>
        <v>4</v>
      </c>
      <c r="R7288" s="178" t="s">
        <v>489</v>
      </c>
      <c r="S7288" s="183"/>
    </row>
    <row r="7289" spans="1:19" hidden="1">
      <c r="A7289" s="184" t="s">
        <v>9887</v>
      </c>
      <c r="B7289" s="183" t="str">
        <f>IFERROR(VLOOKUP(Proc[[#This Row],[App]],Table2[],3,0),"open")</f>
        <v>ok</v>
      </c>
      <c r="C7289" s="184" t="s">
        <v>369</v>
      </c>
      <c r="D7289" t="s">
        <v>9657</v>
      </c>
      <c r="E7289" t="s">
        <v>9871</v>
      </c>
      <c r="F7289" s="183" t="s">
        <v>9871</v>
      </c>
      <c r="G7289" s="184" t="s">
        <v>400</v>
      </c>
      <c r="H7289" s="183" t="str">
        <f>IF(Proc[[#This Row],[type]]="LFF (MDG-F)",MID(Proc[[#This Row],[Obj]],13,10),"")</f>
        <v/>
      </c>
      <c r="J7289" s="183" t="b">
        <f>Proc[[#This Row],[Requested]]=Proc[[#This Row],[CurrentParent]]</f>
        <v>1</v>
      </c>
      <c r="K7289" s="183" t="str">
        <f>IF(Proc[[#This Row],[Author]]="Marcela Urrego",VLOOKUP(LEFT(Proc[[#This Row],[Requested]],1),Table3[#All],2,0),VLOOKUP(Proc[[#This Row],[Author]],Table4[],2,0))</f>
        <v>LS</v>
      </c>
      <c r="L7289" s="186" t="s">
        <v>9921</v>
      </c>
      <c r="M7289" s="178">
        <v>46065</v>
      </c>
      <c r="N7289" s="178"/>
      <c r="O7289" s="178"/>
      <c r="P7289" s="178" t="str">
        <f ca="1">IF(Proc[[#This Row],[DaysAgeing]]&gt;5,"yep","on track")</f>
        <v>on track</v>
      </c>
      <c r="Q7289" s="3">
        <f ca="1">IF(Proc[[#This Row],[DateClosed]]="",ABS(NETWORKDAYS(Proc[[#This Row],[DateOpened]],TODAY()))-1,ABS(NETWORKDAYS(Proc[[#This Row],[DateOpened]],Proc[[#This Row],[DateClosed]]))-1)</f>
        <v>4</v>
      </c>
      <c r="R7289" s="178" t="s">
        <v>489</v>
      </c>
      <c r="S7289" s="183"/>
    </row>
    <row r="7290" spans="1:19" hidden="1">
      <c r="A7290" s="184" t="s">
        <v>9887</v>
      </c>
      <c r="B7290" s="183" t="str">
        <f>IFERROR(VLOOKUP(Proc[[#This Row],[App]],Table2[],3,0),"open")</f>
        <v>ok</v>
      </c>
      <c r="C7290" s="184" t="s">
        <v>369</v>
      </c>
      <c r="D7290" t="s">
        <v>9658</v>
      </c>
      <c r="E7290" t="s">
        <v>9871</v>
      </c>
      <c r="F7290" s="183" t="s">
        <v>9871</v>
      </c>
      <c r="G7290" s="184" t="s">
        <v>400</v>
      </c>
      <c r="H7290" s="183" t="str">
        <f>IF(Proc[[#This Row],[type]]="LFF (MDG-F)",MID(Proc[[#This Row],[Obj]],13,10),"")</f>
        <v/>
      </c>
      <c r="J7290" s="183" t="b">
        <f>Proc[[#This Row],[Requested]]=Proc[[#This Row],[CurrentParent]]</f>
        <v>1</v>
      </c>
      <c r="K7290" s="183" t="str">
        <f>IF(Proc[[#This Row],[Author]]="Marcela Urrego",VLOOKUP(LEFT(Proc[[#This Row],[Requested]],1),Table3[#All],2,0),VLOOKUP(Proc[[#This Row],[Author]],Table4[],2,0))</f>
        <v>LS</v>
      </c>
      <c r="L7290" s="186" t="s">
        <v>9921</v>
      </c>
      <c r="M7290" s="178">
        <v>46065</v>
      </c>
      <c r="N7290" s="178"/>
      <c r="O7290" s="178"/>
      <c r="P7290" s="178" t="str">
        <f ca="1">IF(Proc[[#This Row],[DaysAgeing]]&gt;5,"yep","on track")</f>
        <v>on track</v>
      </c>
      <c r="Q7290" s="3">
        <f ca="1">IF(Proc[[#This Row],[DateClosed]]="",ABS(NETWORKDAYS(Proc[[#This Row],[DateOpened]],TODAY()))-1,ABS(NETWORKDAYS(Proc[[#This Row],[DateOpened]],Proc[[#This Row],[DateClosed]]))-1)</f>
        <v>4</v>
      </c>
      <c r="R7290" s="178" t="s">
        <v>489</v>
      </c>
      <c r="S7290" s="183"/>
    </row>
    <row r="7291" spans="1:19" hidden="1">
      <c r="A7291" s="184" t="s">
        <v>9887</v>
      </c>
      <c r="B7291" s="183" t="str">
        <f>IFERROR(VLOOKUP(Proc[[#This Row],[App]],Table2[],3,0),"open")</f>
        <v>ok</v>
      </c>
      <c r="C7291" s="184" t="s">
        <v>369</v>
      </c>
      <c r="D7291" t="s">
        <v>9659</v>
      </c>
      <c r="E7291" t="s">
        <v>9871</v>
      </c>
      <c r="F7291" s="183" t="s">
        <v>9871</v>
      </c>
      <c r="G7291" s="184" t="s">
        <v>400</v>
      </c>
      <c r="H7291" s="183" t="str">
        <f>IF(Proc[[#This Row],[type]]="LFF (MDG-F)",MID(Proc[[#This Row],[Obj]],13,10),"")</f>
        <v/>
      </c>
      <c r="J7291" s="183" t="b">
        <f>Proc[[#This Row],[Requested]]=Proc[[#This Row],[CurrentParent]]</f>
        <v>1</v>
      </c>
      <c r="K7291" s="183" t="str">
        <f>IF(Proc[[#This Row],[Author]]="Marcela Urrego",VLOOKUP(LEFT(Proc[[#This Row],[Requested]],1),Table3[#All],2,0),VLOOKUP(Proc[[#This Row],[Author]],Table4[],2,0))</f>
        <v>LS</v>
      </c>
      <c r="L7291" s="186" t="s">
        <v>9921</v>
      </c>
      <c r="M7291" s="178">
        <v>46065</v>
      </c>
      <c r="N7291" s="178"/>
      <c r="O7291" s="178"/>
      <c r="P7291" s="178" t="str">
        <f ca="1">IF(Proc[[#This Row],[DaysAgeing]]&gt;5,"yep","on track")</f>
        <v>on track</v>
      </c>
      <c r="Q7291" s="3">
        <f ca="1">IF(Proc[[#This Row],[DateClosed]]="",ABS(NETWORKDAYS(Proc[[#This Row],[DateOpened]],TODAY()))-1,ABS(NETWORKDAYS(Proc[[#This Row],[DateOpened]],Proc[[#This Row],[DateClosed]]))-1)</f>
        <v>4</v>
      </c>
      <c r="R7291" s="178" t="s">
        <v>489</v>
      </c>
      <c r="S7291" s="183"/>
    </row>
    <row r="7292" spans="1:19" hidden="1">
      <c r="A7292" s="184" t="s">
        <v>9887</v>
      </c>
      <c r="B7292" s="183" t="str">
        <f>IFERROR(VLOOKUP(Proc[[#This Row],[App]],Table2[],3,0),"open")</f>
        <v>ok</v>
      </c>
      <c r="C7292" s="184" t="s">
        <v>369</v>
      </c>
      <c r="D7292" t="s">
        <v>9660</v>
      </c>
      <c r="E7292" t="s">
        <v>9871</v>
      </c>
      <c r="F7292" s="183" t="s">
        <v>9871</v>
      </c>
      <c r="G7292" s="184" t="s">
        <v>400</v>
      </c>
      <c r="H7292" s="183" t="str">
        <f>IF(Proc[[#This Row],[type]]="LFF (MDG-F)",MID(Proc[[#This Row],[Obj]],13,10),"")</f>
        <v/>
      </c>
      <c r="J7292" s="183" t="b">
        <f>Proc[[#This Row],[Requested]]=Proc[[#This Row],[CurrentParent]]</f>
        <v>1</v>
      </c>
      <c r="K7292" s="183" t="str">
        <f>IF(Proc[[#This Row],[Author]]="Marcela Urrego",VLOOKUP(LEFT(Proc[[#This Row],[Requested]],1),Table3[#All],2,0),VLOOKUP(Proc[[#This Row],[Author]],Table4[],2,0))</f>
        <v>LS</v>
      </c>
      <c r="L7292" s="186" t="s">
        <v>9921</v>
      </c>
      <c r="M7292" s="178">
        <v>46065</v>
      </c>
      <c r="N7292" s="178"/>
      <c r="O7292" s="178"/>
      <c r="P7292" s="178" t="str">
        <f ca="1">IF(Proc[[#This Row],[DaysAgeing]]&gt;5,"yep","on track")</f>
        <v>on track</v>
      </c>
      <c r="Q7292" s="3">
        <f ca="1">IF(Proc[[#This Row],[DateClosed]]="",ABS(NETWORKDAYS(Proc[[#This Row],[DateOpened]],TODAY()))-1,ABS(NETWORKDAYS(Proc[[#This Row],[DateOpened]],Proc[[#This Row],[DateClosed]]))-1)</f>
        <v>4</v>
      </c>
      <c r="R7292" s="178" t="s">
        <v>489</v>
      </c>
      <c r="S7292" s="183"/>
    </row>
    <row r="7293" spans="1:19" hidden="1">
      <c r="A7293" s="184" t="s">
        <v>9887</v>
      </c>
      <c r="B7293" s="183" t="str">
        <f>IFERROR(VLOOKUP(Proc[[#This Row],[App]],Table2[],3,0),"open")</f>
        <v>ok</v>
      </c>
      <c r="C7293" s="184" t="s">
        <v>369</v>
      </c>
      <c r="D7293" t="s">
        <v>9661</v>
      </c>
      <c r="E7293" t="s">
        <v>9871</v>
      </c>
      <c r="F7293" s="183" t="s">
        <v>9871</v>
      </c>
      <c r="G7293" s="184" t="s">
        <v>400</v>
      </c>
      <c r="H7293" s="183" t="str">
        <f>IF(Proc[[#This Row],[type]]="LFF (MDG-F)",MID(Proc[[#This Row],[Obj]],13,10),"")</f>
        <v/>
      </c>
      <c r="J7293" s="183" t="b">
        <f>Proc[[#This Row],[Requested]]=Proc[[#This Row],[CurrentParent]]</f>
        <v>1</v>
      </c>
      <c r="K7293" s="183" t="str">
        <f>IF(Proc[[#This Row],[Author]]="Marcela Urrego",VLOOKUP(LEFT(Proc[[#This Row],[Requested]],1),Table3[#All],2,0),VLOOKUP(Proc[[#This Row],[Author]],Table4[],2,0))</f>
        <v>LS</v>
      </c>
      <c r="L7293" s="186" t="s">
        <v>9921</v>
      </c>
      <c r="M7293" s="178">
        <v>46065</v>
      </c>
      <c r="N7293" s="178"/>
      <c r="O7293" s="178"/>
      <c r="P7293" s="178" t="str">
        <f ca="1">IF(Proc[[#This Row],[DaysAgeing]]&gt;5,"yep","on track")</f>
        <v>on track</v>
      </c>
      <c r="Q7293" s="3">
        <f ca="1">IF(Proc[[#This Row],[DateClosed]]="",ABS(NETWORKDAYS(Proc[[#This Row],[DateOpened]],TODAY()))-1,ABS(NETWORKDAYS(Proc[[#This Row],[DateOpened]],Proc[[#This Row],[DateClosed]]))-1)</f>
        <v>4</v>
      </c>
      <c r="R7293" s="178" t="s">
        <v>489</v>
      </c>
      <c r="S7293" s="183"/>
    </row>
    <row r="7294" spans="1:19" hidden="1">
      <c r="A7294" s="184" t="s">
        <v>9887</v>
      </c>
      <c r="B7294" s="183" t="str">
        <f>IFERROR(VLOOKUP(Proc[[#This Row],[App]],Table2[],3,0),"open")</f>
        <v>ok</v>
      </c>
      <c r="C7294" s="184" t="s">
        <v>369</v>
      </c>
      <c r="D7294" t="s">
        <v>9662</v>
      </c>
      <c r="E7294" t="s">
        <v>9877</v>
      </c>
      <c r="F7294" s="183" t="s">
        <v>9877</v>
      </c>
      <c r="G7294" s="184" t="s">
        <v>400</v>
      </c>
      <c r="H7294" s="183" t="str">
        <f>IF(Proc[[#This Row],[type]]="LFF (MDG-F)",MID(Proc[[#This Row],[Obj]],13,10),"")</f>
        <v/>
      </c>
      <c r="J7294" s="183" t="b">
        <f>Proc[[#This Row],[Requested]]=Proc[[#This Row],[CurrentParent]]</f>
        <v>1</v>
      </c>
      <c r="K7294" s="183" t="str">
        <f>IF(Proc[[#This Row],[Author]]="Marcela Urrego",VLOOKUP(LEFT(Proc[[#This Row],[Requested]],1),Table3[#All],2,0),VLOOKUP(Proc[[#This Row],[Author]],Table4[],2,0))</f>
        <v>LS</v>
      </c>
      <c r="L7294" s="186" t="s">
        <v>9921</v>
      </c>
      <c r="M7294" s="178">
        <v>46065</v>
      </c>
      <c r="N7294" s="178"/>
      <c r="O7294" s="178"/>
      <c r="P7294" s="178" t="str">
        <f ca="1">IF(Proc[[#This Row],[DaysAgeing]]&gt;5,"yep","on track")</f>
        <v>on track</v>
      </c>
      <c r="Q7294" s="3">
        <f ca="1">IF(Proc[[#This Row],[DateClosed]]="",ABS(NETWORKDAYS(Proc[[#This Row],[DateOpened]],TODAY()))-1,ABS(NETWORKDAYS(Proc[[#This Row],[DateOpened]],Proc[[#This Row],[DateClosed]]))-1)</f>
        <v>4</v>
      </c>
      <c r="R7294" s="178" t="s">
        <v>489</v>
      </c>
      <c r="S7294" s="183"/>
    </row>
    <row r="7295" spans="1:19" hidden="1">
      <c r="A7295" s="184" t="s">
        <v>9887</v>
      </c>
      <c r="B7295" s="183" t="str">
        <f>IFERROR(VLOOKUP(Proc[[#This Row],[App]],Table2[],3,0),"open")</f>
        <v>ok</v>
      </c>
      <c r="C7295" s="185" t="s">
        <v>369</v>
      </c>
      <c r="D7295" t="s">
        <v>9663</v>
      </c>
      <c r="E7295" t="s">
        <v>9877</v>
      </c>
      <c r="F7295" s="186" t="s">
        <v>9877</v>
      </c>
      <c r="G7295" s="184" t="s">
        <v>406</v>
      </c>
      <c r="H7295" s="183" t="str">
        <f>IF(Proc[[#This Row],[type]]="LFF (MDG-F)",MID(Proc[[#This Row],[Obj]],13,10),"")</f>
        <v>2031R03000</v>
      </c>
      <c r="J7295" s="183" t="b">
        <f>Proc[[#This Row],[Requested]]=Proc[[#This Row],[CurrentParent]]</f>
        <v>1</v>
      </c>
      <c r="K7295" s="183" t="str">
        <f>IF(Proc[[#This Row],[Author]]="Marcela Urrego",VLOOKUP(LEFT(Proc[[#This Row],[Requested]],1),Table3[#All],2,0),VLOOKUP(Proc[[#This Row],[Author]],Table4[],2,0))</f>
        <v>LS</v>
      </c>
      <c r="L7295" s="186" t="s">
        <v>9921</v>
      </c>
      <c r="M7295" s="178">
        <v>46065</v>
      </c>
      <c r="N7295" s="178"/>
      <c r="O7295" s="178"/>
      <c r="P7295" s="178" t="str">
        <f ca="1">IF(Proc[[#This Row],[DaysAgeing]]&gt;5,"yep","on track")</f>
        <v>on track</v>
      </c>
      <c r="Q7295" s="3">
        <f ca="1">IF(Proc[[#This Row],[DateClosed]]="",ABS(NETWORKDAYS(Proc[[#This Row],[DateOpened]],TODAY()))-1,ABS(NETWORKDAYS(Proc[[#This Row],[DateOpened]],Proc[[#This Row],[DateClosed]]))-1)</f>
        <v>4</v>
      </c>
      <c r="R7295" s="178" t="s">
        <v>489</v>
      </c>
      <c r="S7295" s="183"/>
    </row>
    <row r="7296" spans="1:19" hidden="1">
      <c r="A7296" s="184" t="s">
        <v>9887</v>
      </c>
      <c r="B7296" s="183" t="str">
        <f>IFERROR(VLOOKUP(Proc[[#This Row],[App]],Table2[],3,0),"open")</f>
        <v>ok</v>
      </c>
      <c r="C7296" s="184" t="s">
        <v>369</v>
      </c>
      <c r="D7296" t="s">
        <v>9664</v>
      </c>
      <c r="E7296" t="s">
        <v>9877</v>
      </c>
      <c r="F7296" s="183" t="s">
        <v>9877</v>
      </c>
      <c r="G7296" s="184" t="s">
        <v>400</v>
      </c>
      <c r="H7296" s="183" t="str">
        <f>IF(Proc[[#This Row],[type]]="LFF (MDG-F)",MID(Proc[[#This Row],[Obj]],13,10),"")</f>
        <v/>
      </c>
      <c r="J7296" s="183" t="b">
        <f>Proc[[#This Row],[Requested]]=Proc[[#This Row],[CurrentParent]]</f>
        <v>1</v>
      </c>
      <c r="K7296" s="183" t="str">
        <f>IF(Proc[[#This Row],[Author]]="Marcela Urrego",VLOOKUP(LEFT(Proc[[#This Row],[Requested]],1),Table3[#All],2,0),VLOOKUP(Proc[[#This Row],[Author]],Table4[],2,0))</f>
        <v>LS</v>
      </c>
      <c r="L7296" s="186" t="s">
        <v>9921</v>
      </c>
      <c r="M7296" s="178">
        <v>46065</v>
      </c>
      <c r="N7296" s="178"/>
      <c r="O7296" s="178"/>
      <c r="P7296" s="178" t="str">
        <f ca="1">IF(Proc[[#This Row],[DaysAgeing]]&gt;5,"yep","on track")</f>
        <v>on track</v>
      </c>
      <c r="Q7296" s="3">
        <f ca="1">IF(Proc[[#This Row],[DateClosed]]="",ABS(NETWORKDAYS(Proc[[#This Row],[DateOpened]],TODAY()))-1,ABS(NETWORKDAYS(Proc[[#This Row],[DateOpened]],Proc[[#This Row],[DateClosed]]))-1)</f>
        <v>4</v>
      </c>
      <c r="R7296" s="178" t="s">
        <v>489</v>
      </c>
      <c r="S7296" s="183"/>
    </row>
    <row r="7297" spans="1:19" hidden="1">
      <c r="A7297" s="184" t="s">
        <v>9887</v>
      </c>
      <c r="B7297" s="183" t="str">
        <f>IFERROR(VLOOKUP(Proc[[#This Row],[App]],Table2[],3,0),"open")</f>
        <v>ok</v>
      </c>
      <c r="C7297" s="184" t="s">
        <v>369</v>
      </c>
      <c r="D7297" t="s">
        <v>9665</v>
      </c>
      <c r="E7297" t="s">
        <v>9877</v>
      </c>
      <c r="F7297" s="183" t="s">
        <v>9877</v>
      </c>
      <c r="G7297" s="184" t="s">
        <v>400</v>
      </c>
      <c r="H7297" s="183" t="str">
        <f>IF(Proc[[#This Row],[type]]="LFF (MDG-F)",MID(Proc[[#This Row],[Obj]],13,10),"")</f>
        <v/>
      </c>
      <c r="J7297" s="183" t="b">
        <f>Proc[[#This Row],[Requested]]=Proc[[#This Row],[CurrentParent]]</f>
        <v>1</v>
      </c>
      <c r="K7297" s="183" t="str">
        <f>IF(Proc[[#This Row],[Author]]="Marcela Urrego",VLOOKUP(LEFT(Proc[[#This Row],[Requested]],1),Table3[#All],2,0),VLOOKUP(Proc[[#This Row],[Author]],Table4[],2,0))</f>
        <v>LS</v>
      </c>
      <c r="L7297" s="186" t="s">
        <v>9921</v>
      </c>
      <c r="M7297" s="178">
        <v>46065</v>
      </c>
      <c r="N7297" s="178"/>
      <c r="O7297" s="178"/>
      <c r="P7297" s="178" t="str">
        <f ca="1">IF(Proc[[#This Row],[DaysAgeing]]&gt;5,"yep","on track")</f>
        <v>on track</v>
      </c>
      <c r="Q7297" s="3">
        <f ca="1">IF(Proc[[#This Row],[DateClosed]]="",ABS(NETWORKDAYS(Proc[[#This Row],[DateOpened]],TODAY()))-1,ABS(NETWORKDAYS(Proc[[#This Row],[DateOpened]],Proc[[#This Row],[DateClosed]]))-1)</f>
        <v>4</v>
      </c>
      <c r="R7297" s="178" t="s">
        <v>489</v>
      </c>
      <c r="S7297" s="183"/>
    </row>
    <row r="7298" spans="1:19" hidden="1">
      <c r="A7298" s="184" t="s">
        <v>9887</v>
      </c>
      <c r="B7298" s="183" t="str">
        <f>IFERROR(VLOOKUP(Proc[[#This Row],[App]],Table2[],3,0),"open")</f>
        <v>ok</v>
      </c>
      <c r="C7298" s="184" t="s">
        <v>369</v>
      </c>
      <c r="D7298" t="s">
        <v>9666</v>
      </c>
      <c r="E7298" t="s">
        <v>9878</v>
      </c>
      <c r="F7298" s="183" t="s">
        <v>9878</v>
      </c>
      <c r="G7298" s="184" t="s">
        <v>400</v>
      </c>
      <c r="H7298" s="183" t="str">
        <f>IF(Proc[[#This Row],[type]]="LFF (MDG-F)",MID(Proc[[#This Row],[Obj]],13,10),"")</f>
        <v/>
      </c>
      <c r="J7298" s="183" t="b">
        <f>Proc[[#This Row],[Requested]]=Proc[[#This Row],[CurrentParent]]</f>
        <v>1</v>
      </c>
      <c r="K7298" s="183" t="str">
        <f>IF(Proc[[#This Row],[Author]]="Marcela Urrego",VLOOKUP(LEFT(Proc[[#This Row],[Requested]],1),Table3[#All],2,0),VLOOKUP(Proc[[#This Row],[Author]],Table4[],2,0))</f>
        <v>LS</v>
      </c>
      <c r="L7298" s="186" t="s">
        <v>9921</v>
      </c>
      <c r="M7298" s="178">
        <v>46065</v>
      </c>
      <c r="N7298" s="178"/>
      <c r="O7298" s="178"/>
      <c r="P7298" s="178" t="str">
        <f ca="1">IF(Proc[[#This Row],[DaysAgeing]]&gt;5,"yep","on track")</f>
        <v>on track</v>
      </c>
      <c r="Q7298" s="3">
        <f ca="1">IF(Proc[[#This Row],[DateClosed]]="",ABS(NETWORKDAYS(Proc[[#This Row],[DateOpened]],TODAY()))-1,ABS(NETWORKDAYS(Proc[[#This Row],[DateOpened]],Proc[[#This Row],[DateClosed]]))-1)</f>
        <v>4</v>
      </c>
      <c r="R7298" s="178" t="s">
        <v>489</v>
      </c>
      <c r="S7298" s="183"/>
    </row>
    <row r="7299" spans="1:19" hidden="1">
      <c r="A7299" s="184" t="s">
        <v>9887</v>
      </c>
      <c r="B7299" s="183" t="str">
        <f>IFERROR(VLOOKUP(Proc[[#This Row],[App]],Table2[],3,0),"open")</f>
        <v>ok</v>
      </c>
      <c r="C7299" s="184" t="s">
        <v>369</v>
      </c>
      <c r="D7299" t="s">
        <v>9667</v>
      </c>
      <c r="E7299" t="s">
        <v>9878</v>
      </c>
      <c r="F7299" s="183" t="s">
        <v>9878</v>
      </c>
      <c r="G7299" s="184" t="s">
        <v>400</v>
      </c>
      <c r="H7299" s="183" t="str">
        <f>IF(Proc[[#This Row],[type]]="LFF (MDG-F)",MID(Proc[[#This Row],[Obj]],13,10),"")</f>
        <v/>
      </c>
      <c r="J7299" s="183" t="b">
        <f>Proc[[#This Row],[Requested]]=Proc[[#This Row],[CurrentParent]]</f>
        <v>1</v>
      </c>
      <c r="K7299" s="183" t="str">
        <f>IF(Proc[[#This Row],[Author]]="Marcela Urrego",VLOOKUP(LEFT(Proc[[#This Row],[Requested]],1),Table3[#All],2,0),VLOOKUP(Proc[[#This Row],[Author]],Table4[],2,0))</f>
        <v>LS</v>
      </c>
      <c r="L7299" s="186" t="s">
        <v>9921</v>
      </c>
      <c r="M7299" s="178">
        <v>46065</v>
      </c>
      <c r="N7299" s="178"/>
      <c r="O7299" s="178"/>
      <c r="P7299" s="178" t="str">
        <f ca="1">IF(Proc[[#This Row],[DaysAgeing]]&gt;5,"yep","on track")</f>
        <v>on track</v>
      </c>
      <c r="Q7299" s="3">
        <f ca="1">IF(Proc[[#This Row],[DateClosed]]="",ABS(NETWORKDAYS(Proc[[#This Row],[DateOpened]],TODAY()))-1,ABS(NETWORKDAYS(Proc[[#This Row],[DateOpened]],Proc[[#This Row],[DateClosed]]))-1)</f>
        <v>4</v>
      </c>
      <c r="R7299" s="178" t="s">
        <v>489</v>
      </c>
      <c r="S7299" s="183"/>
    </row>
    <row r="7300" spans="1:19" hidden="1">
      <c r="A7300" s="184" t="s">
        <v>9887</v>
      </c>
      <c r="B7300" s="183" t="str">
        <f>IFERROR(VLOOKUP(Proc[[#This Row],[App]],Table2[],3,0),"open")</f>
        <v>ok</v>
      </c>
      <c r="C7300" s="184" t="s">
        <v>369</v>
      </c>
      <c r="D7300" t="s">
        <v>9668</v>
      </c>
      <c r="E7300" t="s">
        <v>9878</v>
      </c>
      <c r="F7300" s="183" t="s">
        <v>9878</v>
      </c>
      <c r="G7300" s="184" t="s">
        <v>400</v>
      </c>
      <c r="H7300" s="183" t="str">
        <f>IF(Proc[[#This Row],[type]]="LFF (MDG-F)",MID(Proc[[#This Row],[Obj]],13,10),"")</f>
        <v/>
      </c>
      <c r="J7300" s="183" t="b">
        <f>Proc[[#This Row],[Requested]]=Proc[[#This Row],[CurrentParent]]</f>
        <v>1</v>
      </c>
      <c r="K7300" s="183" t="str">
        <f>IF(Proc[[#This Row],[Author]]="Marcela Urrego",VLOOKUP(LEFT(Proc[[#This Row],[Requested]],1),Table3[#All],2,0),VLOOKUP(Proc[[#This Row],[Author]],Table4[],2,0))</f>
        <v>LS</v>
      </c>
      <c r="L7300" s="186" t="s">
        <v>9921</v>
      </c>
      <c r="M7300" s="178">
        <v>46065</v>
      </c>
      <c r="N7300" s="178"/>
      <c r="O7300" s="178"/>
      <c r="P7300" s="178" t="str">
        <f ca="1">IF(Proc[[#This Row],[DaysAgeing]]&gt;5,"yep","on track")</f>
        <v>on track</v>
      </c>
      <c r="Q7300" s="3">
        <f ca="1">IF(Proc[[#This Row],[DateClosed]]="",ABS(NETWORKDAYS(Proc[[#This Row],[DateOpened]],TODAY()))-1,ABS(NETWORKDAYS(Proc[[#This Row],[DateOpened]],Proc[[#This Row],[DateClosed]]))-1)</f>
        <v>4</v>
      </c>
      <c r="R7300" s="178" t="s">
        <v>489</v>
      </c>
      <c r="S7300" s="183"/>
    </row>
    <row r="7301" spans="1:19" hidden="1">
      <c r="A7301" s="184" t="s">
        <v>9887</v>
      </c>
      <c r="B7301" s="183" t="str">
        <f>IFERROR(VLOOKUP(Proc[[#This Row],[App]],Table2[],3,0),"open")</f>
        <v>ok</v>
      </c>
      <c r="C7301" s="185" t="s">
        <v>369</v>
      </c>
      <c r="D7301" t="s">
        <v>9669</v>
      </c>
      <c r="E7301" t="s">
        <v>9878</v>
      </c>
      <c r="F7301" s="186" t="s">
        <v>9878</v>
      </c>
      <c r="G7301" s="184" t="s">
        <v>406</v>
      </c>
      <c r="H7301" s="183" t="str">
        <f>IF(Proc[[#This Row],[type]]="LFF (MDG-F)",MID(Proc[[#This Row],[Obj]],13,10),"")</f>
        <v>2123C00032</v>
      </c>
      <c r="J7301" s="183" t="b">
        <f>Proc[[#This Row],[Requested]]=Proc[[#This Row],[CurrentParent]]</f>
        <v>1</v>
      </c>
      <c r="K7301" s="183" t="str">
        <f>IF(Proc[[#This Row],[Author]]="Marcela Urrego",VLOOKUP(LEFT(Proc[[#This Row],[Requested]],1),Table3[#All],2,0),VLOOKUP(Proc[[#This Row],[Author]],Table4[],2,0))</f>
        <v>LS</v>
      </c>
      <c r="L7301" s="186" t="s">
        <v>9921</v>
      </c>
      <c r="M7301" s="178">
        <v>46065</v>
      </c>
      <c r="N7301" s="178"/>
      <c r="O7301" s="178"/>
      <c r="P7301" s="178" t="str">
        <f ca="1">IF(Proc[[#This Row],[DaysAgeing]]&gt;5,"yep","on track")</f>
        <v>on track</v>
      </c>
      <c r="Q7301" s="3">
        <f ca="1">IF(Proc[[#This Row],[DateClosed]]="",ABS(NETWORKDAYS(Proc[[#This Row],[DateOpened]],TODAY()))-1,ABS(NETWORKDAYS(Proc[[#This Row],[DateOpened]],Proc[[#This Row],[DateClosed]]))-1)</f>
        <v>4</v>
      </c>
      <c r="R7301" s="178" t="s">
        <v>489</v>
      </c>
      <c r="S7301" s="183"/>
    </row>
    <row r="7302" spans="1:19" hidden="1">
      <c r="A7302" s="184" t="s">
        <v>9887</v>
      </c>
      <c r="B7302" s="183" t="str">
        <f>IFERROR(VLOOKUP(Proc[[#This Row],[App]],Table2[],3,0),"open")</f>
        <v>ok</v>
      </c>
      <c r="C7302" s="184" t="s">
        <v>369</v>
      </c>
      <c r="D7302" t="s">
        <v>9670</v>
      </c>
      <c r="E7302" t="s">
        <v>9878</v>
      </c>
      <c r="F7302" s="183" t="s">
        <v>9878</v>
      </c>
      <c r="G7302" s="184" t="s">
        <v>400</v>
      </c>
      <c r="H7302" s="183" t="str">
        <f>IF(Proc[[#This Row],[type]]="LFF (MDG-F)",MID(Proc[[#This Row],[Obj]],13,10),"")</f>
        <v/>
      </c>
      <c r="J7302" s="183" t="b">
        <f>Proc[[#This Row],[Requested]]=Proc[[#This Row],[CurrentParent]]</f>
        <v>1</v>
      </c>
      <c r="K7302" s="183" t="str">
        <f>IF(Proc[[#This Row],[Author]]="Marcela Urrego",VLOOKUP(LEFT(Proc[[#This Row],[Requested]],1),Table3[#All],2,0),VLOOKUP(Proc[[#This Row],[Author]],Table4[],2,0))</f>
        <v>LS</v>
      </c>
      <c r="L7302" s="186" t="s">
        <v>9921</v>
      </c>
      <c r="M7302" s="178">
        <v>46065</v>
      </c>
      <c r="N7302" s="178"/>
      <c r="O7302" s="178"/>
      <c r="P7302" s="178" t="str">
        <f ca="1">IF(Proc[[#This Row],[DaysAgeing]]&gt;5,"yep","on track")</f>
        <v>on track</v>
      </c>
      <c r="Q7302" s="3">
        <f ca="1">IF(Proc[[#This Row],[DateClosed]]="",ABS(NETWORKDAYS(Proc[[#This Row],[DateOpened]],TODAY()))-1,ABS(NETWORKDAYS(Proc[[#This Row],[DateOpened]],Proc[[#This Row],[DateClosed]]))-1)</f>
        <v>4</v>
      </c>
      <c r="R7302" s="178" t="s">
        <v>489</v>
      </c>
      <c r="S7302" s="183"/>
    </row>
    <row r="7303" spans="1:19" hidden="1">
      <c r="A7303" s="184" t="s">
        <v>9887</v>
      </c>
      <c r="B7303" s="183" t="str">
        <f>IFERROR(VLOOKUP(Proc[[#This Row],[App]],Table2[],3,0),"open")</f>
        <v>ok</v>
      </c>
      <c r="C7303" s="184" t="s">
        <v>369</v>
      </c>
      <c r="D7303" t="s">
        <v>9671</v>
      </c>
      <c r="E7303" t="s">
        <v>9879</v>
      </c>
      <c r="F7303" s="183" t="s">
        <v>9879</v>
      </c>
      <c r="G7303" s="184" t="s">
        <v>400</v>
      </c>
      <c r="H7303" s="183" t="str">
        <f>IF(Proc[[#This Row],[type]]="LFF (MDG-F)",MID(Proc[[#This Row],[Obj]],13,10),"")</f>
        <v/>
      </c>
      <c r="J7303" s="183" t="b">
        <f>Proc[[#This Row],[Requested]]=Proc[[#This Row],[CurrentParent]]</f>
        <v>1</v>
      </c>
      <c r="K7303" s="183" t="str">
        <f>IF(Proc[[#This Row],[Author]]="Marcela Urrego",VLOOKUP(LEFT(Proc[[#This Row],[Requested]],1),Table3[#All],2,0),VLOOKUP(Proc[[#This Row],[Author]],Table4[],2,0))</f>
        <v>LS</v>
      </c>
      <c r="L7303" s="186" t="s">
        <v>9921</v>
      </c>
      <c r="M7303" s="178">
        <v>46065</v>
      </c>
      <c r="N7303" s="178"/>
      <c r="O7303" s="178"/>
      <c r="P7303" s="178" t="str">
        <f ca="1">IF(Proc[[#This Row],[DaysAgeing]]&gt;5,"yep","on track")</f>
        <v>on track</v>
      </c>
      <c r="Q7303" s="3">
        <f ca="1">IF(Proc[[#This Row],[DateClosed]]="",ABS(NETWORKDAYS(Proc[[#This Row],[DateOpened]],TODAY()))-1,ABS(NETWORKDAYS(Proc[[#This Row],[DateOpened]],Proc[[#This Row],[DateClosed]]))-1)</f>
        <v>4</v>
      </c>
      <c r="R7303" s="178" t="s">
        <v>489</v>
      </c>
      <c r="S7303" s="183"/>
    </row>
    <row r="7304" spans="1:19" hidden="1">
      <c r="A7304" s="184" t="s">
        <v>9887</v>
      </c>
      <c r="B7304" s="183" t="str">
        <f>IFERROR(VLOOKUP(Proc[[#This Row],[App]],Table2[],3,0),"open")</f>
        <v>ok</v>
      </c>
      <c r="C7304" s="184" t="s">
        <v>369</v>
      </c>
      <c r="D7304" t="s">
        <v>9672</v>
      </c>
      <c r="E7304" t="s">
        <v>9880</v>
      </c>
      <c r="F7304" s="183" t="s">
        <v>9880</v>
      </c>
      <c r="G7304" s="184" t="s">
        <v>400</v>
      </c>
      <c r="H7304" s="183" t="str">
        <f>IF(Proc[[#This Row],[type]]="LFF (MDG-F)",MID(Proc[[#This Row],[Obj]],13,10),"")</f>
        <v/>
      </c>
      <c r="J7304" s="183" t="b">
        <f>Proc[[#This Row],[Requested]]=Proc[[#This Row],[CurrentParent]]</f>
        <v>1</v>
      </c>
      <c r="K7304" s="183" t="str">
        <f>IF(Proc[[#This Row],[Author]]="Marcela Urrego",VLOOKUP(LEFT(Proc[[#This Row],[Requested]],1),Table3[#All],2,0),VLOOKUP(Proc[[#This Row],[Author]],Table4[],2,0))</f>
        <v>LS</v>
      </c>
      <c r="L7304" s="186" t="s">
        <v>9921</v>
      </c>
      <c r="M7304" s="178">
        <v>46065</v>
      </c>
      <c r="N7304" s="178"/>
      <c r="O7304" s="178"/>
      <c r="P7304" s="178" t="str">
        <f ca="1">IF(Proc[[#This Row],[DaysAgeing]]&gt;5,"yep","on track")</f>
        <v>on track</v>
      </c>
      <c r="Q7304" s="3">
        <f ca="1">IF(Proc[[#This Row],[DateClosed]]="",ABS(NETWORKDAYS(Proc[[#This Row],[DateOpened]],TODAY()))-1,ABS(NETWORKDAYS(Proc[[#This Row],[DateOpened]],Proc[[#This Row],[DateClosed]]))-1)</f>
        <v>4</v>
      </c>
      <c r="R7304" s="178" t="s">
        <v>489</v>
      </c>
      <c r="S7304" s="183"/>
    </row>
    <row r="7305" spans="1:19" hidden="1">
      <c r="A7305" s="184" t="s">
        <v>9887</v>
      </c>
      <c r="B7305" s="183" t="str">
        <f>IFERROR(VLOOKUP(Proc[[#This Row],[App]],Table2[],3,0),"open")</f>
        <v>ok</v>
      </c>
      <c r="C7305" s="184" t="s">
        <v>369</v>
      </c>
      <c r="D7305" t="s">
        <v>9673</v>
      </c>
      <c r="E7305" t="s">
        <v>9880</v>
      </c>
      <c r="F7305" s="183" t="s">
        <v>9880</v>
      </c>
      <c r="G7305" s="184" t="s">
        <v>400</v>
      </c>
      <c r="H7305" s="183" t="str">
        <f>IF(Proc[[#This Row],[type]]="LFF (MDG-F)",MID(Proc[[#This Row],[Obj]],13,10),"")</f>
        <v/>
      </c>
      <c r="J7305" s="183" t="b">
        <f>Proc[[#This Row],[Requested]]=Proc[[#This Row],[CurrentParent]]</f>
        <v>1</v>
      </c>
      <c r="K7305" s="183" t="str">
        <f>IF(Proc[[#This Row],[Author]]="Marcela Urrego",VLOOKUP(LEFT(Proc[[#This Row],[Requested]],1),Table3[#All],2,0),VLOOKUP(Proc[[#This Row],[Author]],Table4[],2,0))</f>
        <v>LS</v>
      </c>
      <c r="L7305" s="186" t="s">
        <v>9921</v>
      </c>
      <c r="M7305" s="178">
        <v>46065</v>
      </c>
      <c r="N7305" s="178"/>
      <c r="O7305" s="178"/>
      <c r="P7305" s="178" t="str">
        <f ca="1">IF(Proc[[#This Row],[DaysAgeing]]&gt;5,"yep","on track")</f>
        <v>on track</v>
      </c>
      <c r="Q7305" s="3">
        <f ca="1">IF(Proc[[#This Row],[DateClosed]]="",ABS(NETWORKDAYS(Proc[[#This Row],[DateOpened]],TODAY()))-1,ABS(NETWORKDAYS(Proc[[#This Row],[DateOpened]],Proc[[#This Row],[DateClosed]]))-1)</f>
        <v>4</v>
      </c>
      <c r="R7305" s="178" t="s">
        <v>489</v>
      </c>
      <c r="S7305" s="183"/>
    </row>
    <row r="7306" spans="1:19" hidden="1">
      <c r="A7306" s="184" t="s">
        <v>9887</v>
      </c>
      <c r="B7306" s="183" t="str">
        <f>IFERROR(VLOOKUP(Proc[[#This Row],[App]],Table2[],3,0),"open")</f>
        <v>ok</v>
      </c>
      <c r="C7306" s="184" t="s">
        <v>369</v>
      </c>
      <c r="D7306" t="s">
        <v>9674</v>
      </c>
      <c r="E7306" t="s">
        <v>9880</v>
      </c>
      <c r="F7306" s="183" t="s">
        <v>9880</v>
      </c>
      <c r="G7306" s="184" t="s">
        <v>400</v>
      </c>
      <c r="H7306" s="183" t="str">
        <f>IF(Proc[[#This Row],[type]]="LFF (MDG-F)",MID(Proc[[#This Row],[Obj]],13,10),"")</f>
        <v/>
      </c>
      <c r="J7306" s="183" t="b">
        <f>Proc[[#This Row],[Requested]]=Proc[[#This Row],[CurrentParent]]</f>
        <v>1</v>
      </c>
      <c r="K7306" s="183" t="str">
        <f>IF(Proc[[#This Row],[Author]]="Marcela Urrego",VLOOKUP(LEFT(Proc[[#This Row],[Requested]],1),Table3[#All],2,0),VLOOKUP(Proc[[#This Row],[Author]],Table4[],2,0))</f>
        <v>LS</v>
      </c>
      <c r="L7306" s="186" t="s">
        <v>9921</v>
      </c>
      <c r="M7306" s="178">
        <v>46065</v>
      </c>
      <c r="N7306" s="178"/>
      <c r="O7306" s="178"/>
      <c r="P7306" s="178" t="str">
        <f ca="1">IF(Proc[[#This Row],[DaysAgeing]]&gt;5,"yep","on track")</f>
        <v>on track</v>
      </c>
      <c r="Q7306" s="3">
        <f ca="1">IF(Proc[[#This Row],[DateClosed]]="",ABS(NETWORKDAYS(Proc[[#This Row],[DateOpened]],TODAY()))-1,ABS(NETWORKDAYS(Proc[[#This Row],[DateOpened]],Proc[[#This Row],[DateClosed]]))-1)</f>
        <v>4</v>
      </c>
      <c r="R7306" s="178" t="s">
        <v>489</v>
      </c>
      <c r="S7306" s="183"/>
    </row>
    <row r="7307" spans="1:19" hidden="1">
      <c r="A7307" s="184" t="s">
        <v>9887</v>
      </c>
      <c r="B7307" s="183" t="str">
        <f>IFERROR(VLOOKUP(Proc[[#This Row],[App]],Table2[],3,0),"open")</f>
        <v>ok</v>
      </c>
      <c r="C7307" s="184" t="s">
        <v>369</v>
      </c>
      <c r="D7307" t="s">
        <v>9675</v>
      </c>
      <c r="E7307" t="s">
        <v>9880</v>
      </c>
      <c r="F7307" s="183" t="s">
        <v>9880</v>
      </c>
      <c r="G7307" s="184" t="s">
        <v>400</v>
      </c>
      <c r="H7307" s="183" t="str">
        <f>IF(Proc[[#This Row],[type]]="LFF (MDG-F)",MID(Proc[[#This Row],[Obj]],13,10),"")</f>
        <v/>
      </c>
      <c r="J7307" s="183" t="b">
        <f>Proc[[#This Row],[Requested]]=Proc[[#This Row],[CurrentParent]]</f>
        <v>1</v>
      </c>
      <c r="K7307" s="183" t="str">
        <f>IF(Proc[[#This Row],[Author]]="Marcela Urrego",VLOOKUP(LEFT(Proc[[#This Row],[Requested]],1),Table3[#All],2,0),VLOOKUP(Proc[[#This Row],[Author]],Table4[],2,0))</f>
        <v>LS</v>
      </c>
      <c r="L7307" s="186" t="s">
        <v>9921</v>
      </c>
      <c r="M7307" s="178">
        <v>46065</v>
      </c>
      <c r="N7307" s="178"/>
      <c r="O7307" s="178"/>
      <c r="P7307" s="178" t="str">
        <f ca="1">IF(Proc[[#This Row],[DaysAgeing]]&gt;5,"yep","on track")</f>
        <v>on track</v>
      </c>
      <c r="Q7307" s="3">
        <f ca="1">IF(Proc[[#This Row],[DateClosed]]="",ABS(NETWORKDAYS(Proc[[#This Row],[DateOpened]],TODAY()))-1,ABS(NETWORKDAYS(Proc[[#This Row],[DateOpened]],Proc[[#This Row],[DateClosed]]))-1)</f>
        <v>4</v>
      </c>
      <c r="R7307" s="178" t="s">
        <v>489</v>
      </c>
      <c r="S7307" s="183"/>
    </row>
    <row r="7308" spans="1:19" hidden="1">
      <c r="A7308" s="184" t="s">
        <v>9887</v>
      </c>
      <c r="B7308" s="183" t="str">
        <f>IFERROR(VLOOKUP(Proc[[#This Row],[App]],Table2[],3,0),"open")</f>
        <v>ok</v>
      </c>
      <c r="C7308" s="185" t="s">
        <v>369</v>
      </c>
      <c r="D7308" t="s">
        <v>9676</v>
      </c>
      <c r="E7308" t="s">
        <v>9880</v>
      </c>
      <c r="F7308" s="186" t="s">
        <v>9880</v>
      </c>
      <c r="G7308" s="184" t="s">
        <v>406</v>
      </c>
      <c r="H7308" s="183" t="str">
        <f>IF(Proc[[#This Row],[type]]="LFF (MDG-F)",MID(Proc[[#This Row],[Obj]],13,10),"")</f>
        <v>2032C00002</v>
      </c>
      <c r="J7308" s="183" t="b">
        <f>Proc[[#This Row],[Requested]]=Proc[[#This Row],[CurrentParent]]</f>
        <v>1</v>
      </c>
      <c r="K7308" s="183" t="str">
        <f>IF(Proc[[#This Row],[Author]]="Marcela Urrego",VLOOKUP(LEFT(Proc[[#This Row],[Requested]],1),Table3[#All],2,0),VLOOKUP(Proc[[#This Row],[Author]],Table4[],2,0))</f>
        <v>LS</v>
      </c>
      <c r="L7308" s="186" t="s">
        <v>9921</v>
      </c>
      <c r="M7308" s="178">
        <v>46065</v>
      </c>
      <c r="N7308" s="178"/>
      <c r="O7308" s="178"/>
      <c r="P7308" s="178" t="str">
        <f ca="1">IF(Proc[[#This Row],[DaysAgeing]]&gt;5,"yep","on track")</f>
        <v>on track</v>
      </c>
      <c r="Q7308" s="3">
        <f ca="1">IF(Proc[[#This Row],[DateClosed]]="",ABS(NETWORKDAYS(Proc[[#This Row],[DateOpened]],TODAY()))-1,ABS(NETWORKDAYS(Proc[[#This Row],[DateOpened]],Proc[[#This Row],[DateClosed]]))-1)</f>
        <v>4</v>
      </c>
      <c r="R7308" s="178" t="s">
        <v>489</v>
      </c>
      <c r="S7308" s="183"/>
    </row>
    <row r="7309" spans="1:19" hidden="1">
      <c r="A7309" s="184" t="s">
        <v>9887</v>
      </c>
      <c r="B7309" s="183" t="str">
        <f>IFERROR(VLOOKUP(Proc[[#This Row],[App]],Table2[],3,0),"open")</f>
        <v>ok</v>
      </c>
      <c r="C7309" s="184" t="s">
        <v>369</v>
      </c>
      <c r="D7309" t="s">
        <v>9677</v>
      </c>
      <c r="E7309" t="s">
        <v>9881</v>
      </c>
      <c r="F7309" s="183" t="s">
        <v>9881</v>
      </c>
      <c r="G7309" s="184" t="s">
        <v>400</v>
      </c>
      <c r="H7309" s="183" t="str">
        <f>IF(Proc[[#This Row],[type]]="LFF (MDG-F)",MID(Proc[[#This Row],[Obj]],13,10),"")</f>
        <v/>
      </c>
      <c r="J7309" s="183" t="b">
        <f>Proc[[#This Row],[Requested]]=Proc[[#This Row],[CurrentParent]]</f>
        <v>1</v>
      </c>
      <c r="K7309" s="183" t="str">
        <f>IF(Proc[[#This Row],[Author]]="Marcela Urrego",VLOOKUP(LEFT(Proc[[#This Row],[Requested]],1),Table3[#All],2,0),VLOOKUP(Proc[[#This Row],[Author]],Table4[],2,0))</f>
        <v>LS</v>
      </c>
      <c r="L7309" s="186" t="s">
        <v>9921</v>
      </c>
      <c r="M7309" s="178">
        <v>46065</v>
      </c>
      <c r="N7309" s="178"/>
      <c r="O7309" s="178"/>
      <c r="P7309" s="178" t="str">
        <f ca="1">IF(Proc[[#This Row],[DaysAgeing]]&gt;5,"yep","on track")</f>
        <v>on track</v>
      </c>
      <c r="Q7309" s="3">
        <f ca="1">IF(Proc[[#This Row],[DateClosed]]="",ABS(NETWORKDAYS(Proc[[#This Row],[DateOpened]],TODAY()))-1,ABS(NETWORKDAYS(Proc[[#This Row],[DateOpened]],Proc[[#This Row],[DateClosed]]))-1)</f>
        <v>4</v>
      </c>
      <c r="R7309" s="178" t="s">
        <v>489</v>
      </c>
      <c r="S7309" s="183"/>
    </row>
    <row r="7310" spans="1:19" hidden="1">
      <c r="A7310" s="184" t="s">
        <v>9887</v>
      </c>
      <c r="B7310" s="183" t="str">
        <f>IFERROR(VLOOKUP(Proc[[#This Row],[App]],Table2[],3,0),"open")</f>
        <v>ok</v>
      </c>
      <c r="C7310" s="184" t="s">
        <v>369</v>
      </c>
      <c r="D7310" t="s">
        <v>9678</v>
      </c>
      <c r="E7310" t="s">
        <v>9881</v>
      </c>
      <c r="F7310" s="183" t="s">
        <v>9881</v>
      </c>
      <c r="G7310" s="184" t="s">
        <v>400</v>
      </c>
      <c r="H7310" s="183" t="str">
        <f>IF(Proc[[#This Row],[type]]="LFF (MDG-F)",MID(Proc[[#This Row],[Obj]],13,10),"")</f>
        <v/>
      </c>
      <c r="J7310" s="183" t="b">
        <f>Proc[[#This Row],[Requested]]=Proc[[#This Row],[CurrentParent]]</f>
        <v>1</v>
      </c>
      <c r="K7310" s="183" t="str">
        <f>IF(Proc[[#This Row],[Author]]="Marcela Urrego",VLOOKUP(LEFT(Proc[[#This Row],[Requested]],1),Table3[#All],2,0),VLOOKUP(Proc[[#This Row],[Author]],Table4[],2,0))</f>
        <v>LS</v>
      </c>
      <c r="L7310" s="186" t="s">
        <v>9921</v>
      </c>
      <c r="M7310" s="178">
        <v>46065</v>
      </c>
      <c r="N7310" s="178"/>
      <c r="O7310" s="178"/>
      <c r="P7310" s="178" t="str">
        <f ca="1">IF(Proc[[#This Row],[DaysAgeing]]&gt;5,"yep","on track")</f>
        <v>on track</v>
      </c>
      <c r="Q7310" s="3">
        <f ca="1">IF(Proc[[#This Row],[DateClosed]]="",ABS(NETWORKDAYS(Proc[[#This Row],[DateOpened]],TODAY()))-1,ABS(NETWORKDAYS(Proc[[#This Row],[DateOpened]],Proc[[#This Row],[DateClosed]]))-1)</f>
        <v>4</v>
      </c>
      <c r="R7310" s="178" t="s">
        <v>489</v>
      </c>
      <c r="S7310" s="183"/>
    </row>
    <row r="7311" spans="1:19" hidden="1">
      <c r="A7311" s="184" t="s">
        <v>9887</v>
      </c>
      <c r="B7311" s="183" t="str">
        <f>IFERROR(VLOOKUP(Proc[[#This Row],[App]],Table2[],3,0),"open")</f>
        <v>ok</v>
      </c>
      <c r="C7311" s="184" t="s">
        <v>369</v>
      </c>
      <c r="D7311" t="s">
        <v>9679</v>
      </c>
      <c r="E7311" t="s">
        <v>9879</v>
      </c>
      <c r="F7311" s="183" t="s">
        <v>9879</v>
      </c>
      <c r="G7311" s="184" t="s">
        <v>400</v>
      </c>
      <c r="H7311" s="183" t="str">
        <f>IF(Proc[[#This Row],[type]]="LFF (MDG-F)",MID(Proc[[#This Row],[Obj]],13,10),"")</f>
        <v/>
      </c>
      <c r="J7311" s="183" t="b">
        <f>Proc[[#This Row],[Requested]]=Proc[[#This Row],[CurrentParent]]</f>
        <v>1</v>
      </c>
      <c r="K7311" s="183" t="str">
        <f>IF(Proc[[#This Row],[Author]]="Marcela Urrego",VLOOKUP(LEFT(Proc[[#This Row],[Requested]],1),Table3[#All],2,0),VLOOKUP(Proc[[#This Row],[Author]],Table4[],2,0))</f>
        <v>LS</v>
      </c>
      <c r="L7311" s="186" t="s">
        <v>9921</v>
      </c>
      <c r="M7311" s="178">
        <v>46065</v>
      </c>
      <c r="N7311" s="178"/>
      <c r="O7311" s="178"/>
      <c r="P7311" s="178" t="str">
        <f ca="1">IF(Proc[[#This Row],[DaysAgeing]]&gt;5,"yep","on track")</f>
        <v>on track</v>
      </c>
      <c r="Q7311" s="3">
        <f ca="1">IF(Proc[[#This Row],[DateClosed]]="",ABS(NETWORKDAYS(Proc[[#This Row],[DateOpened]],TODAY()))-1,ABS(NETWORKDAYS(Proc[[#This Row],[DateOpened]],Proc[[#This Row],[DateClosed]]))-1)</f>
        <v>4</v>
      </c>
      <c r="R7311" s="178" t="s">
        <v>489</v>
      </c>
      <c r="S7311" s="183"/>
    </row>
    <row r="7312" spans="1:19" hidden="1">
      <c r="A7312" s="184" t="s">
        <v>9887</v>
      </c>
      <c r="B7312" s="183" t="str">
        <f>IFERROR(VLOOKUP(Proc[[#This Row],[App]],Table2[],3,0),"open")</f>
        <v>ok</v>
      </c>
      <c r="C7312" s="184" t="s">
        <v>369</v>
      </c>
      <c r="D7312" t="s">
        <v>9680</v>
      </c>
      <c r="E7312" t="s">
        <v>9880</v>
      </c>
      <c r="F7312" s="183" t="s">
        <v>9880</v>
      </c>
      <c r="G7312" s="184" t="s">
        <v>400</v>
      </c>
      <c r="H7312" s="183" t="str">
        <f>IF(Proc[[#This Row],[type]]="LFF (MDG-F)",MID(Proc[[#This Row],[Obj]],13,10),"")</f>
        <v/>
      </c>
      <c r="J7312" s="183" t="b">
        <f>Proc[[#This Row],[Requested]]=Proc[[#This Row],[CurrentParent]]</f>
        <v>1</v>
      </c>
      <c r="K7312" s="183" t="str">
        <f>IF(Proc[[#This Row],[Author]]="Marcela Urrego",VLOOKUP(LEFT(Proc[[#This Row],[Requested]],1),Table3[#All],2,0),VLOOKUP(Proc[[#This Row],[Author]],Table4[],2,0))</f>
        <v>LS</v>
      </c>
      <c r="L7312" s="186" t="s">
        <v>9921</v>
      </c>
      <c r="M7312" s="178">
        <v>46065</v>
      </c>
      <c r="N7312" s="178"/>
      <c r="O7312" s="178"/>
      <c r="P7312" s="178" t="str">
        <f ca="1">IF(Proc[[#This Row],[DaysAgeing]]&gt;5,"yep","on track")</f>
        <v>on track</v>
      </c>
      <c r="Q7312" s="3">
        <f ca="1">IF(Proc[[#This Row],[DateClosed]]="",ABS(NETWORKDAYS(Proc[[#This Row],[DateOpened]],TODAY()))-1,ABS(NETWORKDAYS(Proc[[#This Row],[DateOpened]],Proc[[#This Row],[DateClosed]]))-1)</f>
        <v>4</v>
      </c>
      <c r="R7312" s="178" t="s">
        <v>489</v>
      </c>
      <c r="S7312" s="183"/>
    </row>
    <row r="7313" spans="1:19" hidden="1">
      <c r="A7313" s="184" t="s">
        <v>9887</v>
      </c>
      <c r="B7313" s="183" t="str">
        <f>IFERROR(VLOOKUP(Proc[[#This Row],[App]],Table2[],3,0),"open")</f>
        <v>ok</v>
      </c>
      <c r="C7313" s="184" t="s">
        <v>369</v>
      </c>
      <c r="D7313" t="s">
        <v>9681</v>
      </c>
      <c r="E7313" t="s">
        <v>9882</v>
      </c>
      <c r="F7313" s="183" t="s">
        <v>9882</v>
      </c>
      <c r="G7313" s="184" t="s">
        <v>400</v>
      </c>
      <c r="H7313" s="183" t="str">
        <f>IF(Proc[[#This Row],[type]]="LFF (MDG-F)",MID(Proc[[#This Row],[Obj]],13,10),"")</f>
        <v/>
      </c>
      <c r="J7313" s="183" t="b">
        <f>Proc[[#This Row],[Requested]]=Proc[[#This Row],[CurrentParent]]</f>
        <v>1</v>
      </c>
      <c r="K7313" s="183" t="str">
        <f>IF(Proc[[#This Row],[Author]]="Marcela Urrego",VLOOKUP(LEFT(Proc[[#This Row],[Requested]],1),Table3[#All],2,0),VLOOKUP(Proc[[#This Row],[Author]],Table4[],2,0))</f>
        <v>LS</v>
      </c>
      <c r="L7313" s="186" t="s">
        <v>9921</v>
      </c>
      <c r="M7313" s="178">
        <v>46065</v>
      </c>
      <c r="N7313" s="178"/>
      <c r="O7313" s="178"/>
      <c r="P7313" s="178" t="str">
        <f ca="1">IF(Proc[[#This Row],[DaysAgeing]]&gt;5,"yep","on track")</f>
        <v>on track</v>
      </c>
      <c r="Q7313" s="3">
        <f ca="1">IF(Proc[[#This Row],[DateClosed]]="",ABS(NETWORKDAYS(Proc[[#This Row],[DateOpened]],TODAY()))-1,ABS(NETWORKDAYS(Proc[[#This Row],[DateOpened]],Proc[[#This Row],[DateClosed]]))-1)</f>
        <v>4</v>
      </c>
      <c r="R7313" s="178" t="s">
        <v>489</v>
      </c>
      <c r="S7313" s="183"/>
    </row>
    <row r="7314" spans="1:19" hidden="1">
      <c r="A7314" s="184" t="s">
        <v>9887</v>
      </c>
      <c r="B7314" s="183" t="str">
        <f>IFERROR(VLOOKUP(Proc[[#This Row],[App]],Table2[],3,0),"open")</f>
        <v>ok</v>
      </c>
      <c r="C7314" s="184" t="s">
        <v>369</v>
      </c>
      <c r="D7314" t="s">
        <v>9682</v>
      </c>
      <c r="E7314" t="s">
        <v>9882</v>
      </c>
      <c r="F7314" s="183" t="s">
        <v>9882</v>
      </c>
      <c r="G7314" s="184" t="s">
        <v>400</v>
      </c>
      <c r="H7314" s="183" t="str">
        <f>IF(Proc[[#This Row],[type]]="LFF (MDG-F)",MID(Proc[[#This Row],[Obj]],13,10),"")</f>
        <v/>
      </c>
      <c r="J7314" s="183" t="b">
        <f>Proc[[#This Row],[Requested]]=Proc[[#This Row],[CurrentParent]]</f>
        <v>1</v>
      </c>
      <c r="K7314" s="183" t="str">
        <f>IF(Proc[[#This Row],[Author]]="Marcela Urrego",VLOOKUP(LEFT(Proc[[#This Row],[Requested]],1),Table3[#All],2,0),VLOOKUP(Proc[[#This Row],[Author]],Table4[],2,0))</f>
        <v>LS</v>
      </c>
      <c r="L7314" s="186" t="s">
        <v>9921</v>
      </c>
      <c r="M7314" s="178">
        <v>46065</v>
      </c>
      <c r="N7314" s="178"/>
      <c r="O7314" s="178"/>
      <c r="P7314" s="178" t="str">
        <f ca="1">IF(Proc[[#This Row],[DaysAgeing]]&gt;5,"yep","on track")</f>
        <v>on track</v>
      </c>
      <c r="Q7314" s="3">
        <f ca="1">IF(Proc[[#This Row],[DateClosed]]="",ABS(NETWORKDAYS(Proc[[#This Row],[DateOpened]],TODAY()))-1,ABS(NETWORKDAYS(Proc[[#This Row],[DateOpened]],Proc[[#This Row],[DateClosed]]))-1)</f>
        <v>4</v>
      </c>
      <c r="R7314" s="178" t="s">
        <v>489</v>
      </c>
      <c r="S7314" s="183"/>
    </row>
    <row r="7315" spans="1:19" hidden="1">
      <c r="A7315" s="184" t="s">
        <v>9887</v>
      </c>
      <c r="B7315" s="183" t="str">
        <f>IFERROR(VLOOKUP(Proc[[#This Row],[App]],Table2[],3,0),"open")</f>
        <v>ok</v>
      </c>
      <c r="C7315" s="184" t="s">
        <v>369</v>
      </c>
      <c r="D7315" t="s">
        <v>9683</v>
      </c>
      <c r="E7315" t="s">
        <v>9882</v>
      </c>
      <c r="F7315" s="183" t="s">
        <v>9882</v>
      </c>
      <c r="G7315" s="184" t="s">
        <v>400</v>
      </c>
      <c r="H7315" s="183" t="str">
        <f>IF(Proc[[#This Row],[type]]="LFF (MDG-F)",MID(Proc[[#This Row],[Obj]],13,10),"")</f>
        <v/>
      </c>
      <c r="J7315" s="183" t="b">
        <f>Proc[[#This Row],[Requested]]=Proc[[#This Row],[CurrentParent]]</f>
        <v>1</v>
      </c>
      <c r="K7315" s="183" t="str">
        <f>IF(Proc[[#This Row],[Author]]="Marcela Urrego",VLOOKUP(LEFT(Proc[[#This Row],[Requested]],1),Table3[#All],2,0),VLOOKUP(Proc[[#This Row],[Author]],Table4[],2,0))</f>
        <v>LS</v>
      </c>
      <c r="L7315" s="186" t="s">
        <v>9921</v>
      </c>
      <c r="M7315" s="178">
        <v>46065</v>
      </c>
      <c r="N7315" s="178"/>
      <c r="O7315" s="178"/>
      <c r="P7315" s="178" t="str">
        <f ca="1">IF(Proc[[#This Row],[DaysAgeing]]&gt;5,"yep","on track")</f>
        <v>on track</v>
      </c>
      <c r="Q7315" s="3">
        <f ca="1">IF(Proc[[#This Row],[DateClosed]]="",ABS(NETWORKDAYS(Proc[[#This Row],[DateOpened]],TODAY()))-1,ABS(NETWORKDAYS(Proc[[#This Row],[DateOpened]],Proc[[#This Row],[DateClosed]]))-1)</f>
        <v>4</v>
      </c>
      <c r="R7315" s="178" t="s">
        <v>489</v>
      </c>
      <c r="S7315" s="183"/>
    </row>
    <row r="7316" spans="1:19" hidden="1">
      <c r="A7316" s="184" t="s">
        <v>9887</v>
      </c>
      <c r="B7316" s="183" t="str">
        <f>IFERROR(VLOOKUP(Proc[[#This Row],[App]],Table2[],3,0),"open")</f>
        <v>ok</v>
      </c>
      <c r="C7316" s="184" t="s">
        <v>369</v>
      </c>
      <c r="D7316" t="s">
        <v>9684</v>
      </c>
      <c r="E7316" t="s">
        <v>9882</v>
      </c>
      <c r="F7316" s="183" t="s">
        <v>9882</v>
      </c>
      <c r="G7316" s="184" t="s">
        <v>400</v>
      </c>
      <c r="H7316" s="183" t="str">
        <f>IF(Proc[[#This Row],[type]]="LFF (MDG-F)",MID(Proc[[#This Row],[Obj]],13,10),"")</f>
        <v/>
      </c>
      <c r="J7316" s="183" t="b">
        <f>Proc[[#This Row],[Requested]]=Proc[[#This Row],[CurrentParent]]</f>
        <v>1</v>
      </c>
      <c r="K7316" s="183" t="str">
        <f>IF(Proc[[#This Row],[Author]]="Marcela Urrego",VLOOKUP(LEFT(Proc[[#This Row],[Requested]],1),Table3[#All],2,0),VLOOKUP(Proc[[#This Row],[Author]],Table4[],2,0))</f>
        <v>LS</v>
      </c>
      <c r="L7316" s="186" t="s">
        <v>9921</v>
      </c>
      <c r="M7316" s="178">
        <v>46065</v>
      </c>
      <c r="N7316" s="178"/>
      <c r="O7316" s="178"/>
      <c r="P7316" s="178" t="str">
        <f ca="1">IF(Proc[[#This Row],[DaysAgeing]]&gt;5,"yep","on track")</f>
        <v>on track</v>
      </c>
      <c r="Q7316" s="3">
        <f ca="1">IF(Proc[[#This Row],[DateClosed]]="",ABS(NETWORKDAYS(Proc[[#This Row],[DateOpened]],TODAY()))-1,ABS(NETWORKDAYS(Proc[[#This Row],[DateOpened]],Proc[[#This Row],[DateClosed]]))-1)</f>
        <v>4</v>
      </c>
      <c r="R7316" s="178" t="s">
        <v>489</v>
      </c>
      <c r="S7316" s="183"/>
    </row>
    <row r="7317" spans="1:19" hidden="1">
      <c r="A7317" s="184" t="s">
        <v>9887</v>
      </c>
      <c r="B7317" s="183" t="str">
        <f>IFERROR(VLOOKUP(Proc[[#This Row],[App]],Table2[],3,0),"open")</f>
        <v>ok</v>
      </c>
      <c r="C7317" s="184" t="s">
        <v>369</v>
      </c>
      <c r="D7317" t="s">
        <v>9685</v>
      </c>
      <c r="E7317" t="s">
        <v>9882</v>
      </c>
      <c r="F7317" s="183" t="s">
        <v>9882</v>
      </c>
      <c r="G7317" s="184" t="s">
        <v>400</v>
      </c>
      <c r="H7317" s="183" t="str">
        <f>IF(Proc[[#This Row],[type]]="LFF (MDG-F)",MID(Proc[[#This Row],[Obj]],13,10),"")</f>
        <v/>
      </c>
      <c r="J7317" s="183" t="b">
        <f>Proc[[#This Row],[Requested]]=Proc[[#This Row],[CurrentParent]]</f>
        <v>1</v>
      </c>
      <c r="K7317" s="183" t="str">
        <f>IF(Proc[[#This Row],[Author]]="Marcela Urrego",VLOOKUP(LEFT(Proc[[#This Row],[Requested]],1),Table3[#All],2,0),VLOOKUP(Proc[[#This Row],[Author]],Table4[],2,0))</f>
        <v>LS</v>
      </c>
      <c r="L7317" s="186" t="s">
        <v>9921</v>
      </c>
      <c r="M7317" s="178">
        <v>46065</v>
      </c>
      <c r="N7317" s="178"/>
      <c r="O7317" s="178"/>
      <c r="P7317" s="178" t="str">
        <f ca="1">IF(Proc[[#This Row],[DaysAgeing]]&gt;5,"yep","on track")</f>
        <v>on track</v>
      </c>
      <c r="Q7317" s="3">
        <f ca="1">IF(Proc[[#This Row],[DateClosed]]="",ABS(NETWORKDAYS(Proc[[#This Row],[DateOpened]],TODAY()))-1,ABS(NETWORKDAYS(Proc[[#This Row],[DateOpened]],Proc[[#This Row],[DateClosed]]))-1)</f>
        <v>4</v>
      </c>
      <c r="R7317" s="178" t="s">
        <v>489</v>
      </c>
      <c r="S7317" s="183"/>
    </row>
    <row r="7318" spans="1:19" hidden="1">
      <c r="A7318" s="184" t="s">
        <v>9887</v>
      </c>
      <c r="B7318" s="183" t="str">
        <f>IFERROR(VLOOKUP(Proc[[#This Row],[App]],Table2[],3,0),"open")</f>
        <v>ok</v>
      </c>
      <c r="C7318" s="184" t="s">
        <v>369</v>
      </c>
      <c r="D7318" t="s">
        <v>9686</v>
      </c>
      <c r="E7318" t="s">
        <v>9882</v>
      </c>
      <c r="F7318" s="183" t="s">
        <v>9882</v>
      </c>
      <c r="G7318" s="184" t="s">
        <v>400</v>
      </c>
      <c r="H7318" s="183" t="str">
        <f>IF(Proc[[#This Row],[type]]="LFF (MDG-F)",MID(Proc[[#This Row],[Obj]],13,10),"")</f>
        <v/>
      </c>
      <c r="J7318" s="183" t="b">
        <f>Proc[[#This Row],[Requested]]=Proc[[#This Row],[CurrentParent]]</f>
        <v>1</v>
      </c>
      <c r="K7318" s="183" t="str">
        <f>IF(Proc[[#This Row],[Author]]="Marcela Urrego",VLOOKUP(LEFT(Proc[[#This Row],[Requested]],1),Table3[#All],2,0),VLOOKUP(Proc[[#This Row],[Author]],Table4[],2,0))</f>
        <v>LS</v>
      </c>
      <c r="L7318" s="186" t="s">
        <v>9921</v>
      </c>
      <c r="M7318" s="178">
        <v>46065</v>
      </c>
      <c r="N7318" s="178"/>
      <c r="O7318" s="178"/>
      <c r="P7318" s="178" t="str">
        <f ca="1">IF(Proc[[#This Row],[DaysAgeing]]&gt;5,"yep","on track")</f>
        <v>on track</v>
      </c>
      <c r="Q7318" s="3">
        <f ca="1">IF(Proc[[#This Row],[DateClosed]]="",ABS(NETWORKDAYS(Proc[[#This Row],[DateOpened]],TODAY()))-1,ABS(NETWORKDAYS(Proc[[#This Row],[DateOpened]],Proc[[#This Row],[DateClosed]]))-1)</f>
        <v>4</v>
      </c>
      <c r="R7318" s="178" t="s">
        <v>489</v>
      </c>
      <c r="S7318" s="183"/>
    </row>
    <row r="7319" spans="1:19" hidden="1">
      <c r="A7319" s="184" t="s">
        <v>9887</v>
      </c>
      <c r="B7319" s="183" t="str">
        <f>IFERROR(VLOOKUP(Proc[[#This Row],[App]],Table2[],3,0),"open")</f>
        <v>ok</v>
      </c>
      <c r="C7319" s="184" t="s">
        <v>369</v>
      </c>
      <c r="D7319" t="s">
        <v>9687</v>
      </c>
      <c r="E7319" t="s">
        <v>9882</v>
      </c>
      <c r="F7319" s="183" t="s">
        <v>9882</v>
      </c>
      <c r="G7319" s="184" t="s">
        <v>400</v>
      </c>
      <c r="H7319" s="183" t="str">
        <f>IF(Proc[[#This Row],[type]]="LFF (MDG-F)",MID(Proc[[#This Row],[Obj]],13,10),"")</f>
        <v/>
      </c>
      <c r="J7319" s="183" t="b">
        <f>Proc[[#This Row],[Requested]]=Proc[[#This Row],[CurrentParent]]</f>
        <v>1</v>
      </c>
      <c r="K7319" s="183" t="str">
        <f>IF(Proc[[#This Row],[Author]]="Marcela Urrego",VLOOKUP(LEFT(Proc[[#This Row],[Requested]],1),Table3[#All],2,0),VLOOKUP(Proc[[#This Row],[Author]],Table4[],2,0))</f>
        <v>LS</v>
      </c>
      <c r="L7319" s="186" t="s">
        <v>9921</v>
      </c>
      <c r="M7319" s="178">
        <v>46065</v>
      </c>
      <c r="N7319" s="178"/>
      <c r="O7319" s="178"/>
      <c r="P7319" s="178" t="str">
        <f ca="1">IF(Proc[[#This Row],[DaysAgeing]]&gt;5,"yep","on track")</f>
        <v>on track</v>
      </c>
      <c r="Q7319" s="3">
        <f ca="1">IF(Proc[[#This Row],[DateClosed]]="",ABS(NETWORKDAYS(Proc[[#This Row],[DateOpened]],TODAY()))-1,ABS(NETWORKDAYS(Proc[[#This Row],[DateOpened]],Proc[[#This Row],[DateClosed]]))-1)</f>
        <v>4</v>
      </c>
      <c r="R7319" s="178" t="s">
        <v>489</v>
      </c>
      <c r="S7319" s="183"/>
    </row>
    <row r="7320" spans="1:19" hidden="1">
      <c r="A7320" s="184" t="s">
        <v>9887</v>
      </c>
      <c r="B7320" s="183" t="str">
        <f>IFERROR(VLOOKUP(Proc[[#This Row],[App]],Table2[],3,0),"open")</f>
        <v>ok</v>
      </c>
      <c r="C7320" s="184" t="s">
        <v>369</v>
      </c>
      <c r="D7320" t="s">
        <v>9688</v>
      </c>
      <c r="E7320" t="s">
        <v>9882</v>
      </c>
      <c r="F7320" s="183" t="s">
        <v>9882</v>
      </c>
      <c r="G7320" s="184" t="s">
        <v>400</v>
      </c>
      <c r="H7320" s="183" t="str">
        <f>IF(Proc[[#This Row],[type]]="LFF (MDG-F)",MID(Proc[[#This Row],[Obj]],13,10),"")</f>
        <v/>
      </c>
      <c r="J7320" s="183" t="b">
        <f>Proc[[#This Row],[Requested]]=Proc[[#This Row],[CurrentParent]]</f>
        <v>1</v>
      </c>
      <c r="K7320" s="183" t="str">
        <f>IF(Proc[[#This Row],[Author]]="Marcela Urrego",VLOOKUP(LEFT(Proc[[#This Row],[Requested]],1),Table3[#All],2,0),VLOOKUP(Proc[[#This Row],[Author]],Table4[],2,0))</f>
        <v>LS</v>
      </c>
      <c r="L7320" s="186" t="s">
        <v>9921</v>
      </c>
      <c r="M7320" s="178">
        <v>46065</v>
      </c>
      <c r="N7320" s="178"/>
      <c r="O7320" s="178"/>
      <c r="P7320" s="178" t="str">
        <f ca="1">IF(Proc[[#This Row],[DaysAgeing]]&gt;5,"yep","on track")</f>
        <v>on track</v>
      </c>
      <c r="Q7320" s="3">
        <f ca="1">IF(Proc[[#This Row],[DateClosed]]="",ABS(NETWORKDAYS(Proc[[#This Row],[DateOpened]],TODAY()))-1,ABS(NETWORKDAYS(Proc[[#This Row],[DateOpened]],Proc[[#This Row],[DateClosed]]))-1)</f>
        <v>4</v>
      </c>
      <c r="R7320" s="178" t="s">
        <v>489</v>
      </c>
      <c r="S7320" s="183"/>
    </row>
    <row r="7321" spans="1:19" hidden="1">
      <c r="A7321" s="184" t="s">
        <v>9887</v>
      </c>
      <c r="B7321" s="183" t="str">
        <f>IFERROR(VLOOKUP(Proc[[#This Row],[App]],Table2[],3,0),"open")</f>
        <v>ok</v>
      </c>
      <c r="C7321" s="184" t="s">
        <v>369</v>
      </c>
      <c r="D7321" t="s">
        <v>9689</v>
      </c>
      <c r="E7321" t="s">
        <v>9882</v>
      </c>
      <c r="F7321" s="183" t="s">
        <v>9882</v>
      </c>
      <c r="G7321" s="184" t="s">
        <v>400</v>
      </c>
      <c r="H7321" s="183" t="str">
        <f>IF(Proc[[#This Row],[type]]="LFF (MDG-F)",MID(Proc[[#This Row],[Obj]],13,10),"")</f>
        <v/>
      </c>
      <c r="J7321" s="183" t="b">
        <f>Proc[[#This Row],[Requested]]=Proc[[#This Row],[CurrentParent]]</f>
        <v>1</v>
      </c>
      <c r="K7321" s="183" t="str">
        <f>IF(Proc[[#This Row],[Author]]="Marcela Urrego",VLOOKUP(LEFT(Proc[[#This Row],[Requested]],1),Table3[#All],2,0),VLOOKUP(Proc[[#This Row],[Author]],Table4[],2,0))</f>
        <v>LS</v>
      </c>
      <c r="L7321" s="186" t="s">
        <v>9921</v>
      </c>
      <c r="M7321" s="178">
        <v>46065</v>
      </c>
      <c r="N7321" s="178"/>
      <c r="O7321" s="178"/>
      <c r="P7321" s="178" t="str">
        <f ca="1">IF(Proc[[#This Row],[DaysAgeing]]&gt;5,"yep","on track")</f>
        <v>on track</v>
      </c>
      <c r="Q7321" s="3">
        <f ca="1">IF(Proc[[#This Row],[DateClosed]]="",ABS(NETWORKDAYS(Proc[[#This Row],[DateOpened]],TODAY()))-1,ABS(NETWORKDAYS(Proc[[#This Row],[DateOpened]],Proc[[#This Row],[DateClosed]]))-1)</f>
        <v>4</v>
      </c>
      <c r="R7321" s="178" t="s">
        <v>489</v>
      </c>
      <c r="S7321" s="183"/>
    </row>
    <row r="7322" spans="1:19" hidden="1">
      <c r="A7322" s="184" t="s">
        <v>9887</v>
      </c>
      <c r="B7322" s="183" t="str">
        <f>IFERROR(VLOOKUP(Proc[[#This Row],[App]],Table2[],3,0),"open")</f>
        <v>ok</v>
      </c>
      <c r="C7322" s="184" t="s">
        <v>369</v>
      </c>
      <c r="D7322" t="s">
        <v>9690</v>
      </c>
      <c r="E7322" t="s">
        <v>9882</v>
      </c>
      <c r="F7322" s="183" t="s">
        <v>9882</v>
      </c>
      <c r="G7322" s="184" t="s">
        <v>400</v>
      </c>
      <c r="H7322" s="183" t="str">
        <f>IF(Proc[[#This Row],[type]]="LFF (MDG-F)",MID(Proc[[#This Row],[Obj]],13,10),"")</f>
        <v/>
      </c>
      <c r="J7322" s="183" t="b">
        <f>Proc[[#This Row],[Requested]]=Proc[[#This Row],[CurrentParent]]</f>
        <v>1</v>
      </c>
      <c r="K7322" s="183" t="str">
        <f>IF(Proc[[#This Row],[Author]]="Marcela Urrego",VLOOKUP(LEFT(Proc[[#This Row],[Requested]],1),Table3[#All],2,0),VLOOKUP(Proc[[#This Row],[Author]],Table4[],2,0))</f>
        <v>LS</v>
      </c>
      <c r="L7322" s="186" t="s">
        <v>9921</v>
      </c>
      <c r="M7322" s="178">
        <v>46065</v>
      </c>
      <c r="N7322" s="178"/>
      <c r="O7322" s="178"/>
      <c r="P7322" s="178" t="str">
        <f ca="1">IF(Proc[[#This Row],[DaysAgeing]]&gt;5,"yep","on track")</f>
        <v>on track</v>
      </c>
      <c r="Q7322" s="3">
        <f ca="1">IF(Proc[[#This Row],[DateClosed]]="",ABS(NETWORKDAYS(Proc[[#This Row],[DateOpened]],TODAY()))-1,ABS(NETWORKDAYS(Proc[[#This Row],[DateOpened]],Proc[[#This Row],[DateClosed]]))-1)</f>
        <v>4</v>
      </c>
      <c r="R7322" s="178" t="s">
        <v>489</v>
      </c>
      <c r="S7322" s="183"/>
    </row>
    <row r="7323" spans="1:19" hidden="1">
      <c r="A7323" s="184" t="s">
        <v>9887</v>
      </c>
      <c r="B7323" s="183" t="str">
        <f>IFERROR(VLOOKUP(Proc[[#This Row],[App]],Table2[],3,0),"open")</f>
        <v>ok</v>
      </c>
      <c r="C7323" s="184" t="s">
        <v>369</v>
      </c>
      <c r="D7323" t="s">
        <v>9691</v>
      </c>
      <c r="E7323" t="s">
        <v>9882</v>
      </c>
      <c r="F7323" s="183" t="s">
        <v>9882</v>
      </c>
      <c r="G7323" s="184" t="s">
        <v>400</v>
      </c>
      <c r="H7323" s="183" t="str">
        <f>IF(Proc[[#This Row],[type]]="LFF (MDG-F)",MID(Proc[[#This Row],[Obj]],13,10),"")</f>
        <v/>
      </c>
      <c r="J7323" s="183" t="b">
        <f>Proc[[#This Row],[Requested]]=Proc[[#This Row],[CurrentParent]]</f>
        <v>1</v>
      </c>
      <c r="K7323" s="183" t="str">
        <f>IF(Proc[[#This Row],[Author]]="Marcela Urrego",VLOOKUP(LEFT(Proc[[#This Row],[Requested]],1),Table3[#All],2,0),VLOOKUP(Proc[[#This Row],[Author]],Table4[],2,0))</f>
        <v>LS</v>
      </c>
      <c r="L7323" s="186" t="s">
        <v>9921</v>
      </c>
      <c r="M7323" s="178">
        <v>46065</v>
      </c>
      <c r="N7323" s="178"/>
      <c r="O7323" s="178"/>
      <c r="P7323" s="178" t="str">
        <f ca="1">IF(Proc[[#This Row],[DaysAgeing]]&gt;5,"yep","on track")</f>
        <v>on track</v>
      </c>
      <c r="Q7323" s="3">
        <f ca="1">IF(Proc[[#This Row],[DateClosed]]="",ABS(NETWORKDAYS(Proc[[#This Row],[DateOpened]],TODAY()))-1,ABS(NETWORKDAYS(Proc[[#This Row],[DateOpened]],Proc[[#This Row],[DateClosed]]))-1)</f>
        <v>4</v>
      </c>
      <c r="R7323" s="178" t="s">
        <v>489</v>
      </c>
      <c r="S7323" s="183"/>
    </row>
    <row r="7324" spans="1:19" hidden="1">
      <c r="A7324" s="184" t="s">
        <v>9887</v>
      </c>
      <c r="B7324" s="183" t="str">
        <f>IFERROR(VLOOKUP(Proc[[#This Row],[App]],Table2[],3,0),"open")</f>
        <v>ok</v>
      </c>
      <c r="C7324" s="184" t="s">
        <v>369</v>
      </c>
      <c r="D7324" t="s">
        <v>9692</v>
      </c>
      <c r="E7324" t="s">
        <v>9882</v>
      </c>
      <c r="F7324" s="183" t="s">
        <v>9882</v>
      </c>
      <c r="G7324" s="184" t="s">
        <v>400</v>
      </c>
      <c r="H7324" s="183" t="str">
        <f>IF(Proc[[#This Row],[type]]="LFF (MDG-F)",MID(Proc[[#This Row],[Obj]],13,10),"")</f>
        <v/>
      </c>
      <c r="J7324" s="183" t="b">
        <f>Proc[[#This Row],[Requested]]=Proc[[#This Row],[CurrentParent]]</f>
        <v>1</v>
      </c>
      <c r="K7324" s="183" t="str">
        <f>IF(Proc[[#This Row],[Author]]="Marcela Urrego",VLOOKUP(LEFT(Proc[[#This Row],[Requested]],1),Table3[#All],2,0),VLOOKUP(Proc[[#This Row],[Author]],Table4[],2,0))</f>
        <v>LS</v>
      </c>
      <c r="L7324" s="186" t="s">
        <v>9921</v>
      </c>
      <c r="M7324" s="178">
        <v>46065</v>
      </c>
      <c r="N7324" s="178"/>
      <c r="O7324" s="178"/>
      <c r="P7324" s="178" t="str">
        <f ca="1">IF(Proc[[#This Row],[DaysAgeing]]&gt;5,"yep","on track")</f>
        <v>on track</v>
      </c>
      <c r="Q7324" s="3">
        <f ca="1">IF(Proc[[#This Row],[DateClosed]]="",ABS(NETWORKDAYS(Proc[[#This Row],[DateOpened]],TODAY()))-1,ABS(NETWORKDAYS(Proc[[#This Row],[DateOpened]],Proc[[#This Row],[DateClosed]]))-1)</f>
        <v>4</v>
      </c>
      <c r="R7324" s="178" t="s">
        <v>489</v>
      </c>
      <c r="S7324" s="183"/>
    </row>
    <row r="7325" spans="1:19" hidden="1">
      <c r="A7325" s="184" t="s">
        <v>9887</v>
      </c>
      <c r="B7325" s="183" t="str">
        <f>IFERROR(VLOOKUP(Proc[[#This Row],[App]],Table2[],3,0),"open")</f>
        <v>ok</v>
      </c>
      <c r="C7325" s="184" t="s">
        <v>369</v>
      </c>
      <c r="D7325" t="s">
        <v>9693</v>
      </c>
      <c r="E7325" t="s">
        <v>9882</v>
      </c>
      <c r="F7325" s="183" t="s">
        <v>9882</v>
      </c>
      <c r="G7325" s="184" t="s">
        <v>400</v>
      </c>
      <c r="H7325" s="183" t="str">
        <f>IF(Proc[[#This Row],[type]]="LFF (MDG-F)",MID(Proc[[#This Row],[Obj]],13,10),"")</f>
        <v/>
      </c>
      <c r="J7325" s="183" t="b">
        <f>Proc[[#This Row],[Requested]]=Proc[[#This Row],[CurrentParent]]</f>
        <v>1</v>
      </c>
      <c r="K7325" s="183" t="str">
        <f>IF(Proc[[#This Row],[Author]]="Marcela Urrego",VLOOKUP(LEFT(Proc[[#This Row],[Requested]],1),Table3[#All],2,0),VLOOKUP(Proc[[#This Row],[Author]],Table4[],2,0))</f>
        <v>LS</v>
      </c>
      <c r="L7325" s="186" t="s">
        <v>9921</v>
      </c>
      <c r="M7325" s="178">
        <v>46065</v>
      </c>
      <c r="N7325" s="178"/>
      <c r="O7325" s="178"/>
      <c r="P7325" s="178" t="str">
        <f ca="1">IF(Proc[[#This Row],[DaysAgeing]]&gt;5,"yep","on track")</f>
        <v>on track</v>
      </c>
      <c r="Q7325" s="3">
        <f ca="1">IF(Proc[[#This Row],[DateClosed]]="",ABS(NETWORKDAYS(Proc[[#This Row],[DateOpened]],TODAY()))-1,ABS(NETWORKDAYS(Proc[[#This Row],[DateOpened]],Proc[[#This Row],[DateClosed]]))-1)</f>
        <v>4</v>
      </c>
      <c r="R7325" s="178" t="s">
        <v>489</v>
      </c>
      <c r="S7325" s="183"/>
    </row>
    <row r="7326" spans="1:19" hidden="1">
      <c r="A7326" s="184" t="s">
        <v>9887</v>
      </c>
      <c r="B7326" s="183" t="str">
        <f>IFERROR(VLOOKUP(Proc[[#This Row],[App]],Table2[],3,0),"open")</f>
        <v>ok</v>
      </c>
      <c r="C7326" s="184" t="s">
        <v>369</v>
      </c>
      <c r="D7326" t="s">
        <v>9694</v>
      </c>
      <c r="E7326" t="s">
        <v>9882</v>
      </c>
      <c r="F7326" s="183" t="s">
        <v>9882</v>
      </c>
      <c r="G7326" s="184" t="s">
        <v>400</v>
      </c>
      <c r="H7326" s="183" t="str">
        <f>IF(Proc[[#This Row],[type]]="LFF (MDG-F)",MID(Proc[[#This Row],[Obj]],13,10),"")</f>
        <v/>
      </c>
      <c r="J7326" s="183" t="b">
        <f>Proc[[#This Row],[Requested]]=Proc[[#This Row],[CurrentParent]]</f>
        <v>1</v>
      </c>
      <c r="K7326" s="183" t="str">
        <f>IF(Proc[[#This Row],[Author]]="Marcela Urrego",VLOOKUP(LEFT(Proc[[#This Row],[Requested]],1),Table3[#All],2,0),VLOOKUP(Proc[[#This Row],[Author]],Table4[],2,0))</f>
        <v>LS</v>
      </c>
      <c r="L7326" s="186" t="s">
        <v>9921</v>
      </c>
      <c r="M7326" s="178">
        <v>46065</v>
      </c>
      <c r="N7326" s="178"/>
      <c r="O7326" s="178"/>
      <c r="P7326" s="178" t="str">
        <f ca="1">IF(Proc[[#This Row],[DaysAgeing]]&gt;5,"yep","on track")</f>
        <v>on track</v>
      </c>
      <c r="Q7326" s="3">
        <f ca="1">IF(Proc[[#This Row],[DateClosed]]="",ABS(NETWORKDAYS(Proc[[#This Row],[DateOpened]],TODAY()))-1,ABS(NETWORKDAYS(Proc[[#This Row],[DateOpened]],Proc[[#This Row],[DateClosed]]))-1)</f>
        <v>4</v>
      </c>
      <c r="R7326" s="178" t="s">
        <v>489</v>
      </c>
      <c r="S7326" s="183"/>
    </row>
    <row r="7327" spans="1:19" hidden="1">
      <c r="A7327" s="184" t="s">
        <v>9887</v>
      </c>
      <c r="B7327" s="183" t="str">
        <f>IFERROR(VLOOKUP(Proc[[#This Row],[App]],Table2[],3,0),"open")</f>
        <v>ok</v>
      </c>
      <c r="C7327" s="184" t="s">
        <v>369</v>
      </c>
      <c r="D7327" t="s">
        <v>9695</v>
      </c>
      <c r="E7327" t="s">
        <v>9882</v>
      </c>
      <c r="F7327" s="183" t="s">
        <v>9882</v>
      </c>
      <c r="G7327" s="184" t="s">
        <v>400</v>
      </c>
      <c r="H7327" s="183" t="str">
        <f>IF(Proc[[#This Row],[type]]="LFF (MDG-F)",MID(Proc[[#This Row],[Obj]],13,10),"")</f>
        <v/>
      </c>
      <c r="J7327" s="183" t="b">
        <f>Proc[[#This Row],[Requested]]=Proc[[#This Row],[CurrentParent]]</f>
        <v>1</v>
      </c>
      <c r="K7327" s="183" t="str">
        <f>IF(Proc[[#This Row],[Author]]="Marcela Urrego",VLOOKUP(LEFT(Proc[[#This Row],[Requested]],1),Table3[#All],2,0),VLOOKUP(Proc[[#This Row],[Author]],Table4[],2,0))</f>
        <v>LS</v>
      </c>
      <c r="L7327" s="186" t="s">
        <v>9921</v>
      </c>
      <c r="M7327" s="178">
        <v>46065</v>
      </c>
      <c r="N7327" s="178"/>
      <c r="O7327" s="178"/>
      <c r="P7327" s="178" t="str">
        <f ca="1">IF(Proc[[#This Row],[DaysAgeing]]&gt;5,"yep","on track")</f>
        <v>on track</v>
      </c>
      <c r="Q7327" s="3">
        <f ca="1">IF(Proc[[#This Row],[DateClosed]]="",ABS(NETWORKDAYS(Proc[[#This Row],[DateOpened]],TODAY()))-1,ABS(NETWORKDAYS(Proc[[#This Row],[DateOpened]],Proc[[#This Row],[DateClosed]]))-1)</f>
        <v>4</v>
      </c>
      <c r="R7327" s="178" t="s">
        <v>489</v>
      </c>
      <c r="S7327" s="183"/>
    </row>
    <row r="7328" spans="1:19" hidden="1">
      <c r="A7328" s="184" t="s">
        <v>9887</v>
      </c>
      <c r="B7328" s="183" t="str">
        <f>IFERROR(VLOOKUP(Proc[[#This Row],[App]],Table2[],3,0),"open")</f>
        <v>ok</v>
      </c>
      <c r="C7328" s="184" t="s">
        <v>369</v>
      </c>
      <c r="D7328" t="s">
        <v>9696</v>
      </c>
      <c r="E7328" t="s">
        <v>9882</v>
      </c>
      <c r="F7328" s="183" t="s">
        <v>9882</v>
      </c>
      <c r="G7328" s="184" t="s">
        <v>400</v>
      </c>
      <c r="H7328" s="183" t="str">
        <f>IF(Proc[[#This Row],[type]]="LFF (MDG-F)",MID(Proc[[#This Row],[Obj]],13,10),"")</f>
        <v/>
      </c>
      <c r="J7328" s="183" t="b">
        <f>Proc[[#This Row],[Requested]]=Proc[[#This Row],[CurrentParent]]</f>
        <v>1</v>
      </c>
      <c r="K7328" s="183" t="str">
        <f>IF(Proc[[#This Row],[Author]]="Marcela Urrego",VLOOKUP(LEFT(Proc[[#This Row],[Requested]],1),Table3[#All],2,0),VLOOKUP(Proc[[#This Row],[Author]],Table4[],2,0))</f>
        <v>LS</v>
      </c>
      <c r="L7328" s="186" t="s">
        <v>9921</v>
      </c>
      <c r="M7328" s="178">
        <v>46065</v>
      </c>
      <c r="N7328" s="178"/>
      <c r="O7328" s="178"/>
      <c r="P7328" s="178" t="str">
        <f ca="1">IF(Proc[[#This Row],[DaysAgeing]]&gt;5,"yep","on track")</f>
        <v>on track</v>
      </c>
      <c r="Q7328" s="3">
        <f ca="1">IF(Proc[[#This Row],[DateClosed]]="",ABS(NETWORKDAYS(Proc[[#This Row],[DateOpened]],TODAY()))-1,ABS(NETWORKDAYS(Proc[[#This Row],[DateOpened]],Proc[[#This Row],[DateClosed]]))-1)</f>
        <v>4</v>
      </c>
      <c r="R7328" s="178" t="s">
        <v>489</v>
      </c>
      <c r="S7328" s="183"/>
    </row>
    <row r="7329" spans="1:19" hidden="1">
      <c r="A7329" s="184" t="s">
        <v>9887</v>
      </c>
      <c r="B7329" s="183" t="str">
        <f>IFERROR(VLOOKUP(Proc[[#This Row],[App]],Table2[],3,0),"open")</f>
        <v>ok</v>
      </c>
      <c r="C7329" s="185" t="s">
        <v>369</v>
      </c>
      <c r="D7329" t="s">
        <v>9697</v>
      </c>
      <c r="E7329" t="s">
        <v>9882</v>
      </c>
      <c r="F7329" s="186" t="s">
        <v>9882</v>
      </c>
      <c r="G7329" s="184" t="s">
        <v>406</v>
      </c>
      <c r="H7329" s="183" t="str">
        <f>IF(Proc[[#This Row],[type]]="LFF (MDG-F)",MID(Proc[[#This Row],[Obj]],13,10),"")</f>
        <v>DE10501516</v>
      </c>
      <c r="J7329" s="183" t="b">
        <f>Proc[[#This Row],[Requested]]=Proc[[#This Row],[CurrentParent]]</f>
        <v>1</v>
      </c>
      <c r="K7329" s="183" t="str">
        <f>IF(Proc[[#This Row],[Author]]="Marcela Urrego",VLOOKUP(LEFT(Proc[[#This Row],[Requested]],1),Table3[#All],2,0),VLOOKUP(Proc[[#This Row],[Author]],Table4[],2,0))</f>
        <v>LS</v>
      </c>
      <c r="L7329" s="186" t="s">
        <v>9921</v>
      </c>
      <c r="M7329" s="178">
        <v>46065</v>
      </c>
      <c r="N7329" s="178"/>
      <c r="O7329" s="178"/>
      <c r="P7329" s="178" t="str">
        <f ca="1">IF(Proc[[#This Row],[DaysAgeing]]&gt;5,"yep","on track")</f>
        <v>on track</v>
      </c>
      <c r="Q7329" s="3">
        <f ca="1">IF(Proc[[#This Row],[DateClosed]]="",ABS(NETWORKDAYS(Proc[[#This Row],[DateOpened]],TODAY()))-1,ABS(NETWORKDAYS(Proc[[#This Row],[DateOpened]],Proc[[#This Row],[DateClosed]]))-1)</f>
        <v>4</v>
      </c>
      <c r="R7329" s="178" t="s">
        <v>489</v>
      </c>
      <c r="S7329" s="183"/>
    </row>
    <row r="7330" spans="1:19" hidden="1">
      <c r="A7330" s="184" t="s">
        <v>9887</v>
      </c>
      <c r="B7330" s="183" t="str">
        <f>IFERROR(VLOOKUP(Proc[[#This Row],[App]],Table2[],3,0),"open")</f>
        <v>ok</v>
      </c>
      <c r="C7330" s="184" t="s">
        <v>369</v>
      </c>
      <c r="D7330" t="s">
        <v>9698</v>
      </c>
      <c r="E7330" t="s">
        <v>9882</v>
      </c>
      <c r="F7330" s="183" t="s">
        <v>9882</v>
      </c>
      <c r="G7330" s="184" t="s">
        <v>400</v>
      </c>
      <c r="H7330" s="183" t="str">
        <f>IF(Proc[[#This Row],[type]]="LFF (MDG-F)",MID(Proc[[#This Row],[Obj]],13,10),"")</f>
        <v/>
      </c>
      <c r="J7330" s="183" t="b">
        <f>Proc[[#This Row],[Requested]]=Proc[[#This Row],[CurrentParent]]</f>
        <v>1</v>
      </c>
      <c r="K7330" s="183" t="str">
        <f>IF(Proc[[#This Row],[Author]]="Marcela Urrego",VLOOKUP(LEFT(Proc[[#This Row],[Requested]],1),Table3[#All],2,0),VLOOKUP(Proc[[#This Row],[Author]],Table4[],2,0))</f>
        <v>LS</v>
      </c>
      <c r="L7330" s="186" t="s">
        <v>9921</v>
      </c>
      <c r="M7330" s="178">
        <v>46065</v>
      </c>
      <c r="N7330" s="178"/>
      <c r="O7330" s="178"/>
      <c r="P7330" s="178" t="str">
        <f ca="1">IF(Proc[[#This Row],[DaysAgeing]]&gt;5,"yep","on track")</f>
        <v>on track</v>
      </c>
      <c r="Q7330" s="3">
        <f ca="1">IF(Proc[[#This Row],[DateClosed]]="",ABS(NETWORKDAYS(Proc[[#This Row],[DateOpened]],TODAY()))-1,ABS(NETWORKDAYS(Proc[[#This Row],[DateOpened]],Proc[[#This Row],[DateClosed]]))-1)</f>
        <v>4</v>
      </c>
      <c r="R7330" s="178" t="s">
        <v>489</v>
      </c>
      <c r="S7330" s="183"/>
    </row>
    <row r="7331" spans="1:19" hidden="1">
      <c r="A7331" s="184" t="s">
        <v>9887</v>
      </c>
      <c r="B7331" s="183" t="str">
        <f>IFERROR(VLOOKUP(Proc[[#This Row],[App]],Table2[],3,0),"open")</f>
        <v>ok</v>
      </c>
      <c r="C7331" s="184" t="s">
        <v>369</v>
      </c>
      <c r="D7331" t="s">
        <v>9699</v>
      </c>
      <c r="E7331" t="s">
        <v>9882</v>
      </c>
      <c r="F7331" s="183" t="s">
        <v>9882</v>
      </c>
      <c r="G7331" s="184" t="s">
        <v>400</v>
      </c>
      <c r="H7331" s="183" t="str">
        <f>IF(Proc[[#This Row],[type]]="LFF (MDG-F)",MID(Proc[[#This Row],[Obj]],13,10),"")</f>
        <v/>
      </c>
      <c r="J7331" s="183" t="b">
        <f>Proc[[#This Row],[Requested]]=Proc[[#This Row],[CurrentParent]]</f>
        <v>1</v>
      </c>
      <c r="K7331" s="183" t="str">
        <f>IF(Proc[[#This Row],[Author]]="Marcela Urrego",VLOOKUP(LEFT(Proc[[#This Row],[Requested]],1),Table3[#All],2,0),VLOOKUP(Proc[[#This Row],[Author]],Table4[],2,0))</f>
        <v>LS</v>
      </c>
      <c r="L7331" s="186" t="s">
        <v>9921</v>
      </c>
      <c r="M7331" s="178">
        <v>46065</v>
      </c>
      <c r="N7331" s="178"/>
      <c r="O7331" s="178"/>
      <c r="P7331" s="178" t="str">
        <f ca="1">IF(Proc[[#This Row],[DaysAgeing]]&gt;5,"yep","on track")</f>
        <v>on track</v>
      </c>
      <c r="Q7331" s="3">
        <f ca="1">IF(Proc[[#This Row],[DateClosed]]="",ABS(NETWORKDAYS(Proc[[#This Row],[DateOpened]],TODAY()))-1,ABS(NETWORKDAYS(Proc[[#This Row],[DateOpened]],Proc[[#This Row],[DateClosed]]))-1)</f>
        <v>4</v>
      </c>
      <c r="R7331" s="178" t="s">
        <v>489</v>
      </c>
      <c r="S7331" s="183"/>
    </row>
    <row r="7332" spans="1:19" hidden="1">
      <c r="A7332" s="184" t="s">
        <v>9887</v>
      </c>
      <c r="B7332" s="183" t="str">
        <f>IFERROR(VLOOKUP(Proc[[#This Row],[App]],Table2[],3,0),"open")</f>
        <v>ok</v>
      </c>
      <c r="C7332" s="184" t="s">
        <v>369</v>
      </c>
      <c r="D7332" t="s">
        <v>9700</v>
      </c>
      <c r="E7332" t="s">
        <v>9882</v>
      </c>
      <c r="F7332" s="183" t="s">
        <v>9882</v>
      </c>
      <c r="G7332" s="184" t="s">
        <v>400</v>
      </c>
      <c r="H7332" s="183" t="str">
        <f>IF(Proc[[#This Row],[type]]="LFF (MDG-F)",MID(Proc[[#This Row],[Obj]],13,10),"")</f>
        <v/>
      </c>
      <c r="J7332" s="183" t="b">
        <f>Proc[[#This Row],[Requested]]=Proc[[#This Row],[CurrentParent]]</f>
        <v>1</v>
      </c>
      <c r="K7332" s="183" t="str">
        <f>IF(Proc[[#This Row],[Author]]="Marcela Urrego",VLOOKUP(LEFT(Proc[[#This Row],[Requested]],1),Table3[#All],2,0),VLOOKUP(Proc[[#This Row],[Author]],Table4[],2,0))</f>
        <v>LS</v>
      </c>
      <c r="L7332" s="186" t="s">
        <v>9921</v>
      </c>
      <c r="M7332" s="178">
        <v>46065</v>
      </c>
      <c r="N7332" s="178"/>
      <c r="O7332" s="178"/>
      <c r="P7332" s="178" t="str">
        <f ca="1">IF(Proc[[#This Row],[DaysAgeing]]&gt;5,"yep","on track")</f>
        <v>on track</v>
      </c>
      <c r="Q7332" s="3">
        <f ca="1">IF(Proc[[#This Row],[DateClosed]]="",ABS(NETWORKDAYS(Proc[[#This Row],[DateOpened]],TODAY()))-1,ABS(NETWORKDAYS(Proc[[#This Row],[DateOpened]],Proc[[#This Row],[DateClosed]]))-1)</f>
        <v>4</v>
      </c>
      <c r="R7332" s="178" t="s">
        <v>489</v>
      </c>
      <c r="S7332" s="183"/>
    </row>
    <row r="7333" spans="1:19" hidden="1">
      <c r="A7333" s="184" t="s">
        <v>9887</v>
      </c>
      <c r="B7333" s="183" t="str">
        <f>IFERROR(VLOOKUP(Proc[[#This Row],[App]],Table2[],3,0),"open")</f>
        <v>ok</v>
      </c>
      <c r="C7333" s="184" t="s">
        <v>369</v>
      </c>
      <c r="D7333" t="s">
        <v>9701</v>
      </c>
      <c r="E7333" t="s">
        <v>9882</v>
      </c>
      <c r="F7333" s="183" t="s">
        <v>9882</v>
      </c>
      <c r="G7333" s="184" t="s">
        <v>400</v>
      </c>
      <c r="H7333" s="183" t="str">
        <f>IF(Proc[[#This Row],[type]]="LFF (MDG-F)",MID(Proc[[#This Row],[Obj]],13,10),"")</f>
        <v/>
      </c>
      <c r="J7333" s="183" t="b">
        <f>Proc[[#This Row],[Requested]]=Proc[[#This Row],[CurrentParent]]</f>
        <v>1</v>
      </c>
      <c r="K7333" s="183" t="str">
        <f>IF(Proc[[#This Row],[Author]]="Marcela Urrego",VLOOKUP(LEFT(Proc[[#This Row],[Requested]],1),Table3[#All],2,0),VLOOKUP(Proc[[#This Row],[Author]],Table4[],2,0))</f>
        <v>LS</v>
      </c>
      <c r="L7333" s="186" t="s">
        <v>9921</v>
      </c>
      <c r="M7333" s="178">
        <v>46065</v>
      </c>
      <c r="N7333" s="178"/>
      <c r="O7333" s="178"/>
      <c r="P7333" s="178" t="str">
        <f ca="1">IF(Proc[[#This Row],[DaysAgeing]]&gt;5,"yep","on track")</f>
        <v>on track</v>
      </c>
      <c r="Q7333" s="3">
        <f ca="1">IF(Proc[[#This Row],[DateClosed]]="",ABS(NETWORKDAYS(Proc[[#This Row],[DateOpened]],TODAY()))-1,ABS(NETWORKDAYS(Proc[[#This Row],[DateOpened]],Proc[[#This Row],[DateClosed]]))-1)</f>
        <v>4</v>
      </c>
      <c r="R7333" s="178" t="s">
        <v>489</v>
      </c>
      <c r="S7333" s="183"/>
    </row>
    <row r="7334" spans="1:19" hidden="1">
      <c r="A7334" s="184" t="s">
        <v>9887</v>
      </c>
      <c r="B7334" s="183" t="str">
        <f>IFERROR(VLOOKUP(Proc[[#This Row],[App]],Table2[],3,0),"open")</f>
        <v>ok</v>
      </c>
      <c r="C7334" s="185" t="s">
        <v>369</v>
      </c>
      <c r="D7334" t="s">
        <v>9702</v>
      </c>
      <c r="E7334" t="s">
        <v>9882</v>
      </c>
      <c r="F7334" s="186" t="s">
        <v>9882</v>
      </c>
      <c r="G7334" s="184" t="s">
        <v>406</v>
      </c>
      <c r="H7334" s="183" t="str">
        <f>IF(Proc[[#This Row],[type]]="LFF (MDG-F)",MID(Proc[[#This Row],[Obj]],13,10),"")</f>
        <v>2123C00097</v>
      </c>
      <c r="J7334" s="183" t="b">
        <f>Proc[[#This Row],[Requested]]=Proc[[#This Row],[CurrentParent]]</f>
        <v>1</v>
      </c>
      <c r="K7334" s="183" t="str">
        <f>IF(Proc[[#This Row],[Author]]="Marcela Urrego",VLOOKUP(LEFT(Proc[[#This Row],[Requested]],1),Table3[#All],2,0),VLOOKUP(Proc[[#This Row],[Author]],Table4[],2,0))</f>
        <v>LS</v>
      </c>
      <c r="L7334" s="186" t="s">
        <v>9921</v>
      </c>
      <c r="M7334" s="178">
        <v>46065</v>
      </c>
      <c r="N7334" s="178"/>
      <c r="O7334" s="178"/>
      <c r="P7334" s="178" t="str">
        <f ca="1">IF(Proc[[#This Row],[DaysAgeing]]&gt;5,"yep","on track")</f>
        <v>on track</v>
      </c>
      <c r="Q7334" s="3">
        <f ca="1">IF(Proc[[#This Row],[DateClosed]]="",ABS(NETWORKDAYS(Proc[[#This Row],[DateOpened]],TODAY()))-1,ABS(NETWORKDAYS(Proc[[#This Row],[DateOpened]],Proc[[#This Row],[DateClosed]]))-1)</f>
        <v>4</v>
      </c>
      <c r="R7334" s="178" t="s">
        <v>489</v>
      </c>
      <c r="S7334" s="183"/>
    </row>
    <row r="7335" spans="1:19" hidden="1">
      <c r="A7335" s="184" t="s">
        <v>9887</v>
      </c>
      <c r="B7335" s="183" t="str">
        <f>IFERROR(VLOOKUP(Proc[[#This Row],[App]],Table2[],3,0),"open")</f>
        <v>ok</v>
      </c>
      <c r="C7335" s="184" t="s">
        <v>369</v>
      </c>
      <c r="D7335" t="s">
        <v>9703</v>
      </c>
      <c r="E7335" t="s">
        <v>9882</v>
      </c>
      <c r="F7335" s="183" t="s">
        <v>9882</v>
      </c>
      <c r="G7335" s="184" t="s">
        <v>400</v>
      </c>
      <c r="H7335" s="183" t="str">
        <f>IF(Proc[[#This Row],[type]]="LFF (MDG-F)",MID(Proc[[#This Row],[Obj]],13,10),"")</f>
        <v/>
      </c>
      <c r="J7335" s="183" t="b">
        <f>Proc[[#This Row],[Requested]]=Proc[[#This Row],[CurrentParent]]</f>
        <v>1</v>
      </c>
      <c r="K7335" s="183" t="str">
        <f>IF(Proc[[#This Row],[Author]]="Marcela Urrego",VLOOKUP(LEFT(Proc[[#This Row],[Requested]],1),Table3[#All],2,0),VLOOKUP(Proc[[#This Row],[Author]],Table4[],2,0))</f>
        <v>LS</v>
      </c>
      <c r="L7335" s="186" t="s">
        <v>9921</v>
      </c>
      <c r="M7335" s="178">
        <v>46065</v>
      </c>
      <c r="N7335" s="178"/>
      <c r="O7335" s="178"/>
      <c r="P7335" s="178" t="str">
        <f ca="1">IF(Proc[[#This Row],[DaysAgeing]]&gt;5,"yep","on track")</f>
        <v>on track</v>
      </c>
      <c r="Q7335" s="3">
        <f ca="1">IF(Proc[[#This Row],[DateClosed]]="",ABS(NETWORKDAYS(Proc[[#This Row],[DateOpened]],TODAY()))-1,ABS(NETWORKDAYS(Proc[[#This Row],[DateOpened]],Proc[[#This Row],[DateClosed]]))-1)</f>
        <v>4</v>
      </c>
      <c r="R7335" s="178" t="s">
        <v>489</v>
      </c>
      <c r="S7335" s="183"/>
    </row>
    <row r="7336" spans="1:19" hidden="1">
      <c r="A7336" s="184" t="s">
        <v>9887</v>
      </c>
      <c r="B7336" s="183" t="str">
        <f>IFERROR(VLOOKUP(Proc[[#This Row],[App]],Table2[],3,0),"open")</f>
        <v>ok</v>
      </c>
      <c r="C7336" s="184" t="s">
        <v>369</v>
      </c>
      <c r="D7336" t="s">
        <v>9704</v>
      </c>
      <c r="E7336" t="s">
        <v>9882</v>
      </c>
      <c r="F7336" s="183" t="s">
        <v>9882</v>
      </c>
      <c r="G7336" s="184" t="s">
        <v>400</v>
      </c>
      <c r="H7336" s="183" t="str">
        <f>IF(Proc[[#This Row],[type]]="LFF (MDG-F)",MID(Proc[[#This Row],[Obj]],13,10),"")</f>
        <v/>
      </c>
      <c r="J7336" s="183" t="b">
        <f>Proc[[#This Row],[Requested]]=Proc[[#This Row],[CurrentParent]]</f>
        <v>1</v>
      </c>
      <c r="K7336" s="183" t="str">
        <f>IF(Proc[[#This Row],[Author]]="Marcela Urrego",VLOOKUP(LEFT(Proc[[#This Row],[Requested]],1),Table3[#All],2,0),VLOOKUP(Proc[[#This Row],[Author]],Table4[],2,0))</f>
        <v>LS</v>
      </c>
      <c r="L7336" s="186" t="s">
        <v>9921</v>
      </c>
      <c r="M7336" s="178">
        <v>46065</v>
      </c>
      <c r="N7336" s="178"/>
      <c r="O7336" s="178"/>
      <c r="P7336" s="178" t="str">
        <f ca="1">IF(Proc[[#This Row],[DaysAgeing]]&gt;5,"yep","on track")</f>
        <v>on track</v>
      </c>
      <c r="Q7336" s="3">
        <f ca="1">IF(Proc[[#This Row],[DateClosed]]="",ABS(NETWORKDAYS(Proc[[#This Row],[DateOpened]],TODAY()))-1,ABS(NETWORKDAYS(Proc[[#This Row],[DateOpened]],Proc[[#This Row],[DateClosed]]))-1)</f>
        <v>4</v>
      </c>
      <c r="R7336" s="178" t="s">
        <v>489</v>
      </c>
      <c r="S7336" s="183"/>
    </row>
    <row r="7337" spans="1:19" hidden="1">
      <c r="A7337" s="184" t="s">
        <v>9887</v>
      </c>
      <c r="B7337" s="183" t="str">
        <f>IFERROR(VLOOKUP(Proc[[#This Row],[App]],Table2[],3,0),"open")</f>
        <v>ok</v>
      </c>
      <c r="C7337" s="184" t="s">
        <v>369</v>
      </c>
      <c r="D7337" t="s">
        <v>9705</v>
      </c>
      <c r="E7337" t="s">
        <v>9882</v>
      </c>
      <c r="F7337" s="183" t="s">
        <v>9882</v>
      </c>
      <c r="G7337" s="184" t="s">
        <v>400</v>
      </c>
      <c r="H7337" s="183" t="str">
        <f>IF(Proc[[#This Row],[type]]="LFF (MDG-F)",MID(Proc[[#This Row],[Obj]],13,10),"")</f>
        <v/>
      </c>
      <c r="J7337" s="183" t="b">
        <f>Proc[[#This Row],[Requested]]=Proc[[#This Row],[CurrentParent]]</f>
        <v>1</v>
      </c>
      <c r="K7337" s="183" t="str">
        <f>IF(Proc[[#This Row],[Author]]="Marcela Urrego",VLOOKUP(LEFT(Proc[[#This Row],[Requested]],1),Table3[#All],2,0),VLOOKUP(Proc[[#This Row],[Author]],Table4[],2,0))</f>
        <v>LS</v>
      </c>
      <c r="L7337" s="186" t="s">
        <v>9921</v>
      </c>
      <c r="M7337" s="178">
        <v>46065</v>
      </c>
      <c r="N7337" s="178"/>
      <c r="O7337" s="178"/>
      <c r="P7337" s="178" t="str">
        <f ca="1">IF(Proc[[#This Row],[DaysAgeing]]&gt;5,"yep","on track")</f>
        <v>on track</v>
      </c>
      <c r="Q7337" s="3">
        <f ca="1">IF(Proc[[#This Row],[DateClosed]]="",ABS(NETWORKDAYS(Proc[[#This Row],[DateOpened]],TODAY()))-1,ABS(NETWORKDAYS(Proc[[#This Row],[DateOpened]],Proc[[#This Row],[DateClosed]]))-1)</f>
        <v>4</v>
      </c>
      <c r="R7337" s="178" t="s">
        <v>489</v>
      </c>
      <c r="S7337" s="183"/>
    </row>
    <row r="7338" spans="1:19" hidden="1">
      <c r="A7338" s="184" t="s">
        <v>9887</v>
      </c>
      <c r="B7338" s="183" t="str">
        <f>IFERROR(VLOOKUP(Proc[[#This Row],[App]],Table2[],3,0),"open")</f>
        <v>ok</v>
      </c>
      <c r="C7338" s="184" t="s">
        <v>369</v>
      </c>
      <c r="D7338" t="s">
        <v>9706</v>
      </c>
      <c r="E7338" t="s">
        <v>9882</v>
      </c>
      <c r="F7338" s="183" t="s">
        <v>9882</v>
      </c>
      <c r="G7338" s="184" t="s">
        <v>400</v>
      </c>
      <c r="H7338" s="183" t="str">
        <f>IF(Proc[[#This Row],[type]]="LFF (MDG-F)",MID(Proc[[#This Row],[Obj]],13,10),"")</f>
        <v/>
      </c>
      <c r="J7338" s="183" t="b">
        <f>Proc[[#This Row],[Requested]]=Proc[[#This Row],[CurrentParent]]</f>
        <v>1</v>
      </c>
      <c r="K7338" s="183" t="str">
        <f>IF(Proc[[#This Row],[Author]]="Marcela Urrego",VLOOKUP(LEFT(Proc[[#This Row],[Requested]],1),Table3[#All],2,0),VLOOKUP(Proc[[#This Row],[Author]],Table4[],2,0))</f>
        <v>LS</v>
      </c>
      <c r="L7338" s="186" t="s">
        <v>9921</v>
      </c>
      <c r="M7338" s="178">
        <v>46065</v>
      </c>
      <c r="N7338" s="178"/>
      <c r="O7338" s="178"/>
      <c r="P7338" s="178" t="str">
        <f ca="1">IF(Proc[[#This Row],[DaysAgeing]]&gt;5,"yep","on track")</f>
        <v>on track</v>
      </c>
      <c r="Q7338" s="3">
        <f ca="1">IF(Proc[[#This Row],[DateClosed]]="",ABS(NETWORKDAYS(Proc[[#This Row],[DateOpened]],TODAY()))-1,ABS(NETWORKDAYS(Proc[[#This Row],[DateOpened]],Proc[[#This Row],[DateClosed]]))-1)</f>
        <v>4</v>
      </c>
      <c r="R7338" s="178" t="s">
        <v>489</v>
      </c>
      <c r="S7338" s="183"/>
    </row>
    <row r="7339" spans="1:19" hidden="1">
      <c r="A7339" s="184" t="s">
        <v>9887</v>
      </c>
      <c r="B7339" s="183" t="str">
        <f>IFERROR(VLOOKUP(Proc[[#This Row],[App]],Table2[],3,0),"open")</f>
        <v>ok</v>
      </c>
      <c r="C7339" s="184" t="s">
        <v>369</v>
      </c>
      <c r="D7339" t="s">
        <v>9707</v>
      </c>
      <c r="E7339" t="s">
        <v>9882</v>
      </c>
      <c r="F7339" s="183" t="s">
        <v>9882</v>
      </c>
      <c r="G7339" s="184" t="s">
        <v>400</v>
      </c>
      <c r="H7339" s="183" t="str">
        <f>IF(Proc[[#This Row],[type]]="LFF (MDG-F)",MID(Proc[[#This Row],[Obj]],13,10),"")</f>
        <v/>
      </c>
      <c r="J7339" s="183" t="b">
        <f>Proc[[#This Row],[Requested]]=Proc[[#This Row],[CurrentParent]]</f>
        <v>1</v>
      </c>
      <c r="K7339" s="183" t="str">
        <f>IF(Proc[[#This Row],[Author]]="Marcela Urrego",VLOOKUP(LEFT(Proc[[#This Row],[Requested]],1),Table3[#All],2,0),VLOOKUP(Proc[[#This Row],[Author]],Table4[],2,0))</f>
        <v>LS</v>
      </c>
      <c r="L7339" s="186" t="s">
        <v>9921</v>
      </c>
      <c r="M7339" s="178">
        <v>46065</v>
      </c>
      <c r="N7339" s="178"/>
      <c r="O7339" s="178"/>
      <c r="P7339" s="178" t="str">
        <f ca="1">IF(Proc[[#This Row],[DaysAgeing]]&gt;5,"yep","on track")</f>
        <v>on track</v>
      </c>
      <c r="Q7339" s="3">
        <f ca="1">IF(Proc[[#This Row],[DateClosed]]="",ABS(NETWORKDAYS(Proc[[#This Row],[DateOpened]],TODAY()))-1,ABS(NETWORKDAYS(Proc[[#This Row],[DateOpened]],Proc[[#This Row],[DateClosed]]))-1)</f>
        <v>4</v>
      </c>
      <c r="R7339" s="178" t="s">
        <v>489</v>
      </c>
      <c r="S7339" s="183"/>
    </row>
    <row r="7340" spans="1:19" hidden="1">
      <c r="A7340" s="184" t="s">
        <v>9887</v>
      </c>
      <c r="B7340" s="183" t="str">
        <f>IFERROR(VLOOKUP(Proc[[#This Row],[App]],Table2[],3,0),"open")</f>
        <v>ok</v>
      </c>
      <c r="C7340" s="184" t="s">
        <v>692</v>
      </c>
      <c r="D7340" t="s">
        <v>9708</v>
      </c>
      <c r="E7340" t="s">
        <v>9882</v>
      </c>
      <c r="F7340" s="183" t="s">
        <v>446</v>
      </c>
      <c r="G7340" s="184" t="s">
        <v>400</v>
      </c>
      <c r="H7340" s="183" t="str">
        <f>IF(Proc[[#This Row],[type]]="LFF (MDG-F)",MID(Proc[[#This Row],[Obj]],13,10),"")</f>
        <v/>
      </c>
      <c r="J7340" s="183" t="b">
        <f>Proc[[#This Row],[Requested]]=Proc[[#This Row],[CurrentParent]]</f>
        <v>0</v>
      </c>
      <c r="K7340" s="183" t="str">
        <f>IF(Proc[[#This Row],[Author]]="Marcela Urrego",VLOOKUP(LEFT(Proc[[#This Row],[Requested]],1),Table3[#All],2,0),VLOOKUP(Proc[[#This Row],[Author]],Table4[],2,0))</f>
        <v>LS</v>
      </c>
      <c r="L7340" s="186" t="s">
        <v>9921</v>
      </c>
      <c r="M7340" s="178">
        <v>46065</v>
      </c>
      <c r="N7340" s="178"/>
      <c r="O7340" s="178"/>
      <c r="P7340" s="178" t="str">
        <f ca="1">IF(Proc[[#This Row],[DaysAgeing]]&gt;5,"yep","on track")</f>
        <v>on track</v>
      </c>
      <c r="Q7340" s="3">
        <f ca="1">IF(Proc[[#This Row],[DateClosed]]="",ABS(NETWORKDAYS(Proc[[#This Row],[DateOpened]],TODAY()))-1,ABS(NETWORKDAYS(Proc[[#This Row],[DateOpened]],Proc[[#This Row],[DateClosed]]))-1)</f>
        <v>4</v>
      </c>
      <c r="R7340" s="178" t="s">
        <v>489</v>
      </c>
      <c r="S7340" s="183"/>
    </row>
    <row r="7341" spans="1:19" hidden="1">
      <c r="A7341" s="184" t="s">
        <v>9887</v>
      </c>
      <c r="B7341" s="183" t="str">
        <f>IFERROR(VLOOKUP(Proc[[#This Row],[App]],Table2[],3,0),"open")</f>
        <v>ok</v>
      </c>
      <c r="C7341" s="184" t="s">
        <v>369</v>
      </c>
      <c r="D7341" t="s">
        <v>9709</v>
      </c>
      <c r="E7341" t="s">
        <v>9882</v>
      </c>
      <c r="F7341" s="183" t="s">
        <v>9882</v>
      </c>
      <c r="G7341" s="184" t="s">
        <v>400</v>
      </c>
      <c r="H7341" s="183" t="str">
        <f>IF(Proc[[#This Row],[type]]="LFF (MDG-F)",MID(Proc[[#This Row],[Obj]],13,10),"")</f>
        <v/>
      </c>
      <c r="J7341" s="183" t="b">
        <f>Proc[[#This Row],[Requested]]=Proc[[#This Row],[CurrentParent]]</f>
        <v>1</v>
      </c>
      <c r="K7341" s="183" t="str">
        <f>IF(Proc[[#This Row],[Author]]="Marcela Urrego",VLOOKUP(LEFT(Proc[[#This Row],[Requested]],1),Table3[#All],2,0),VLOOKUP(Proc[[#This Row],[Author]],Table4[],2,0))</f>
        <v>LS</v>
      </c>
      <c r="L7341" s="186" t="s">
        <v>9921</v>
      </c>
      <c r="M7341" s="178">
        <v>46065</v>
      </c>
      <c r="N7341" s="178"/>
      <c r="O7341" s="178"/>
      <c r="P7341" s="178" t="str">
        <f ca="1">IF(Proc[[#This Row],[DaysAgeing]]&gt;5,"yep","on track")</f>
        <v>on track</v>
      </c>
      <c r="Q7341" s="3">
        <f ca="1">IF(Proc[[#This Row],[DateClosed]]="",ABS(NETWORKDAYS(Proc[[#This Row],[DateOpened]],TODAY()))-1,ABS(NETWORKDAYS(Proc[[#This Row],[DateOpened]],Proc[[#This Row],[DateClosed]]))-1)</f>
        <v>4</v>
      </c>
      <c r="R7341" s="178" t="s">
        <v>489</v>
      </c>
      <c r="S7341" s="183"/>
    </row>
    <row r="7342" spans="1:19" hidden="1">
      <c r="A7342" s="184" t="s">
        <v>9887</v>
      </c>
      <c r="B7342" s="183" t="str">
        <f>IFERROR(VLOOKUP(Proc[[#This Row],[App]],Table2[],3,0),"open")</f>
        <v>ok</v>
      </c>
      <c r="C7342" s="184" t="s">
        <v>369</v>
      </c>
      <c r="D7342" t="s">
        <v>9710</v>
      </c>
      <c r="E7342" t="s">
        <v>9882</v>
      </c>
      <c r="F7342" s="183" t="s">
        <v>9882</v>
      </c>
      <c r="G7342" s="184" t="s">
        <v>400</v>
      </c>
      <c r="H7342" s="183" t="str">
        <f>IF(Proc[[#This Row],[type]]="LFF (MDG-F)",MID(Proc[[#This Row],[Obj]],13,10),"")</f>
        <v/>
      </c>
      <c r="J7342" s="183" t="b">
        <f>Proc[[#This Row],[Requested]]=Proc[[#This Row],[CurrentParent]]</f>
        <v>1</v>
      </c>
      <c r="K7342" s="183" t="str">
        <f>IF(Proc[[#This Row],[Author]]="Marcela Urrego",VLOOKUP(LEFT(Proc[[#This Row],[Requested]],1),Table3[#All],2,0),VLOOKUP(Proc[[#This Row],[Author]],Table4[],2,0))</f>
        <v>LS</v>
      </c>
      <c r="L7342" s="186" t="s">
        <v>9921</v>
      </c>
      <c r="M7342" s="178">
        <v>46065</v>
      </c>
      <c r="N7342" s="178"/>
      <c r="O7342" s="178"/>
      <c r="P7342" s="178" t="str">
        <f ca="1">IF(Proc[[#This Row],[DaysAgeing]]&gt;5,"yep","on track")</f>
        <v>on track</v>
      </c>
      <c r="Q7342" s="3">
        <f ca="1">IF(Proc[[#This Row],[DateClosed]]="",ABS(NETWORKDAYS(Proc[[#This Row],[DateOpened]],TODAY()))-1,ABS(NETWORKDAYS(Proc[[#This Row],[DateOpened]],Proc[[#This Row],[DateClosed]]))-1)</f>
        <v>4</v>
      </c>
      <c r="R7342" s="178" t="s">
        <v>489</v>
      </c>
      <c r="S7342" s="183"/>
    </row>
    <row r="7343" spans="1:19" hidden="1">
      <c r="A7343" s="184" t="s">
        <v>9887</v>
      </c>
      <c r="B7343" s="183" t="str">
        <f>IFERROR(VLOOKUP(Proc[[#This Row],[App]],Table2[],3,0),"open")</f>
        <v>ok</v>
      </c>
      <c r="C7343" s="184" t="s">
        <v>692</v>
      </c>
      <c r="D7343" t="s">
        <v>9711</v>
      </c>
      <c r="E7343" t="s">
        <v>9882</v>
      </c>
      <c r="F7343" s="183" t="s">
        <v>446</v>
      </c>
      <c r="G7343" s="184" t="s">
        <v>400</v>
      </c>
      <c r="H7343" s="183" t="str">
        <f>IF(Proc[[#This Row],[type]]="LFF (MDG-F)",MID(Proc[[#This Row],[Obj]],13,10),"")</f>
        <v/>
      </c>
      <c r="J7343" s="183" t="b">
        <f>Proc[[#This Row],[Requested]]=Proc[[#This Row],[CurrentParent]]</f>
        <v>0</v>
      </c>
      <c r="K7343" s="183" t="str">
        <f>IF(Proc[[#This Row],[Author]]="Marcela Urrego",VLOOKUP(LEFT(Proc[[#This Row],[Requested]],1),Table3[#All],2,0),VLOOKUP(Proc[[#This Row],[Author]],Table4[],2,0))</f>
        <v>LS</v>
      </c>
      <c r="L7343" s="186" t="s">
        <v>9921</v>
      </c>
      <c r="M7343" s="178">
        <v>46065</v>
      </c>
      <c r="N7343" s="178"/>
      <c r="O7343" s="178"/>
      <c r="P7343" s="178" t="str">
        <f ca="1">IF(Proc[[#This Row],[DaysAgeing]]&gt;5,"yep","on track")</f>
        <v>on track</v>
      </c>
      <c r="Q7343" s="3">
        <f ca="1">IF(Proc[[#This Row],[DateClosed]]="",ABS(NETWORKDAYS(Proc[[#This Row],[DateOpened]],TODAY()))-1,ABS(NETWORKDAYS(Proc[[#This Row],[DateOpened]],Proc[[#This Row],[DateClosed]]))-1)</f>
        <v>4</v>
      </c>
      <c r="R7343" s="178" t="s">
        <v>489</v>
      </c>
      <c r="S7343" s="183"/>
    </row>
    <row r="7344" spans="1:19" hidden="1">
      <c r="A7344" s="184" t="s">
        <v>9887</v>
      </c>
      <c r="B7344" s="183" t="str">
        <f>IFERROR(VLOOKUP(Proc[[#This Row],[App]],Table2[],3,0),"open")</f>
        <v>ok</v>
      </c>
      <c r="C7344" s="184" t="s">
        <v>692</v>
      </c>
      <c r="D7344" t="s">
        <v>9712</v>
      </c>
      <c r="E7344" t="s">
        <v>9882</v>
      </c>
      <c r="F7344" s="183" t="s">
        <v>446</v>
      </c>
      <c r="G7344" s="184" t="s">
        <v>400</v>
      </c>
      <c r="H7344" s="183" t="str">
        <f>IF(Proc[[#This Row],[type]]="LFF (MDG-F)",MID(Proc[[#This Row],[Obj]],13,10),"")</f>
        <v/>
      </c>
      <c r="J7344" s="183" t="b">
        <f>Proc[[#This Row],[Requested]]=Proc[[#This Row],[CurrentParent]]</f>
        <v>0</v>
      </c>
      <c r="K7344" s="183" t="str">
        <f>IF(Proc[[#This Row],[Author]]="Marcela Urrego",VLOOKUP(LEFT(Proc[[#This Row],[Requested]],1),Table3[#All],2,0),VLOOKUP(Proc[[#This Row],[Author]],Table4[],2,0))</f>
        <v>LS</v>
      </c>
      <c r="L7344" s="186" t="s">
        <v>9921</v>
      </c>
      <c r="M7344" s="178">
        <v>46065</v>
      </c>
      <c r="N7344" s="178"/>
      <c r="O7344" s="178"/>
      <c r="P7344" s="178" t="str">
        <f ca="1">IF(Proc[[#This Row],[DaysAgeing]]&gt;5,"yep","on track")</f>
        <v>on track</v>
      </c>
      <c r="Q7344" s="3">
        <f ca="1">IF(Proc[[#This Row],[DateClosed]]="",ABS(NETWORKDAYS(Proc[[#This Row],[DateOpened]],TODAY()))-1,ABS(NETWORKDAYS(Proc[[#This Row],[DateOpened]],Proc[[#This Row],[DateClosed]]))-1)</f>
        <v>4</v>
      </c>
      <c r="R7344" s="178" t="s">
        <v>489</v>
      </c>
      <c r="S7344" s="183"/>
    </row>
    <row r="7345" spans="1:19" hidden="1">
      <c r="A7345" s="184" t="s">
        <v>9887</v>
      </c>
      <c r="B7345" s="183" t="str">
        <f>IFERROR(VLOOKUP(Proc[[#This Row],[App]],Table2[],3,0),"open")</f>
        <v>ok</v>
      </c>
      <c r="C7345" s="184" t="s">
        <v>369</v>
      </c>
      <c r="D7345" t="s">
        <v>9713</v>
      </c>
      <c r="E7345" t="s">
        <v>9882</v>
      </c>
      <c r="F7345" s="183" t="s">
        <v>9882</v>
      </c>
      <c r="G7345" s="184" t="s">
        <v>400</v>
      </c>
      <c r="H7345" s="183" t="str">
        <f>IF(Proc[[#This Row],[type]]="LFF (MDG-F)",MID(Proc[[#This Row],[Obj]],13,10),"")</f>
        <v/>
      </c>
      <c r="J7345" s="183" t="b">
        <f>Proc[[#This Row],[Requested]]=Proc[[#This Row],[CurrentParent]]</f>
        <v>1</v>
      </c>
      <c r="K7345" s="183" t="str">
        <f>IF(Proc[[#This Row],[Author]]="Marcela Urrego",VLOOKUP(LEFT(Proc[[#This Row],[Requested]],1),Table3[#All],2,0),VLOOKUP(Proc[[#This Row],[Author]],Table4[],2,0))</f>
        <v>LS</v>
      </c>
      <c r="L7345" s="186" t="s">
        <v>9921</v>
      </c>
      <c r="M7345" s="178">
        <v>46065</v>
      </c>
      <c r="N7345" s="178"/>
      <c r="O7345" s="178"/>
      <c r="P7345" s="178" t="str">
        <f ca="1">IF(Proc[[#This Row],[DaysAgeing]]&gt;5,"yep","on track")</f>
        <v>on track</v>
      </c>
      <c r="Q7345" s="3">
        <f ca="1">IF(Proc[[#This Row],[DateClosed]]="",ABS(NETWORKDAYS(Proc[[#This Row],[DateOpened]],TODAY()))-1,ABS(NETWORKDAYS(Proc[[#This Row],[DateOpened]],Proc[[#This Row],[DateClosed]]))-1)</f>
        <v>4</v>
      </c>
      <c r="R7345" s="178" t="s">
        <v>489</v>
      </c>
      <c r="S7345" s="183"/>
    </row>
    <row r="7346" spans="1:19" hidden="1">
      <c r="A7346" s="184" t="s">
        <v>9887</v>
      </c>
      <c r="B7346" s="183" t="str">
        <f>IFERROR(VLOOKUP(Proc[[#This Row],[App]],Table2[],3,0),"open")</f>
        <v>ok</v>
      </c>
      <c r="C7346" s="184" t="s">
        <v>369</v>
      </c>
      <c r="D7346" t="s">
        <v>9714</v>
      </c>
      <c r="E7346" t="s">
        <v>9882</v>
      </c>
      <c r="F7346" s="183" t="s">
        <v>9882</v>
      </c>
      <c r="G7346" s="184" t="s">
        <v>400</v>
      </c>
      <c r="H7346" s="183" t="str">
        <f>IF(Proc[[#This Row],[type]]="LFF (MDG-F)",MID(Proc[[#This Row],[Obj]],13,10),"")</f>
        <v/>
      </c>
      <c r="J7346" s="183" t="b">
        <f>Proc[[#This Row],[Requested]]=Proc[[#This Row],[CurrentParent]]</f>
        <v>1</v>
      </c>
      <c r="K7346" s="183" t="str">
        <f>IF(Proc[[#This Row],[Author]]="Marcela Urrego",VLOOKUP(LEFT(Proc[[#This Row],[Requested]],1),Table3[#All],2,0),VLOOKUP(Proc[[#This Row],[Author]],Table4[],2,0))</f>
        <v>LS</v>
      </c>
      <c r="L7346" s="186" t="s">
        <v>9921</v>
      </c>
      <c r="M7346" s="178">
        <v>46065</v>
      </c>
      <c r="N7346" s="178"/>
      <c r="O7346" s="178"/>
      <c r="P7346" s="178" t="str">
        <f ca="1">IF(Proc[[#This Row],[DaysAgeing]]&gt;5,"yep","on track")</f>
        <v>on track</v>
      </c>
      <c r="Q7346" s="3">
        <f ca="1">IF(Proc[[#This Row],[DateClosed]]="",ABS(NETWORKDAYS(Proc[[#This Row],[DateOpened]],TODAY()))-1,ABS(NETWORKDAYS(Proc[[#This Row],[DateOpened]],Proc[[#This Row],[DateClosed]]))-1)</f>
        <v>4</v>
      </c>
      <c r="R7346" s="178" t="s">
        <v>489</v>
      </c>
      <c r="S7346" s="183"/>
    </row>
    <row r="7347" spans="1:19" hidden="1">
      <c r="A7347" s="184" t="s">
        <v>9887</v>
      </c>
      <c r="B7347" s="183" t="str">
        <f>IFERROR(VLOOKUP(Proc[[#This Row],[App]],Table2[],3,0),"open")</f>
        <v>ok</v>
      </c>
      <c r="C7347" s="185" t="s">
        <v>369</v>
      </c>
      <c r="D7347" t="s">
        <v>9715</v>
      </c>
      <c r="E7347" t="s">
        <v>9883</v>
      </c>
      <c r="F7347" s="186" t="s">
        <v>9883</v>
      </c>
      <c r="G7347" s="184" t="s">
        <v>406</v>
      </c>
      <c r="H7347" s="183" t="str">
        <f>IF(Proc[[#This Row],[type]]="LFF (MDG-F)",MID(Proc[[#This Row],[Obj]],13,10),"")</f>
        <v>DE10B83100</v>
      </c>
      <c r="J7347" s="183" t="b">
        <f>Proc[[#This Row],[Requested]]=Proc[[#This Row],[CurrentParent]]</f>
        <v>1</v>
      </c>
      <c r="K7347" s="183" t="str">
        <f>IF(Proc[[#This Row],[Author]]="Marcela Urrego",VLOOKUP(LEFT(Proc[[#This Row],[Requested]],1),Table3[#All],2,0),VLOOKUP(Proc[[#This Row],[Author]],Table4[],2,0))</f>
        <v>LS</v>
      </c>
      <c r="L7347" s="186" t="s">
        <v>9921</v>
      </c>
      <c r="M7347" s="178">
        <v>46065</v>
      </c>
      <c r="N7347" s="178"/>
      <c r="O7347" s="178"/>
      <c r="P7347" s="178" t="str">
        <f ca="1">IF(Proc[[#This Row],[DaysAgeing]]&gt;5,"yep","on track")</f>
        <v>on track</v>
      </c>
      <c r="Q7347" s="3">
        <f ca="1">IF(Proc[[#This Row],[DateClosed]]="",ABS(NETWORKDAYS(Proc[[#This Row],[DateOpened]],TODAY()))-1,ABS(NETWORKDAYS(Proc[[#This Row],[DateOpened]],Proc[[#This Row],[DateClosed]]))-1)</f>
        <v>4</v>
      </c>
      <c r="R7347" s="178" t="s">
        <v>489</v>
      </c>
      <c r="S7347" s="183"/>
    </row>
    <row r="7348" spans="1:19" hidden="1">
      <c r="A7348" s="184" t="s">
        <v>9887</v>
      </c>
      <c r="B7348" s="183" t="str">
        <f>IFERROR(VLOOKUP(Proc[[#This Row],[App]],Table2[],3,0),"open")</f>
        <v>ok</v>
      </c>
      <c r="C7348" s="184" t="s">
        <v>369</v>
      </c>
      <c r="D7348" t="s">
        <v>9716</v>
      </c>
      <c r="E7348" t="s">
        <v>9883</v>
      </c>
      <c r="F7348" s="183" t="s">
        <v>9883</v>
      </c>
      <c r="G7348" s="184" t="s">
        <v>400</v>
      </c>
      <c r="H7348" s="183" t="str">
        <f>IF(Proc[[#This Row],[type]]="LFF (MDG-F)",MID(Proc[[#This Row],[Obj]],13,10),"")</f>
        <v/>
      </c>
      <c r="J7348" s="183" t="b">
        <f>Proc[[#This Row],[Requested]]=Proc[[#This Row],[CurrentParent]]</f>
        <v>1</v>
      </c>
      <c r="K7348" s="183" t="str">
        <f>IF(Proc[[#This Row],[Author]]="Marcela Urrego",VLOOKUP(LEFT(Proc[[#This Row],[Requested]],1),Table3[#All],2,0),VLOOKUP(Proc[[#This Row],[Author]],Table4[],2,0))</f>
        <v>LS</v>
      </c>
      <c r="L7348" s="186" t="s">
        <v>9921</v>
      </c>
      <c r="M7348" s="178">
        <v>46065</v>
      </c>
      <c r="N7348" s="178"/>
      <c r="O7348" s="178"/>
      <c r="P7348" s="178" t="str">
        <f ca="1">IF(Proc[[#This Row],[DaysAgeing]]&gt;5,"yep","on track")</f>
        <v>on track</v>
      </c>
      <c r="Q7348" s="3">
        <f ca="1">IF(Proc[[#This Row],[DateClosed]]="",ABS(NETWORKDAYS(Proc[[#This Row],[DateOpened]],TODAY()))-1,ABS(NETWORKDAYS(Proc[[#This Row],[DateOpened]],Proc[[#This Row],[DateClosed]]))-1)</f>
        <v>4</v>
      </c>
      <c r="R7348" s="178" t="s">
        <v>489</v>
      </c>
      <c r="S7348" s="183"/>
    </row>
    <row r="7349" spans="1:19" hidden="1">
      <c r="A7349" s="184" t="s">
        <v>9887</v>
      </c>
      <c r="B7349" s="183" t="str">
        <f>IFERROR(VLOOKUP(Proc[[#This Row],[App]],Table2[],3,0),"open")</f>
        <v>ok</v>
      </c>
      <c r="C7349" s="184" t="s">
        <v>369</v>
      </c>
      <c r="D7349" t="s">
        <v>9717</v>
      </c>
      <c r="E7349" t="s">
        <v>9883</v>
      </c>
      <c r="F7349" s="183" t="s">
        <v>9883</v>
      </c>
      <c r="G7349" s="184" t="s">
        <v>400</v>
      </c>
      <c r="H7349" s="183" t="str">
        <f>IF(Proc[[#This Row],[type]]="LFF (MDG-F)",MID(Proc[[#This Row],[Obj]],13,10),"")</f>
        <v/>
      </c>
      <c r="J7349" s="183" t="b">
        <f>Proc[[#This Row],[Requested]]=Proc[[#This Row],[CurrentParent]]</f>
        <v>1</v>
      </c>
      <c r="K7349" s="183" t="str">
        <f>IF(Proc[[#This Row],[Author]]="Marcela Urrego",VLOOKUP(LEFT(Proc[[#This Row],[Requested]],1),Table3[#All],2,0),VLOOKUP(Proc[[#This Row],[Author]],Table4[],2,0))</f>
        <v>LS</v>
      </c>
      <c r="L7349" s="186" t="s">
        <v>9921</v>
      </c>
      <c r="M7349" s="178">
        <v>46065</v>
      </c>
      <c r="N7349" s="178"/>
      <c r="O7349" s="178"/>
      <c r="P7349" s="178" t="str">
        <f ca="1">IF(Proc[[#This Row],[DaysAgeing]]&gt;5,"yep","on track")</f>
        <v>on track</v>
      </c>
      <c r="Q7349" s="3">
        <f ca="1">IF(Proc[[#This Row],[DateClosed]]="",ABS(NETWORKDAYS(Proc[[#This Row],[DateOpened]],TODAY()))-1,ABS(NETWORKDAYS(Proc[[#This Row],[DateOpened]],Proc[[#This Row],[DateClosed]]))-1)</f>
        <v>4</v>
      </c>
      <c r="R7349" s="178" t="s">
        <v>489</v>
      </c>
      <c r="S7349" s="183"/>
    </row>
    <row r="7350" spans="1:19" hidden="1">
      <c r="A7350" s="184" t="s">
        <v>9887</v>
      </c>
      <c r="B7350" s="183" t="str">
        <f>IFERROR(VLOOKUP(Proc[[#This Row],[App]],Table2[],3,0),"open")</f>
        <v>ok</v>
      </c>
      <c r="C7350" s="184" t="s">
        <v>369</v>
      </c>
      <c r="D7350" t="s">
        <v>9718</v>
      </c>
      <c r="E7350" t="s">
        <v>9883</v>
      </c>
      <c r="F7350" s="183" t="s">
        <v>9883</v>
      </c>
      <c r="G7350" s="184" t="s">
        <v>400</v>
      </c>
      <c r="H7350" s="183" t="str">
        <f>IF(Proc[[#This Row],[type]]="LFF (MDG-F)",MID(Proc[[#This Row],[Obj]],13,10),"")</f>
        <v/>
      </c>
      <c r="J7350" s="183" t="b">
        <f>Proc[[#This Row],[Requested]]=Proc[[#This Row],[CurrentParent]]</f>
        <v>1</v>
      </c>
      <c r="K7350" s="183" t="str">
        <f>IF(Proc[[#This Row],[Author]]="Marcela Urrego",VLOOKUP(LEFT(Proc[[#This Row],[Requested]],1),Table3[#All],2,0),VLOOKUP(Proc[[#This Row],[Author]],Table4[],2,0))</f>
        <v>LS</v>
      </c>
      <c r="L7350" s="186" t="s">
        <v>9921</v>
      </c>
      <c r="M7350" s="178">
        <v>46065</v>
      </c>
      <c r="N7350" s="178"/>
      <c r="O7350" s="178"/>
      <c r="P7350" s="178" t="str">
        <f ca="1">IF(Proc[[#This Row],[DaysAgeing]]&gt;5,"yep","on track")</f>
        <v>on track</v>
      </c>
      <c r="Q7350" s="3">
        <f ca="1">IF(Proc[[#This Row],[DateClosed]]="",ABS(NETWORKDAYS(Proc[[#This Row],[DateOpened]],TODAY()))-1,ABS(NETWORKDAYS(Proc[[#This Row],[DateOpened]],Proc[[#This Row],[DateClosed]]))-1)</f>
        <v>4</v>
      </c>
      <c r="R7350" s="178" t="s">
        <v>489</v>
      </c>
      <c r="S7350" s="183"/>
    </row>
    <row r="7351" spans="1:19" hidden="1">
      <c r="A7351" s="184" t="s">
        <v>9887</v>
      </c>
      <c r="B7351" s="183" t="str">
        <f>IFERROR(VLOOKUP(Proc[[#This Row],[App]],Table2[],3,0),"open")</f>
        <v>ok</v>
      </c>
      <c r="C7351" s="184" t="s">
        <v>369</v>
      </c>
      <c r="D7351" t="s">
        <v>9719</v>
      </c>
      <c r="E7351" t="s">
        <v>9883</v>
      </c>
      <c r="F7351" s="183" t="s">
        <v>9883</v>
      </c>
      <c r="G7351" s="184" t="s">
        <v>400</v>
      </c>
      <c r="H7351" s="183" t="str">
        <f>IF(Proc[[#This Row],[type]]="LFF (MDG-F)",MID(Proc[[#This Row],[Obj]],13,10),"")</f>
        <v/>
      </c>
      <c r="J7351" s="183" t="b">
        <f>Proc[[#This Row],[Requested]]=Proc[[#This Row],[CurrentParent]]</f>
        <v>1</v>
      </c>
      <c r="K7351" s="183" t="str">
        <f>IF(Proc[[#This Row],[Author]]="Marcela Urrego",VLOOKUP(LEFT(Proc[[#This Row],[Requested]],1),Table3[#All],2,0),VLOOKUP(Proc[[#This Row],[Author]],Table4[],2,0))</f>
        <v>LS</v>
      </c>
      <c r="L7351" s="186" t="s">
        <v>9921</v>
      </c>
      <c r="M7351" s="178">
        <v>46065</v>
      </c>
      <c r="N7351" s="178"/>
      <c r="O7351" s="178"/>
      <c r="P7351" s="178" t="str">
        <f ca="1">IF(Proc[[#This Row],[DaysAgeing]]&gt;5,"yep","on track")</f>
        <v>on track</v>
      </c>
      <c r="Q7351" s="3">
        <f ca="1">IF(Proc[[#This Row],[DateClosed]]="",ABS(NETWORKDAYS(Proc[[#This Row],[DateOpened]],TODAY()))-1,ABS(NETWORKDAYS(Proc[[#This Row],[DateOpened]],Proc[[#This Row],[DateClosed]]))-1)</f>
        <v>4</v>
      </c>
      <c r="R7351" s="178" t="s">
        <v>489</v>
      </c>
      <c r="S7351" s="183"/>
    </row>
    <row r="7352" spans="1:19" hidden="1">
      <c r="A7352" s="184" t="s">
        <v>9887</v>
      </c>
      <c r="B7352" s="183" t="str">
        <f>IFERROR(VLOOKUP(Proc[[#This Row],[App]],Table2[],3,0),"open")</f>
        <v>ok</v>
      </c>
      <c r="C7352" s="184" t="s">
        <v>369</v>
      </c>
      <c r="D7352" t="s">
        <v>9720</v>
      </c>
      <c r="E7352" t="s">
        <v>9884</v>
      </c>
      <c r="F7352" s="183" t="s">
        <v>9884</v>
      </c>
      <c r="G7352" s="184" t="s">
        <v>400</v>
      </c>
      <c r="H7352" s="183" t="str">
        <f>IF(Proc[[#This Row],[type]]="LFF (MDG-F)",MID(Proc[[#This Row],[Obj]],13,10),"")</f>
        <v/>
      </c>
      <c r="J7352" s="183" t="b">
        <f>Proc[[#This Row],[Requested]]=Proc[[#This Row],[CurrentParent]]</f>
        <v>1</v>
      </c>
      <c r="K7352" s="183" t="str">
        <f>IF(Proc[[#This Row],[Author]]="Marcela Urrego",VLOOKUP(LEFT(Proc[[#This Row],[Requested]],1),Table3[#All],2,0),VLOOKUP(Proc[[#This Row],[Author]],Table4[],2,0))</f>
        <v>LS</v>
      </c>
      <c r="L7352" s="186" t="s">
        <v>9921</v>
      </c>
      <c r="M7352" s="178">
        <v>46065</v>
      </c>
      <c r="N7352" s="178"/>
      <c r="O7352" s="178"/>
      <c r="P7352" s="178" t="str">
        <f ca="1">IF(Proc[[#This Row],[DaysAgeing]]&gt;5,"yep","on track")</f>
        <v>on track</v>
      </c>
      <c r="Q7352" s="3">
        <f ca="1">IF(Proc[[#This Row],[DateClosed]]="",ABS(NETWORKDAYS(Proc[[#This Row],[DateOpened]],TODAY()))-1,ABS(NETWORKDAYS(Proc[[#This Row],[DateOpened]],Proc[[#This Row],[DateClosed]]))-1)</f>
        <v>4</v>
      </c>
      <c r="R7352" s="178" t="s">
        <v>489</v>
      </c>
      <c r="S7352" s="183"/>
    </row>
    <row r="7353" spans="1:19" hidden="1">
      <c r="A7353" s="184" t="s">
        <v>9887</v>
      </c>
      <c r="B7353" s="183" t="str">
        <f>IFERROR(VLOOKUP(Proc[[#This Row],[App]],Table2[],3,0),"open")</f>
        <v>ok</v>
      </c>
      <c r="C7353" s="184" t="s">
        <v>369</v>
      </c>
      <c r="D7353" t="s">
        <v>9721</v>
      </c>
      <c r="E7353" t="s">
        <v>9884</v>
      </c>
      <c r="F7353" s="183" t="s">
        <v>9884</v>
      </c>
      <c r="G7353" s="184" t="s">
        <v>400</v>
      </c>
      <c r="H7353" s="183" t="str">
        <f>IF(Proc[[#This Row],[type]]="LFF (MDG-F)",MID(Proc[[#This Row],[Obj]],13,10),"")</f>
        <v/>
      </c>
      <c r="J7353" s="183" t="b">
        <f>Proc[[#This Row],[Requested]]=Proc[[#This Row],[CurrentParent]]</f>
        <v>1</v>
      </c>
      <c r="K7353" s="183" t="str">
        <f>IF(Proc[[#This Row],[Author]]="Marcela Urrego",VLOOKUP(LEFT(Proc[[#This Row],[Requested]],1),Table3[#All],2,0),VLOOKUP(Proc[[#This Row],[Author]],Table4[],2,0))</f>
        <v>LS</v>
      </c>
      <c r="L7353" s="186" t="s">
        <v>9921</v>
      </c>
      <c r="M7353" s="178">
        <v>46065</v>
      </c>
      <c r="N7353" s="178"/>
      <c r="O7353" s="178"/>
      <c r="P7353" s="178" t="str">
        <f ca="1">IF(Proc[[#This Row],[DaysAgeing]]&gt;5,"yep","on track")</f>
        <v>on track</v>
      </c>
      <c r="Q7353" s="3">
        <f ca="1">IF(Proc[[#This Row],[DateClosed]]="",ABS(NETWORKDAYS(Proc[[#This Row],[DateOpened]],TODAY()))-1,ABS(NETWORKDAYS(Proc[[#This Row],[DateOpened]],Proc[[#This Row],[DateClosed]]))-1)</f>
        <v>4</v>
      </c>
      <c r="R7353" s="178" t="s">
        <v>489</v>
      </c>
      <c r="S7353" s="183"/>
    </row>
    <row r="7354" spans="1:19" hidden="1">
      <c r="A7354" s="184" t="s">
        <v>9887</v>
      </c>
      <c r="B7354" s="183" t="str">
        <f>IFERROR(VLOOKUP(Proc[[#This Row],[App]],Table2[],3,0),"open")</f>
        <v>ok</v>
      </c>
      <c r="C7354" s="184" t="s">
        <v>369</v>
      </c>
      <c r="D7354" t="s">
        <v>9722</v>
      </c>
      <c r="E7354" t="s">
        <v>9884</v>
      </c>
      <c r="F7354" s="183" t="s">
        <v>9884</v>
      </c>
      <c r="G7354" s="184" t="s">
        <v>400</v>
      </c>
      <c r="H7354" s="183" t="str">
        <f>IF(Proc[[#This Row],[type]]="LFF (MDG-F)",MID(Proc[[#This Row],[Obj]],13,10),"")</f>
        <v/>
      </c>
      <c r="J7354" s="183" t="b">
        <f>Proc[[#This Row],[Requested]]=Proc[[#This Row],[CurrentParent]]</f>
        <v>1</v>
      </c>
      <c r="K7354" s="183" t="str">
        <f>IF(Proc[[#This Row],[Author]]="Marcela Urrego",VLOOKUP(LEFT(Proc[[#This Row],[Requested]],1),Table3[#All],2,0),VLOOKUP(Proc[[#This Row],[Author]],Table4[],2,0))</f>
        <v>LS</v>
      </c>
      <c r="L7354" s="186" t="s">
        <v>9921</v>
      </c>
      <c r="M7354" s="178">
        <v>46065</v>
      </c>
      <c r="N7354" s="178"/>
      <c r="O7354" s="178"/>
      <c r="P7354" s="178" t="str">
        <f ca="1">IF(Proc[[#This Row],[DaysAgeing]]&gt;5,"yep","on track")</f>
        <v>on track</v>
      </c>
      <c r="Q7354" s="3">
        <f ca="1">IF(Proc[[#This Row],[DateClosed]]="",ABS(NETWORKDAYS(Proc[[#This Row],[DateOpened]],TODAY()))-1,ABS(NETWORKDAYS(Proc[[#This Row],[DateOpened]],Proc[[#This Row],[DateClosed]]))-1)</f>
        <v>4</v>
      </c>
      <c r="R7354" s="178" t="s">
        <v>489</v>
      </c>
      <c r="S7354" s="183"/>
    </row>
    <row r="7355" spans="1:19" hidden="1">
      <c r="A7355" s="184" t="s">
        <v>9887</v>
      </c>
      <c r="B7355" s="183" t="str">
        <f>IFERROR(VLOOKUP(Proc[[#This Row],[App]],Table2[],3,0),"open")</f>
        <v>ok</v>
      </c>
      <c r="C7355" s="184" t="s">
        <v>369</v>
      </c>
      <c r="D7355" t="s">
        <v>9723</v>
      </c>
      <c r="E7355" t="s">
        <v>9884</v>
      </c>
      <c r="F7355" s="183" t="s">
        <v>9884</v>
      </c>
      <c r="G7355" s="184" t="s">
        <v>400</v>
      </c>
      <c r="H7355" s="183" t="str">
        <f>IF(Proc[[#This Row],[type]]="LFF (MDG-F)",MID(Proc[[#This Row],[Obj]],13,10),"")</f>
        <v/>
      </c>
      <c r="J7355" s="183" t="b">
        <f>Proc[[#This Row],[Requested]]=Proc[[#This Row],[CurrentParent]]</f>
        <v>1</v>
      </c>
      <c r="K7355" s="183" t="str">
        <f>IF(Proc[[#This Row],[Author]]="Marcela Urrego",VLOOKUP(LEFT(Proc[[#This Row],[Requested]],1),Table3[#All],2,0),VLOOKUP(Proc[[#This Row],[Author]],Table4[],2,0))</f>
        <v>LS</v>
      </c>
      <c r="L7355" s="186" t="s">
        <v>9921</v>
      </c>
      <c r="M7355" s="178">
        <v>46065</v>
      </c>
      <c r="N7355" s="178"/>
      <c r="O7355" s="178"/>
      <c r="P7355" s="178" t="str">
        <f ca="1">IF(Proc[[#This Row],[DaysAgeing]]&gt;5,"yep","on track")</f>
        <v>on track</v>
      </c>
      <c r="Q7355" s="3">
        <f ca="1">IF(Proc[[#This Row],[DateClosed]]="",ABS(NETWORKDAYS(Proc[[#This Row],[DateOpened]],TODAY()))-1,ABS(NETWORKDAYS(Proc[[#This Row],[DateOpened]],Proc[[#This Row],[DateClosed]]))-1)</f>
        <v>4</v>
      </c>
      <c r="R7355" s="178" t="s">
        <v>489</v>
      </c>
      <c r="S7355" s="183"/>
    </row>
    <row r="7356" spans="1:19" hidden="1">
      <c r="A7356" s="184" t="s">
        <v>9887</v>
      </c>
      <c r="B7356" s="183" t="str">
        <f>IFERROR(VLOOKUP(Proc[[#This Row],[App]],Table2[],3,0),"open")</f>
        <v>ok</v>
      </c>
      <c r="C7356" s="184" t="s">
        <v>369</v>
      </c>
      <c r="D7356" t="s">
        <v>9724</v>
      </c>
      <c r="E7356" t="s">
        <v>9883</v>
      </c>
      <c r="F7356" s="183" t="s">
        <v>9883</v>
      </c>
      <c r="G7356" s="184" t="s">
        <v>400</v>
      </c>
      <c r="H7356" s="183" t="str">
        <f>IF(Proc[[#This Row],[type]]="LFF (MDG-F)",MID(Proc[[#This Row],[Obj]],13,10),"")</f>
        <v/>
      </c>
      <c r="J7356" s="183" t="b">
        <f>Proc[[#This Row],[Requested]]=Proc[[#This Row],[CurrentParent]]</f>
        <v>1</v>
      </c>
      <c r="K7356" s="183" t="str">
        <f>IF(Proc[[#This Row],[Author]]="Marcela Urrego",VLOOKUP(LEFT(Proc[[#This Row],[Requested]],1),Table3[#All],2,0),VLOOKUP(Proc[[#This Row],[Author]],Table4[],2,0))</f>
        <v>LS</v>
      </c>
      <c r="L7356" s="186" t="s">
        <v>9921</v>
      </c>
      <c r="M7356" s="178">
        <v>46065</v>
      </c>
      <c r="N7356" s="178"/>
      <c r="O7356" s="178"/>
      <c r="P7356" s="178" t="str">
        <f ca="1">IF(Proc[[#This Row],[DaysAgeing]]&gt;5,"yep","on track")</f>
        <v>on track</v>
      </c>
      <c r="Q7356" s="3">
        <f ca="1">IF(Proc[[#This Row],[DateClosed]]="",ABS(NETWORKDAYS(Proc[[#This Row],[DateOpened]],TODAY()))-1,ABS(NETWORKDAYS(Proc[[#This Row],[DateOpened]],Proc[[#This Row],[DateClosed]]))-1)</f>
        <v>4</v>
      </c>
      <c r="R7356" s="178" t="s">
        <v>489</v>
      </c>
      <c r="S7356" s="183"/>
    </row>
    <row r="7357" spans="1:19" hidden="1">
      <c r="A7357" s="184" t="s">
        <v>9887</v>
      </c>
      <c r="B7357" s="183" t="str">
        <f>IFERROR(VLOOKUP(Proc[[#This Row],[App]],Table2[],3,0),"open")</f>
        <v>ok</v>
      </c>
      <c r="C7357" s="184" t="s">
        <v>369</v>
      </c>
      <c r="D7357" t="s">
        <v>9725</v>
      </c>
      <c r="E7357" t="s">
        <v>9883</v>
      </c>
      <c r="F7357" s="183" t="s">
        <v>9883</v>
      </c>
      <c r="G7357" s="184" t="s">
        <v>400</v>
      </c>
      <c r="H7357" s="183" t="str">
        <f>IF(Proc[[#This Row],[type]]="LFF (MDG-F)",MID(Proc[[#This Row],[Obj]],13,10),"")</f>
        <v/>
      </c>
      <c r="J7357" s="183" t="b">
        <f>Proc[[#This Row],[Requested]]=Proc[[#This Row],[CurrentParent]]</f>
        <v>1</v>
      </c>
      <c r="K7357" s="183" t="str">
        <f>IF(Proc[[#This Row],[Author]]="Marcela Urrego",VLOOKUP(LEFT(Proc[[#This Row],[Requested]],1),Table3[#All],2,0),VLOOKUP(Proc[[#This Row],[Author]],Table4[],2,0))</f>
        <v>LS</v>
      </c>
      <c r="L7357" s="186" t="s">
        <v>9921</v>
      </c>
      <c r="M7357" s="178">
        <v>46065</v>
      </c>
      <c r="N7357" s="178"/>
      <c r="O7357" s="178"/>
      <c r="P7357" s="178" t="str">
        <f ca="1">IF(Proc[[#This Row],[DaysAgeing]]&gt;5,"yep","on track")</f>
        <v>on track</v>
      </c>
      <c r="Q7357" s="3">
        <f ca="1">IF(Proc[[#This Row],[DateClosed]]="",ABS(NETWORKDAYS(Proc[[#This Row],[DateOpened]],TODAY()))-1,ABS(NETWORKDAYS(Proc[[#This Row],[DateOpened]],Proc[[#This Row],[DateClosed]]))-1)</f>
        <v>4</v>
      </c>
      <c r="R7357" s="178" t="s">
        <v>489</v>
      </c>
      <c r="S7357" s="183"/>
    </row>
    <row r="7358" spans="1:19" hidden="1">
      <c r="A7358" s="184" t="s">
        <v>9887</v>
      </c>
      <c r="B7358" s="183" t="str">
        <f>IFERROR(VLOOKUP(Proc[[#This Row],[App]],Table2[],3,0),"open")</f>
        <v>ok</v>
      </c>
      <c r="C7358" s="184" t="s">
        <v>369</v>
      </c>
      <c r="D7358" t="s">
        <v>9726</v>
      </c>
      <c r="E7358" t="s">
        <v>9884</v>
      </c>
      <c r="F7358" s="183" t="s">
        <v>9884</v>
      </c>
      <c r="G7358" s="184" t="s">
        <v>400</v>
      </c>
      <c r="H7358" s="183" t="str">
        <f>IF(Proc[[#This Row],[type]]="LFF (MDG-F)",MID(Proc[[#This Row],[Obj]],13,10),"")</f>
        <v/>
      </c>
      <c r="J7358" s="183" t="b">
        <f>Proc[[#This Row],[Requested]]=Proc[[#This Row],[CurrentParent]]</f>
        <v>1</v>
      </c>
      <c r="K7358" s="183" t="str">
        <f>IF(Proc[[#This Row],[Author]]="Marcela Urrego",VLOOKUP(LEFT(Proc[[#This Row],[Requested]],1),Table3[#All],2,0),VLOOKUP(Proc[[#This Row],[Author]],Table4[],2,0))</f>
        <v>LS</v>
      </c>
      <c r="L7358" s="186" t="s">
        <v>9921</v>
      </c>
      <c r="M7358" s="178">
        <v>46065</v>
      </c>
      <c r="N7358" s="178"/>
      <c r="O7358" s="178"/>
      <c r="P7358" s="178" t="str">
        <f ca="1">IF(Proc[[#This Row],[DaysAgeing]]&gt;5,"yep","on track")</f>
        <v>on track</v>
      </c>
      <c r="Q7358" s="3">
        <f ca="1">IF(Proc[[#This Row],[DateClosed]]="",ABS(NETWORKDAYS(Proc[[#This Row],[DateOpened]],TODAY()))-1,ABS(NETWORKDAYS(Proc[[#This Row],[DateOpened]],Proc[[#This Row],[DateClosed]]))-1)</f>
        <v>4</v>
      </c>
      <c r="R7358" s="178" t="s">
        <v>489</v>
      </c>
      <c r="S7358" s="183"/>
    </row>
    <row r="7359" spans="1:19" hidden="1">
      <c r="A7359" s="184" t="s">
        <v>9887</v>
      </c>
      <c r="B7359" s="183" t="str">
        <f>IFERROR(VLOOKUP(Proc[[#This Row],[App]],Table2[],3,0),"open")</f>
        <v>ok</v>
      </c>
      <c r="C7359" s="184" t="s">
        <v>369</v>
      </c>
      <c r="D7359" t="s">
        <v>9727</v>
      </c>
      <c r="E7359" t="s">
        <v>9884</v>
      </c>
      <c r="F7359" s="183" t="s">
        <v>9884</v>
      </c>
      <c r="G7359" s="184" t="s">
        <v>400</v>
      </c>
      <c r="H7359" s="183" t="str">
        <f>IF(Proc[[#This Row],[type]]="LFF (MDG-F)",MID(Proc[[#This Row],[Obj]],13,10),"")</f>
        <v/>
      </c>
      <c r="J7359" s="183" t="b">
        <f>Proc[[#This Row],[Requested]]=Proc[[#This Row],[CurrentParent]]</f>
        <v>1</v>
      </c>
      <c r="K7359" s="183" t="str">
        <f>IF(Proc[[#This Row],[Author]]="Marcela Urrego",VLOOKUP(LEFT(Proc[[#This Row],[Requested]],1),Table3[#All],2,0),VLOOKUP(Proc[[#This Row],[Author]],Table4[],2,0))</f>
        <v>LS</v>
      </c>
      <c r="L7359" s="186" t="s">
        <v>9921</v>
      </c>
      <c r="M7359" s="178">
        <v>46065</v>
      </c>
      <c r="N7359" s="178"/>
      <c r="O7359" s="178"/>
      <c r="P7359" s="178" t="str">
        <f ca="1">IF(Proc[[#This Row],[DaysAgeing]]&gt;5,"yep","on track")</f>
        <v>on track</v>
      </c>
      <c r="Q7359" s="3">
        <f ca="1">IF(Proc[[#This Row],[DateClosed]]="",ABS(NETWORKDAYS(Proc[[#This Row],[DateOpened]],TODAY()))-1,ABS(NETWORKDAYS(Proc[[#This Row],[DateOpened]],Proc[[#This Row],[DateClosed]]))-1)</f>
        <v>4</v>
      </c>
      <c r="R7359" s="178" t="s">
        <v>489</v>
      </c>
      <c r="S7359" s="183"/>
    </row>
    <row r="7360" spans="1:19" hidden="1">
      <c r="A7360" s="184" t="s">
        <v>9887</v>
      </c>
      <c r="B7360" s="183" t="str">
        <f>IFERROR(VLOOKUP(Proc[[#This Row],[App]],Table2[],3,0),"open")</f>
        <v>ok</v>
      </c>
      <c r="C7360" s="185" t="s">
        <v>369</v>
      </c>
      <c r="D7360" t="s">
        <v>9728</v>
      </c>
      <c r="E7360" t="s">
        <v>9883</v>
      </c>
      <c r="F7360" s="186" t="s">
        <v>9883</v>
      </c>
      <c r="G7360" s="184" t="s">
        <v>406</v>
      </c>
      <c r="H7360" s="183" t="str">
        <f>IF(Proc[[#This Row],[type]]="LFF (MDG-F)",MID(Proc[[#This Row],[Obj]],13,10),"")</f>
        <v>1919C01002</v>
      </c>
      <c r="J7360" s="183" t="b">
        <f>Proc[[#This Row],[Requested]]=Proc[[#This Row],[CurrentParent]]</f>
        <v>1</v>
      </c>
      <c r="K7360" s="183" t="str">
        <f>IF(Proc[[#This Row],[Author]]="Marcela Urrego",VLOOKUP(LEFT(Proc[[#This Row],[Requested]],1),Table3[#All],2,0),VLOOKUP(Proc[[#This Row],[Author]],Table4[],2,0))</f>
        <v>LS</v>
      </c>
      <c r="L7360" s="186" t="s">
        <v>9921</v>
      </c>
      <c r="M7360" s="178">
        <v>46065</v>
      </c>
      <c r="N7360" s="178"/>
      <c r="O7360" s="178"/>
      <c r="P7360" s="178" t="str">
        <f ca="1">IF(Proc[[#This Row],[DaysAgeing]]&gt;5,"yep","on track")</f>
        <v>on track</v>
      </c>
      <c r="Q7360" s="3">
        <f ca="1">IF(Proc[[#This Row],[DateClosed]]="",ABS(NETWORKDAYS(Proc[[#This Row],[DateOpened]],TODAY()))-1,ABS(NETWORKDAYS(Proc[[#This Row],[DateOpened]],Proc[[#This Row],[DateClosed]]))-1)</f>
        <v>4</v>
      </c>
      <c r="R7360" s="178" t="s">
        <v>489</v>
      </c>
      <c r="S7360" s="183"/>
    </row>
    <row r="7361" spans="1:19" hidden="1">
      <c r="A7361" s="184" t="s">
        <v>9887</v>
      </c>
      <c r="B7361" s="183" t="str">
        <f>IFERROR(VLOOKUP(Proc[[#This Row],[App]],Table2[],3,0),"open")</f>
        <v>ok</v>
      </c>
      <c r="C7361" s="185" t="s">
        <v>369</v>
      </c>
      <c r="D7361" t="s">
        <v>9729</v>
      </c>
      <c r="E7361" t="s">
        <v>9884</v>
      </c>
      <c r="F7361" s="186" t="s">
        <v>9884</v>
      </c>
      <c r="G7361" s="184" t="s">
        <v>406</v>
      </c>
      <c r="H7361" s="183" t="str">
        <f>IF(Proc[[#This Row],[type]]="LFF (MDG-F)",MID(Proc[[#This Row],[Obj]],13,10),"")</f>
        <v>2053C01309</v>
      </c>
      <c r="J7361" s="183" t="b">
        <f>Proc[[#This Row],[Requested]]=Proc[[#This Row],[CurrentParent]]</f>
        <v>1</v>
      </c>
      <c r="K7361" s="183" t="str">
        <f>IF(Proc[[#This Row],[Author]]="Marcela Urrego",VLOOKUP(LEFT(Proc[[#This Row],[Requested]],1),Table3[#All],2,0),VLOOKUP(Proc[[#This Row],[Author]],Table4[],2,0))</f>
        <v>LS</v>
      </c>
      <c r="L7361" s="186" t="s">
        <v>9921</v>
      </c>
      <c r="M7361" s="178">
        <v>46065</v>
      </c>
      <c r="N7361" s="178"/>
      <c r="O7361" s="178"/>
      <c r="P7361" s="178" t="str">
        <f ca="1">IF(Proc[[#This Row],[DaysAgeing]]&gt;5,"yep","on track")</f>
        <v>on track</v>
      </c>
      <c r="Q7361" s="3">
        <f ca="1">IF(Proc[[#This Row],[DateClosed]]="",ABS(NETWORKDAYS(Proc[[#This Row],[DateOpened]],TODAY()))-1,ABS(NETWORKDAYS(Proc[[#This Row],[DateOpened]],Proc[[#This Row],[DateClosed]]))-1)</f>
        <v>4</v>
      </c>
      <c r="R7361" s="178" t="s">
        <v>489</v>
      </c>
      <c r="S7361" s="183"/>
    </row>
    <row r="7362" spans="1:19" hidden="1">
      <c r="A7362" s="184" t="s">
        <v>9887</v>
      </c>
      <c r="B7362" s="183" t="str">
        <f>IFERROR(VLOOKUP(Proc[[#This Row],[App]],Table2[],3,0),"open")</f>
        <v>ok</v>
      </c>
      <c r="C7362" s="184" t="s">
        <v>369</v>
      </c>
      <c r="D7362" t="s">
        <v>9730</v>
      </c>
      <c r="E7362" t="s">
        <v>9884</v>
      </c>
      <c r="F7362" s="183" t="s">
        <v>9884</v>
      </c>
      <c r="G7362" s="184" t="s">
        <v>400</v>
      </c>
      <c r="H7362" s="183" t="str">
        <f>IF(Proc[[#This Row],[type]]="LFF (MDG-F)",MID(Proc[[#This Row],[Obj]],13,10),"")</f>
        <v/>
      </c>
      <c r="J7362" s="183" t="b">
        <f>Proc[[#This Row],[Requested]]=Proc[[#This Row],[CurrentParent]]</f>
        <v>1</v>
      </c>
      <c r="K7362" s="183" t="str">
        <f>IF(Proc[[#This Row],[Author]]="Marcela Urrego",VLOOKUP(LEFT(Proc[[#This Row],[Requested]],1),Table3[#All],2,0),VLOOKUP(Proc[[#This Row],[Author]],Table4[],2,0))</f>
        <v>LS</v>
      </c>
      <c r="L7362" s="186" t="s">
        <v>9921</v>
      </c>
      <c r="M7362" s="178">
        <v>46065</v>
      </c>
      <c r="N7362" s="178"/>
      <c r="O7362" s="178"/>
      <c r="P7362" s="178" t="str">
        <f ca="1">IF(Proc[[#This Row],[DaysAgeing]]&gt;5,"yep","on track")</f>
        <v>on track</v>
      </c>
      <c r="Q7362" s="3">
        <f ca="1">IF(Proc[[#This Row],[DateClosed]]="",ABS(NETWORKDAYS(Proc[[#This Row],[DateOpened]],TODAY()))-1,ABS(NETWORKDAYS(Proc[[#This Row],[DateOpened]],Proc[[#This Row],[DateClosed]]))-1)</f>
        <v>4</v>
      </c>
      <c r="R7362" s="178" t="s">
        <v>489</v>
      </c>
      <c r="S7362" s="183"/>
    </row>
    <row r="7363" spans="1:19" hidden="1">
      <c r="A7363" s="184" t="s">
        <v>9887</v>
      </c>
      <c r="B7363" s="183" t="str">
        <f>IFERROR(VLOOKUP(Proc[[#This Row],[App]],Table2[],3,0),"open")</f>
        <v>ok</v>
      </c>
      <c r="C7363" s="184" t="s">
        <v>369</v>
      </c>
      <c r="D7363" t="s">
        <v>9731</v>
      </c>
      <c r="E7363" t="s">
        <v>9884</v>
      </c>
      <c r="F7363" s="183" t="s">
        <v>9884</v>
      </c>
      <c r="G7363" s="184" t="s">
        <v>400</v>
      </c>
      <c r="H7363" s="183" t="str">
        <f>IF(Proc[[#This Row],[type]]="LFF (MDG-F)",MID(Proc[[#This Row],[Obj]],13,10),"")</f>
        <v/>
      </c>
      <c r="J7363" s="183" t="b">
        <f>Proc[[#This Row],[Requested]]=Proc[[#This Row],[CurrentParent]]</f>
        <v>1</v>
      </c>
      <c r="K7363" s="183" t="str">
        <f>IF(Proc[[#This Row],[Author]]="Marcela Urrego",VLOOKUP(LEFT(Proc[[#This Row],[Requested]],1),Table3[#All],2,0),VLOOKUP(Proc[[#This Row],[Author]],Table4[],2,0))</f>
        <v>LS</v>
      </c>
      <c r="L7363" s="186" t="s">
        <v>9921</v>
      </c>
      <c r="M7363" s="178">
        <v>46065</v>
      </c>
      <c r="N7363" s="178"/>
      <c r="O7363" s="178"/>
      <c r="P7363" s="178" t="str">
        <f ca="1">IF(Proc[[#This Row],[DaysAgeing]]&gt;5,"yep","on track")</f>
        <v>on track</v>
      </c>
      <c r="Q7363" s="3">
        <f ca="1">IF(Proc[[#This Row],[DateClosed]]="",ABS(NETWORKDAYS(Proc[[#This Row],[DateOpened]],TODAY()))-1,ABS(NETWORKDAYS(Proc[[#This Row],[DateOpened]],Proc[[#This Row],[DateClosed]]))-1)</f>
        <v>4</v>
      </c>
      <c r="R7363" s="178" t="s">
        <v>489</v>
      </c>
      <c r="S7363" s="183"/>
    </row>
    <row r="7364" spans="1:19" hidden="1">
      <c r="A7364" s="184" t="s">
        <v>9887</v>
      </c>
      <c r="B7364" s="183" t="str">
        <f>IFERROR(VLOOKUP(Proc[[#This Row],[App]],Table2[],3,0),"open")</f>
        <v>ok</v>
      </c>
      <c r="C7364" s="184" t="s">
        <v>369</v>
      </c>
      <c r="D7364" t="s">
        <v>9732</v>
      </c>
      <c r="E7364" t="s">
        <v>977</v>
      </c>
      <c r="F7364" s="183" t="s">
        <v>977</v>
      </c>
      <c r="G7364" s="184" t="s">
        <v>400</v>
      </c>
      <c r="H7364" s="183" t="str">
        <f>IF(Proc[[#This Row],[type]]="LFF (MDG-F)",MID(Proc[[#This Row],[Obj]],13,10),"")</f>
        <v/>
      </c>
      <c r="J7364" s="183" t="b">
        <f>Proc[[#This Row],[Requested]]=Proc[[#This Row],[CurrentParent]]</f>
        <v>1</v>
      </c>
      <c r="K7364" s="183" t="str">
        <f>IF(Proc[[#This Row],[Author]]="Marcela Urrego",VLOOKUP(LEFT(Proc[[#This Row],[Requested]],1),Table3[#All],2,0),VLOOKUP(Proc[[#This Row],[Author]],Table4[],2,0))</f>
        <v>LS</v>
      </c>
      <c r="L7364" s="186" t="s">
        <v>9921</v>
      </c>
      <c r="M7364" s="178">
        <v>46065</v>
      </c>
      <c r="N7364" s="178"/>
      <c r="O7364" s="178"/>
      <c r="P7364" s="178" t="str">
        <f ca="1">IF(Proc[[#This Row],[DaysAgeing]]&gt;5,"yep","on track")</f>
        <v>on track</v>
      </c>
      <c r="Q7364" s="3">
        <f ca="1">IF(Proc[[#This Row],[DateClosed]]="",ABS(NETWORKDAYS(Proc[[#This Row],[DateOpened]],TODAY()))-1,ABS(NETWORKDAYS(Proc[[#This Row],[DateOpened]],Proc[[#This Row],[DateClosed]]))-1)</f>
        <v>4</v>
      </c>
      <c r="R7364" s="178" t="s">
        <v>489</v>
      </c>
      <c r="S7364" s="183"/>
    </row>
    <row r="7365" spans="1:19" hidden="1">
      <c r="A7365" s="184" t="s">
        <v>9887</v>
      </c>
      <c r="B7365" s="183" t="str">
        <f>IFERROR(VLOOKUP(Proc[[#This Row],[App]],Table2[],3,0),"open")</f>
        <v>ok</v>
      </c>
      <c r="C7365" s="184" t="s">
        <v>369</v>
      </c>
      <c r="D7365" t="s">
        <v>9733</v>
      </c>
      <c r="E7365" t="s">
        <v>9885</v>
      </c>
      <c r="F7365" s="183" t="s">
        <v>9885</v>
      </c>
      <c r="G7365" s="184" t="s">
        <v>400</v>
      </c>
      <c r="H7365" s="183" t="str">
        <f>IF(Proc[[#This Row],[type]]="LFF (MDG-F)",MID(Proc[[#This Row],[Obj]],13,10),"")</f>
        <v/>
      </c>
      <c r="J7365" s="183" t="b">
        <f>Proc[[#This Row],[Requested]]=Proc[[#This Row],[CurrentParent]]</f>
        <v>1</v>
      </c>
      <c r="K7365" s="183" t="str">
        <f>IF(Proc[[#This Row],[Author]]="Marcela Urrego",VLOOKUP(LEFT(Proc[[#This Row],[Requested]],1),Table3[#All],2,0),VLOOKUP(Proc[[#This Row],[Author]],Table4[],2,0))</f>
        <v>LS</v>
      </c>
      <c r="L7365" s="186" t="s">
        <v>9921</v>
      </c>
      <c r="M7365" s="178">
        <v>46065</v>
      </c>
      <c r="N7365" s="178"/>
      <c r="O7365" s="178"/>
      <c r="P7365" s="178" t="str">
        <f ca="1">IF(Proc[[#This Row],[DaysAgeing]]&gt;5,"yep","on track")</f>
        <v>on track</v>
      </c>
      <c r="Q7365" s="3">
        <f ca="1">IF(Proc[[#This Row],[DateClosed]]="",ABS(NETWORKDAYS(Proc[[#This Row],[DateOpened]],TODAY()))-1,ABS(NETWORKDAYS(Proc[[#This Row],[DateOpened]],Proc[[#This Row],[DateClosed]]))-1)</f>
        <v>4</v>
      </c>
      <c r="R7365" s="178" t="s">
        <v>489</v>
      </c>
      <c r="S7365" s="183"/>
    </row>
    <row r="7366" spans="1:19" hidden="1">
      <c r="A7366" s="184" t="s">
        <v>9887</v>
      </c>
      <c r="B7366" s="183" t="str">
        <f>IFERROR(VLOOKUP(Proc[[#This Row],[App]],Table2[],3,0),"open")</f>
        <v>ok</v>
      </c>
      <c r="C7366" s="185" t="s">
        <v>369</v>
      </c>
      <c r="D7366" t="s">
        <v>9734</v>
      </c>
      <c r="E7366" t="s">
        <v>9885</v>
      </c>
      <c r="F7366" s="186" t="s">
        <v>9885</v>
      </c>
      <c r="G7366" s="184" t="s">
        <v>406</v>
      </c>
      <c r="H7366" s="183" t="str">
        <f>IF(Proc[[#This Row],[type]]="LFF (MDG-F)",MID(Proc[[#This Row],[Obj]],13,10),"")</f>
        <v>2118C00004</v>
      </c>
      <c r="J7366" s="183" t="b">
        <f>Proc[[#This Row],[Requested]]=Proc[[#This Row],[CurrentParent]]</f>
        <v>1</v>
      </c>
      <c r="K7366" s="183" t="str">
        <f>IF(Proc[[#This Row],[Author]]="Marcela Urrego",VLOOKUP(LEFT(Proc[[#This Row],[Requested]],1),Table3[#All],2,0),VLOOKUP(Proc[[#This Row],[Author]],Table4[],2,0))</f>
        <v>LS</v>
      </c>
      <c r="L7366" s="186" t="s">
        <v>9921</v>
      </c>
      <c r="M7366" s="178">
        <v>46065</v>
      </c>
      <c r="N7366" s="178"/>
      <c r="O7366" s="178"/>
      <c r="P7366" s="178" t="str">
        <f ca="1">IF(Proc[[#This Row],[DaysAgeing]]&gt;5,"yep","on track")</f>
        <v>on track</v>
      </c>
      <c r="Q7366" s="3">
        <f ca="1">IF(Proc[[#This Row],[DateClosed]]="",ABS(NETWORKDAYS(Proc[[#This Row],[DateOpened]],TODAY()))-1,ABS(NETWORKDAYS(Proc[[#This Row],[DateOpened]],Proc[[#This Row],[DateClosed]]))-1)</f>
        <v>4</v>
      </c>
      <c r="R7366" s="178" t="s">
        <v>489</v>
      </c>
      <c r="S7366" s="183"/>
    </row>
    <row r="7367" spans="1:19" hidden="1">
      <c r="A7367" s="184" t="s">
        <v>9887</v>
      </c>
      <c r="B7367" s="183" t="str">
        <f>IFERROR(VLOOKUP(Proc[[#This Row],[App]],Table2[],3,0),"open")</f>
        <v>ok</v>
      </c>
      <c r="C7367" s="185" t="s">
        <v>369</v>
      </c>
      <c r="D7367" t="s">
        <v>9735</v>
      </c>
      <c r="E7367" t="s">
        <v>9885</v>
      </c>
      <c r="F7367" s="186" t="s">
        <v>9885</v>
      </c>
      <c r="G7367" s="184" t="s">
        <v>406</v>
      </c>
      <c r="H7367" s="183" t="str">
        <f>IF(Proc[[#This Row],[type]]="LFF (MDG-F)",MID(Proc[[#This Row],[Obj]],13,10),"")</f>
        <v>2123C00060</v>
      </c>
      <c r="J7367" s="183" t="b">
        <f>Proc[[#This Row],[Requested]]=Proc[[#This Row],[CurrentParent]]</f>
        <v>1</v>
      </c>
      <c r="K7367" s="183" t="str">
        <f>IF(Proc[[#This Row],[Author]]="Marcela Urrego",VLOOKUP(LEFT(Proc[[#This Row],[Requested]],1),Table3[#All],2,0),VLOOKUP(Proc[[#This Row],[Author]],Table4[],2,0))</f>
        <v>LS</v>
      </c>
      <c r="L7367" s="186" t="s">
        <v>9921</v>
      </c>
      <c r="M7367" s="178">
        <v>46065</v>
      </c>
      <c r="N7367" s="178"/>
      <c r="O7367" s="178"/>
      <c r="P7367" s="178" t="str">
        <f ca="1">IF(Proc[[#This Row],[DaysAgeing]]&gt;5,"yep","on track")</f>
        <v>on track</v>
      </c>
      <c r="Q7367" s="3">
        <f ca="1">IF(Proc[[#This Row],[DateClosed]]="",ABS(NETWORKDAYS(Proc[[#This Row],[DateOpened]],TODAY()))-1,ABS(NETWORKDAYS(Proc[[#This Row],[DateOpened]],Proc[[#This Row],[DateClosed]]))-1)</f>
        <v>4</v>
      </c>
      <c r="R7367" s="178" t="s">
        <v>489</v>
      </c>
      <c r="S7367" s="183"/>
    </row>
    <row r="7368" spans="1:19" hidden="1">
      <c r="A7368" s="184" t="s">
        <v>9887</v>
      </c>
      <c r="B7368" s="183" t="str">
        <f>IFERROR(VLOOKUP(Proc[[#This Row],[App]],Table2[],3,0),"open")</f>
        <v>ok</v>
      </c>
      <c r="C7368" s="184" t="s">
        <v>369</v>
      </c>
      <c r="D7368" t="s">
        <v>9736</v>
      </c>
      <c r="E7368" t="s">
        <v>9885</v>
      </c>
      <c r="F7368" s="183" t="s">
        <v>9885</v>
      </c>
      <c r="G7368" s="184" t="s">
        <v>400</v>
      </c>
      <c r="H7368" s="183" t="str">
        <f>IF(Proc[[#This Row],[type]]="LFF (MDG-F)",MID(Proc[[#This Row],[Obj]],13,10),"")</f>
        <v/>
      </c>
      <c r="J7368" s="183" t="b">
        <f>Proc[[#This Row],[Requested]]=Proc[[#This Row],[CurrentParent]]</f>
        <v>1</v>
      </c>
      <c r="K7368" s="183" t="str">
        <f>IF(Proc[[#This Row],[Author]]="Marcela Urrego",VLOOKUP(LEFT(Proc[[#This Row],[Requested]],1),Table3[#All],2,0),VLOOKUP(Proc[[#This Row],[Author]],Table4[],2,0))</f>
        <v>LS</v>
      </c>
      <c r="L7368" s="186" t="s">
        <v>9921</v>
      </c>
      <c r="M7368" s="178">
        <v>46065</v>
      </c>
      <c r="N7368" s="178"/>
      <c r="O7368" s="178"/>
      <c r="P7368" s="178" t="str">
        <f ca="1">IF(Proc[[#This Row],[DaysAgeing]]&gt;5,"yep","on track")</f>
        <v>on track</v>
      </c>
      <c r="Q7368" s="3">
        <f ca="1">IF(Proc[[#This Row],[DateClosed]]="",ABS(NETWORKDAYS(Proc[[#This Row],[DateOpened]],TODAY()))-1,ABS(NETWORKDAYS(Proc[[#This Row],[DateOpened]],Proc[[#This Row],[DateClosed]]))-1)</f>
        <v>4</v>
      </c>
      <c r="R7368" s="178" t="s">
        <v>489</v>
      </c>
      <c r="S7368" s="183"/>
    </row>
    <row r="7369" spans="1:19" hidden="1">
      <c r="A7369" s="184" t="s">
        <v>9887</v>
      </c>
      <c r="B7369" s="183" t="str">
        <f>IFERROR(VLOOKUP(Proc[[#This Row],[App]],Table2[],3,0),"open")</f>
        <v>ok</v>
      </c>
      <c r="C7369" s="184" t="s">
        <v>369</v>
      </c>
      <c r="D7369" t="s">
        <v>9737</v>
      </c>
      <c r="E7369" t="s">
        <v>6537</v>
      </c>
      <c r="F7369" s="183" t="s">
        <v>6537</v>
      </c>
      <c r="G7369" s="184" t="s">
        <v>400</v>
      </c>
      <c r="H7369" s="183" t="str">
        <f>IF(Proc[[#This Row],[type]]="LFF (MDG-F)",MID(Proc[[#This Row],[Obj]],13,10),"")</f>
        <v/>
      </c>
      <c r="J7369" s="183" t="b">
        <f>Proc[[#This Row],[Requested]]=Proc[[#This Row],[CurrentParent]]</f>
        <v>1</v>
      </c>
      <c r="K7369" s="183" t="str">
        <f>IF(Proc[[#This Row],[Author]]="Marcela Urrego",VLOOKUP(LEFT(Proc[[#This Row],[Requested]],1),Table3[#All],2,0),VLOOKUP(Proc[[#This Row],[Author]],Table4[],2,0))</f>
        <v>LS</v>
      </c>
      <c r="L7369" s="186" t="s">
        <v>9921</v>
      </c>
      <c r="M7369" s="178">
        <v>46065</v>
      </c>
      <c r="N7369" s="178"/>
      <c r="O7369" s="178"/>
      <c r="P7369" s="178" t="str">
        <f ca="1">IF(Proc[[#This Row],[DaysAgeing]]&gt;5,"yep","on track")</f>
        <v>on track</v>
      </c>
      <c r="Q7369" s="3">
        <f ca="1">IF(Proc[[#This Row],[DateClosed]]="",ABS(NETWORKDAYS(Proc[[#This Row],[DateOpened]],TODAY()))-1,ABS(NETWORKDAYS(Proc[[#This Row],[DateOpened]],Proc[[#This Row],[DateClosed]]))-1)</f>
        <v>4</v>
      </c>
      <c r="R7369" s="178" t="s">
        <v>489</v>
      </c>
      <c r="S7369" s="183"/>
    </row>
    <row r="7370" spans="1:19" hidden="1">
      <c r="A7370" s="184" t="s">
        <v>9887</v>
      </c>
      <c r="B7370" s="183" t="str">
        <f>IFERROR(VLOOKUP(Proc[[#This Row],[App]],Table2[],3,0),"open")</f>
        <v>ok</v>
      </c>
      <c r="C7370" s="184" t="s">
        <v>369</v>
      </c>
      <c r="D7370" t="s">
        <v>9738</v>
      </c>
      <c r="E7370" t="s">
        <v>7333</v>
      </c>
      <c r="F7370" s="183" t="s">
        <v>7333</v>
      </c>
      <c r="G7370" s="184" t="s">
        <v>400</v>
      </c>
      <c r="H7370" s="183" t="str">
        <f>IF(Proc[[#This Row],[type]]="LFF (MDG-F)",MID(Proc[[#This Row],[Obj]],13,10),"")</f>
        <v/>
      </c>
      <c r="J7370" s="183" t="b">
        <f>Proc[[#This Row],[Requested]]=Proc[[#This Row],[CurrentParent]]</f>
        <v>1</v>
      </c>
      <c r="K7370" s="183" t="str">
        <f>IF(Proc[[#This Row],[Author]]="Marcela Urrego",VLOOKUP(LEFT(Proc[[#This Row],[Requested]],1),Table3[#All],2,0),VLOOKUP(Proc[[#This Row],[Author]],Table4[],2,0))</f>
        <v>LS</v>
      </c>
      <c r="L7370" s="186" t="s">
        <v>9921</v>
      </c>
      <c r="M7370" s="178">
        <v>46065</v>
      </c>
      <c r="N7370" s="178"/>
      <c r="O7370" s="178"/>
      <c r="P7370" s="178" t="str">
        <f ca="1">IF(Proc[[#This Row],[DaysAgeing]]&gt;5,"yep","on track")</f>
        <v>on track</v>
      </c>
      <c r="Q7370" s="3">
        <f ca="1">IF(Proc[[#This Row],[DateClosed]]="",ABS(NETWORKDAYS(Proc[[#This Row],[DateOpened]],TODAY()))-1,ABS(NETWORKDAYS(Proc[[#This Row],[DateOpened]],Proc[[#This Row],[DateClosed]]))-1)</f>
        <v>4</v>
      </c>
      <c r="R7370" s="178" t="s">
        <v>489</v>
      </c>
      <c r="S7370" s="183"/>
    </row>
    <row r="7371" spans="1:19" hidden="1">
      <c r="A7371" s="184" t="s">
        <v>9887</v>
      </c>
      <c r="B7371" s="183" t="str">
        <f>IFERROR(VLOOKUP(Proc[[#This Row],[App]],Table2[],3,0),"open")</f>
        <v>ok</v>
      </c>
      <c r="C7371" s="184" t="s">
        <v>369</v>
      </c>
      <c r="D7371" t="s">
        <v>9739</v>
      </c>
      <c r="E7371" t="s">
        <v>6537</v>
      </c>
      <c r="F7371" s="183" t="s">
        <v>6537</v>
      </c>
      <c r="G7371" s="184" t="s">
        <v>400</v>
      </c>
      <c r="H7371" s="183" t="str">
        <f>IF(Proc[[#This Row],[type]]="LFF (MDG-F)",MID(Proc[[#This Row],[Obj]],13,10),"")</f>
        <v/>
      </c>
      <c r="J7371" s="183" t="b">
        <f>Proc[[#This Row],[Requested]]=Proc[[#This Row],[CurrentParent]]</f>
        <v>1</v>
      </c>
      <c r="K7371" s="183" t="str">
        <f>IF(Proc[[#This Row],[Author]]="Marcela Urrego",VLOOKUP(LEFT(Proc[[#This Row],[Requested]],1),Table3[#All],2,0),VLOOKUP(Proc[[#This Row],[Author]],Table4[],2,0))</f>
        <v>LS</v>
      </c>
      <c r="L7371" s="186" t="s">
        <v>9921</v>
      </c>
      <c r="M7371" s="178">
        <v>46065</v>
      </c>
      <c r="N7371" s="178"/>
      <c r="O7371" s="178"/>
      <c r="P7371" s="178" t="str">
        <f ca="1">IF(Proc[[#This Row],[DaysAgeing]]&gt;5,"yep","on track")</f>
        <v>on track</v>
      </c>
      <c r="Q7371" s="3">
        <f ca="1">IF(Proc[[#This Row],[DateClosed]]="",ABS(NETWORKDAYS(Proc[[#This Row],[DateOpened]],TODAY()))-1,ABS(NETWORKDAYS(Proc[[#This Row],[DateOpened]],Proc[[#This Row],[DateClosed]]))-1)</f>
        <v>4</v>
      </c>
      <c r="R7371" s="178" t="s">
        <v>489</v>
      </c>
      <c r="S7371" s="183"/>
    </row>
    <row r="7372" spans="1:19" hidden="1">
      <c r="A7372" s="184" t="s">
        <v>9887</v>
      </c>
      <c r="B7372" s="183" t="str">
        <f>IFERROR(VLOOKUP(Proc[[#This Row],[App]],Table2[],3,0),"open")</f>
        <v>ok</v>
      </c>
      <c r="C7372" s="184" t="s">
        <v>369</v>
      </c>
      <c r="D7372" t="s">
        <v>9740</v>
      </c>
      <c r="E7372" t="s">
        <v>2812</v>
      </c>
      <c r="F7372" s="183" t="s">
        <v>2812</v>
      </c>
      <c r="G7372" s="184" t="s">
        <v>400</v>
      </c>
      <c r="H7372" s="183" t="str">
        <f>IF(Proc[[#This Row],[type]]="LFF (MDG-F)",MID(Proc[[#This Row],[Obj]],13,10),"")</f>
        <v/>
      </c>
      <c r="J7372" s="183" t="b">
        <f>Proc[[#This Row],[Requested]]=Proc[[#This Row],[CurrentParent]]</f>
        <v>1</v>
      </c>
      <c r="K7372" s="183" t="str">
        <f>IF(Proc[[#This Row],[Author]]="Marcela Urrego",VLOOKUP(LEFT(Proc[[#This Row],[Requested]],1),Table3[#All],2,0),VLOOKUP(Proc[[#This Row],[Author]],Table4[],2,0))</f>
        <v>LS</v>
      </c>
      <c r="L7372" s="186" t="s">
        <v>9921</v>
      </c>
      <c r="M7372" s="178">
        <v>46065</v>
      </c>
      <c r="N7372" s="178"/>
      <c r="O7372" s="178"/>
      <c r="P7372" s="178" t="str">
        <f ca="1">IF(Proc[[#This Row],[DaysAgeing]]&gt;5,"yep","on track")</f>
        <v>on track</v>
      </c>
      <c r="Q7372" s="3">
        <f ca="1">IF(Proc[[#This Row],[DateClosed]]="",ABS(NETWORKDAYS(Proc[[#This Row],[DateOpened]],TODAY()))-1,ABS(NETWORKDAYS(Proc[[#This Row],[DateOpened]],Proc[[#This Row],[DateClosed]]))-1)</f>
        <v>4</v>
      </c>
      <c r="R7372" s="178" t="s">
        <v>489</v>
      </c>
      <c r="S7372" s="183"/>
    </row>
    <row r="7373" spans="1:19" hidden="1">
      <c r="A7373" s="184" t="s">
        <v>9887</v>
      </c>
      <c r="B7373" s="183" t="str">
        <f>IFERROR(VLOOKUP(Proc[[#This Row],[App]],Table2[],3,0),"open")</f>
        <v>ok</v>
      </c>
      <c r="C7373" s="185" t="s">
        <v>369</v>
      </c>
      <c r="D7373" t="s">
        <v>9741</v>
      </c>
      <c r="E7373" t="s">
        <v>1431</v>
      </c>
      <c r="F7373" s="186" t="s">
        <v>1431</v>
      </c>
      <c r="G7373" s="184" t="s">
        <v>406</v>
      </c>
      <c r="H7373" s="183" t="str">
        <f>IF(Proc[[#This Row],[type]]="LFF (MDG-F)",MID(Proc[[#This Row],[Obj]],13,10),"")</f>
        <v>DE10B46400</v>
      </c>
      <c r="J7373" s="183" t="b">
        <f>Proc[[#This Row],[Requested]]=Proc[[#This Row],[CurrentParent]]</f>
        <v>1</v>
      </c>
      <c r="K7373" s="183" t="str">
        <f>IF(Proc[[#This Row],[Author]]="Marcela Urrego",VLOOKUP(LEFT(Proc[[#This Row],[Requested]],1),Table3[#All],2,0),VLOOKUP(Proc[[#This Row],[Author]],Table4[],2,0))</f>
        <v>LS</v>
      </c>
      <c r="L7373" s="186" t="s">
        <v>9921</v>
      </c>
      <c r="M7373" s="178">
        <v>46065</v>
      </c>
      <c r="N7373" s="178"/>
      <c r="O7373" s="178"/>
      <c r="P7373" s="178" t="str">
        <f ca="1">IF(Proc[[#This Row],[DaysAgeing]]&gt;5,"yep","on track")</f>
        <v>on track</v>
      </c>
      <c r="Q7373" s="3">
        <f ca="1">IF(Proc[[#This Row],[DateClosed]]="",ABS(NETWORKDAYS(Proc[[#This Row],[DateOpened]],TODAY()))-1,ABS(NETWORKDAYS(Proc[[#This Row],[DateOpened]],Proc[[#This Row],[DateClosed]]))-1)</f>
        <v>4</v>
      </c>
      <c r="R7373" s="178" t="s">
        <v>489</v>
      </c>
      <c r="S7373" s="183"/>
    </row>
    <row r="7374" spans="1:19" hidden="1">
      <c r="A7374" s="184" t="s">
        <v>9887</v>
      </c>
      <c r="B7374" s="183" t="str">
        <f>IFERROR(VLOOKUP(Proc[[#This Row],[App]],Table2[],3,0),"open")</f>
        <v>ok</v>
      </c>
      <c r="C7374" s="184" t="s">
        <v>377</v>
      </c>
      <c r="D7374" t="s">
        <v>9742</v>
      </c>
      <c r="E7374" t="s">
        <v>1431</v>
      </c>
      <c r="F7374" s="183"/>
      <c r="G7374" s="184" t="s">
        <v>400</v>
      </c>
      <c r="H7374" s="183" t="str">
        <f>IF(Proc[[#This Row],[type]]="LFF (MDG-F)",MID(Proc[[#This Row],[Obj]],13,10),"")</f>
        <v/>
      </c>
      <c r="J7374" s="183" t="b">
        <f>Proc[[#This Row],[Requested]]=Proc[[#This Row],[CurrentParent]]</f>
        <v>0</v>
      </c>
      <c r="K7374" s="183" t="str">
        <f>IF(Proc[[#This Row],[Author]]="Marcela Urrego",VLOOKUP(LEFT(Proc[[#This Row],[Requested]],1),Table3[#All],2,0),VLOOKUP(Proc[[#This Row],[Author]],Table4[],2,0))</f>
        <v>LS</v>
      </c>
      <c r="L7374" s="186" t="s">
        <v>9921</v>
      </c>
      <c r="M7374" s="178">
        <v>46065</v>
      </c>
      <c r="N7374" s="178"/>
      <c r="O7374" s="178"/>
      <c r="P7374" s="178" t="str">
        <f ca="1">IF(Proc[[#This Row],[DaysAgeing]]&gt;5,"yep","on track")</f>
        <v>on track</v>
      </c>
      <c r="Q7374" s="3">
        <f ca="1">IF(Proc[[#This Row],[DateClosed]]="",ABS(NETWORKDAYS(Proc[[#This Row],[DateOpened]],TODAY()))-1,ABS(NETWORKDAYS(Proc[[#This Row],[DateOpened]],Proc[[#This Row],[DateClosed]]))-1)</f>
        <v>4</v>
      </c>
      <c r="R7374" s="178" t="s">
        <v>489</v>
      </c>
      <c r="S7374" s="183"/>
    </row>
    <row r="7375" spans="1:19" hidden="1">
      <c r="A7375" s="184" t="s">
        <v>9887</v>
      </c>
      <c r="B7375" s="183" t="str">
        <f>IFERROR(VLOOKUP(Proc[[#This Row],[App]],Table2[],3,0),"open")</f>
        <v>ok</v>
      </c>
      <c r="C7375" s="184" t="s">
        <v>369</v>
      </c>
      <c r="D7375" t="s">
        <v>9743</v>
      </c>
      <c r="E7375" t="s">
        <v>1431</v>
      </c>
      <c r="F7375" s="183" t="s">
        <v>1431</v>
      </c>
      <c r="G7375" s="184" t="s">
        <v>400</v>
      </c>
      <c r="H7375" s="183" t="str">
        <f>IF(Proc[[#This Row],[type]]="LFF (MDG-F)",MID(Proc[[#This Row],[Obj]],13,10),"")</f>
        <v/>
      </c>
      <c r="J7375" s="183" t="b">
        <f>Proc[[#This Row],[Requested]]=Proc[[#This Row],[CurrentParent]]</f>
        <v>1</v>
      </c>
      <c r="K7375" s="183" t="str">
        <f>IF(Proc[[#This Row],[Author]]="Marcela Urrego",VLOOKUP(LEFT(Proc[[#This Row],[Requested]],1),Table3[#All],2,0),VLOOKUP(Proc[[#This Row],[Author]],Table4[],2,0))</f>
        <v>LS</v>
      </c>
      <c r="L7375" s="186" t="s">
        <v>9921</v>
      </c>
      <c r="M7375" s="178">
        <v>46065</v>
      </c>
      <c r="N7375" s="178"/>
      <c r="O7375" s="178"/>
      <c r="P7375" s="178" t="str">
        <f ca="1">IF(Proc[[#This Row],[DaysAgeing]]&gt;5,"yep","on track")</f>
        <v>on track</v>
      </c>
      <c r="Q7375" s="3">
        <f ca="1">IF(Proc[[#This Row],[DateClosed]]="",ABS(NETWORKDAYS(Proc[[#This Row],[DateOpened]],TODAY()))-1,ABS(NETWORKDAYS(Proc[[#This Row],[DateOpened]],Proc[[#This Row],[DateClosed]]))-1)</f>
        <v>4</v>
      </c>
      <c r="R7375" s="178" t="s">
        <v>489</v>
      </c>
      <c r="S7375" s="183"/>
    </row>
    <row r="7376" spans="1:19" hidden="1">
      <c r="A7376" s="184" t="s">
        <v>9887</v>
      </c>
      <c r="B7376" s="183" t="str">
        <f>IFERROR(VLOOKUP(Proc[[#This Row],[App]],Table2[],3,0),"open")</f>
        <v>ok</v>
      </c>
      <c r="C7376" s="184" t="s">
        <v>369</v>
      </c>
      <c r="D7376" t="s">
        <v>9744</v>
      </c>
      <c r="E7376" t="s">
        <v>1431</v>
      </c>
      <c r="F7376" s="183" t="s">
        <v>1431</v>
      </c>
      <c r="G7376" s="184" t="s">
        <v>400</v>
      </c>
      <c r="H7376" s="183" t="str">
        <f>IF(Proc[[#This Row],[type]]="LFF (MDG-F)",MID(Proc[[#This Row],[Obj]],13,10),"")</f>
        <v/>
      </c>
      <c r="J7376" s="183" t="b">
        <f>Proc[[#This Row],[Requested]]=Proc[[#This Row],[CurrentParent]]</f>
        <v>1</v>
      </c>
      <c r="K7376" s="183" t="str">
        <f>IF(Proc[[#This Row],[Author]]="Marcela Urrego",VLOOKUP(LEFT(Proc[[#This Row],[Requested]],1),Table3[#All],2,0),VLOOKUP(Proc[[#This Row],[Author]],Table4[],2,0))</f>
        <v>LS</v>
      </c>
      <c r="L7376" s="186" t="s">
        <v>9921</v>
      </c>
      <c r="M7376" s="178">
        <v>46065</v>
      </c>
      <c r="N7376" s="178"/>
      <c r="O7376" s="178"/>
      <c r="P7376" s="178" t="str">
        <f ca="1">IF(Proc[[#This Row],[DaysAgeing]]&gt;5,"yep","on track")</f>
        <v>on track</v>
      </c>
      <c r="Q7376" s="3">
        <f ca="1">IF(Proc[[#This Row],[DateClosed]]="",ABS(NETWORKDAYS(Proc[[#This Row],[DateOpened]],TODAY()))-1,ABS(NETWORKDAYS(Proc[[#This Row],[DateOpened]],Proc[[#This Row],[DateClosed]]))-1)</f>
        <v>4</v>
      </c>
      <c r="R7376" s="178" t="s">
        <v>489</v>
      </c>
      <c r="S7376" s="183"/>
    </row>
    <row r="7377" spans="1:19" hidden="1">
      <c r="A7377" s="184" t="s">
        <v>9887</v>
      </c>
      <c r="B7377" s="183" t="str">
        <f>IFERROR(VLOOKUP(Proc[[#This Row],[App]],Table2[],3,0),"open")</f>
        <v>ok</v>
      </c>
      <c r="C7377" s="184" t="s">
        <v>369</v>
      </c>
      <c r="D7377" t="s">
        <v>9745</v>
      </c>
      <c r="E7377" t="s">
        <v>1431</v>
      </c>
      <c r="F7377" s="183" t="s">
        <v>1431</v>
      </c>
      <c r="G7377" s="184" t="s">
        <v>400</v>
      </c>
      <c r="H7377" s="183" t="str">
        <f>IF(Proc[[#This Row],[type]]="LFF (MDG-F)",MID(Proc[[#This Row],[Obj]],13,10),"")</f>
        <v/>
      </c>
      <c r="J7377" s="183" t="b">
        <f>Proc[[#This Row],[Requested]]=Proc[[#This Row],[CurrentParent]]</f>
        <v>1</v>
      </c>
      <c r="K7377" s="183" t="str">
        <f>IF(Proc[[#This Row],[Author]]="Marcela Urrego",VLOOKUP(LEFT(Proc[[#This Row],[Requested]],1),Table3[#All],2,0),VLOOKUP(Proc[[#This Row],[Author]],Table4[],2,0))</f>
        <v>LS</v>
      </c>
      <c r="L7377" s="186" t="s">
        <v>9921</v>
      </c>
      <c r="M7377" s="178">
        <v>46065</v>
      </c>
      <c r="N7377" s="178"/>
      <c r="O7377" s="178"/>
      <c r="P7377" s="178" t="str">
        <f ca="1">IF(Proc[[#This Row],[DaysAgeing]]&gt;5,"yep","on track")</f>
        <v>on track</v>
      </c>
      <c r="Q7377" s="3">
        <f ca="1">IF(Proc[[#This Row],[DateClosed]]="",ABS(NETWORKDAYS(Proc[[#This Row],[DateOpened]],TODAY()))-1,ABS(NETWORKDAYS(Proc[[#This Row],[DateOpened]],Proc[[#This Row],[DateClosed]]))-1)</f>
        <v>4</v>
      </c>
      <c r="R7377" s="178" t="s">
        <v>489</v>
      </c>
      <c r="S7377" s="183"/>
    </row>
    <row r="7378" spans="1:19" hidden="1">
      <c r="A7378" s="184" t="s">
        <v>9887</v>
      </c>
      <c r="B7378" s="183" t="str">
        <f>IFERROR(VLOOKUP(Proc[[#This Row],[App]],Table2[],3,0),"open")</f>
        <v>ok</v>
      </c>
      <c r="C7378" s="184" t="s">
        <v>377</v>
      </c>
      <c r="D7378" t="s">
        <v>9746</v>
      </c>
      <c r="E7378" t="s">
        <v>1431</v>
      </c>
      <c r="F7378" s="183"/>
      <c r="G7378" s="184" t="s">
        <v>400</v>
      </c>
      <c r="H7378" s="183" t="str">
        <f>IF(Proc[[#This Row],[type]]="LFF (MDG-F)",MID(Proc[[#This Row],[Obj]],13,10),"")</f>
        <v/>
      </c>
      <c r="J7378" s="183" t="b">
        <f>Proc[[#This Row],[Requested]]=Proc[[#This Row],[CurrentParent]]</f>
        <v>0</v>
      </c>
      <c r="K7378" s="183" t="str">
        <f>IF(Proc[[#This Row],[Author]]="Marcela Urrego",VLOOKUP(LEFT(Proc[[#This Row],[Requested]],1),Table3[#All],2,0),VLOOKUP(Proc[[#This Row],[Author]],Table4[],2,0))</f>
        <v>LS</v>
      </c>
      <c r="L7378" s="186" t="s">
        <v>9921</v>
      </c>
      <c r="M7378" s="178">
        <v>46065</v>
      </c>
      <c r="N7378" s="178"/>
      <c r="O7378" s="178"/>
      <c r="P7378" s="178" t="str">
        <f ca="1">IF(Proc[[#This Row],[DaysAgeing]]&gt;5,"yep","on track")</f>
        <v>on track</v>
      </c>
      <c r="Q7378" s="3">
        <f ca="1">IF(Proc[[#This Row],[DateClosed]]="",ABS(NETWORKDAYS(Proc[[#This Row],[DateOpened]],TODAY()))-1,ABS(NETWORKDAYS(Proc[[#This Row],[DateOpened]],Proc[[#This Row],[DateClosed]]))-1)</f>
        <v>4</v>
      </c>
      <c r="R7378" s="178" t="s">
        <v>489</v>
      </c>
      <c r="S7378" s="183"/>
    </row>
    <row r="7379" spans="1:19" hidden="1">
      <c r="A7379" s="184" t="s">
        <v>9887</v>
      </c>
      <c r="B7379" s="183" t="str">
        <f>IFERROR(VLOOKUP(Proc[[#This Row],[App]],Table2[],3,0),"open")</f>
        <v>ok</v>
      </c>
      <c r="C7379" s="184" t="s">
        <v>369</v>
      </c>
      <c r="D7379" t="s">
        <v>9747</v>
      </c>
      <c r="E7379" t="s">
        <v>1431</v>
      </c>
      <c r="F7379" s="183" t="s">
        <v>1431</v>
      </c>
      <c r="G7379" s="184" t="s">
        <v>400</v>
      </c>
      <c r="H7379" s="183" t="str">
        <f>IF(Proc[[#This Row],[type]]="LFF (MDG-F)",MID(Proc[[#This Row],[Obj]],13,10),"")</f>
        <v/>
      </c>
      <c r="J7379" s="183" t="b">
        <f>Proc[[#This Row],[Requested]]=Proc[[#This Row],[CurrentParent]]</f>
        <v>1</v>
      </c>
      <c r="K7379" s="183" t="str">
        <f>IF(Proc[[#This Row],[Author]]="Marcela Urrego",VLOOKUP(LEFT(Proc[[#This Row],[Requested]],1),Table3[#All],2,0),VLOOKUP(Proc[[#This Row],[Author]],Table4[],2,0))</f>
        <v>LS</v>
      </c>
      <c r="L7379" s="186" t="s">
        <v>9921</v>
      </c>
      <c r="M7379" s="178">
        <v>46065</v>
      </c>
      <c r="N7379" s="178"/>
      <c r="O7379" s="178"/>
      <c r="P7379" s="178" t="str">
        <f ca="1">IF(Proc[[#This Row],[DaysAgeing]]&gt;5,"yep","on track")</f>
        <v>on track</v>
      </c>
      <c r="Q7379" s="3">
        <f ca="1">IF(Proc[[#This Row],[DateClosed]]="",ABS(NETWORKDAYS(Proc[[#This Row],[DateOpened]],TODAY()))-1,ABS(NETWORKDAYS(Proc[[#This Row],[DateOpened]],Proc[[#This Row],[DateClosed]]))-1)</f>
        <v>4</v>
      </c>
      <c r="R7379" s="178" t="s">
        <v>489</v>
      </c>
      <c r="S7379" s="183"/>
    </row>
    <row r="7380" spans="1:19" hidden="1">
      <c r="A7380" s="184" t="s">
        <v>9887</v>
      </c>
      <c r="B7380" s="183" t="str">
        <f>IFERROR(VLOOKUP(Proc[[#This Row],[App]],Table2[],3,0),"open")</f>
        <v>ok</v>
      </c>
      <c r="C7380" s="184" t="s">
        <v>377</v>
      </c>
      <c r="D7380" t="s">
        <v>9748</v>
      </c>
      <c r="E7380" t="s">
        <v>1431</v>
      </c>
      <c r="F7380" s="183"/>
      <c r="G7380" s="184" t="s">
        <v>400</v>
      </c>
      <c r="H7380" s="183" t="str">
        <f>IF(Proc[[#This Row],[type]]="LFF (MDG-F)",MID(Proc[[#This Row],[Obj]],13,10),"")</f>
        <v/>
      </c>
      <c r="J7380" s="183" t="b">
        <f>Proc[[#This Row],[Requested]]=Proc[[#This Row],[CurrentParent]]</f>
        <v>0</v>
      </c>
      <c r="K7380" s="183" t="str">
        <f>IF(Proc[[#This Row],[Author]]="Marcela Urrego",VLOOKUP(LEFT(Proc[[#This Row],[Requested]],1),Table3[#All],2,0),VLOOKUP(Proc[[#This Row],[Author]],Table4[],2,0))</f>
        <v>LS</v>
      </c>
      <c r="L7380" s="186" t="s">
        <v>9921</v>
      </c>
      <c r="M7380" s="178">
        <v>46065</v>
      </c>
      <c r="N7380" s="178"/>
      <c r="O7380" s="178"/>
      <c r="P7380" s="178" t="str">
        <f ca="1">IF(Proc[[#This Row],[DaysAgeing]]&gt;5,"yep","on track")</f>
        <v>on track</v>
      </c>
      <c r="Q7380" s="3">
        <f ca="1">IF(Proc[[#This Row],[DateClosed]]="",ABS(NETWORKDAYS(Proc[[#This Row],[DateOpened]],TODAY()))-1,ABS(NETWORKDAYS(Proc[[#This Row],[DateOpened]],Proc[[#This Row],[DateClosed]]))-1)</f>
        <v>4</v>
      </c>
      <c r="R7380" s="178" t="s">
        <v>489</v>
      </c>
      <c r="S7380" s="183"/>
    </row>
    <row r="7381" spans="1:19" hidden="1">
      <c r="A7381" s="184" t="s">
        <v>9887</v>
      </c>
      <c r="B7381" s="183" t="str">
        <f>IFERROR(VLOOKUP(Proc[[#This Row],[App]],Table2[],3,0),"open")</f>
        <v>ok</v>
      </c>
      <c r="C7381" s="184" t="s">
        <v>369</v>
      </c>
      <c r="D7381" t="s">
        <v>9749</v>
      </c>
      <c r="E7381" t="s">
        <v>1431</v>
      </c>
      <c r="F7381" s="183" t="s">
        <v>1431</v>
      </c>
      <c r="G7381" s="184" t="s">
        <v>400</v>
      </c>
      <c r="H7381" s="183" t="str">
        <f>IF(Proc[[#This Row],[type]]="LFF (MDG-F)",MID(Proc[[#This Row],[Obj]],13,10),"")</f>
        <v/>
      </c>
      <c r="J7381" s="183" t="b">
        <f>Proc[[#This Row],[Requested]]=Proc[[#This Row],[CurrentParent]]</f>
        <v>1</v>
      </c>
      <c r="K7381" s="183" t="str">
        <f>IF(Proc[[#This Row],[Author]]="Marcela Urrego",VLOOKUP(LEFT(Proc[[#This Row],[Requested]],1),Table3[#All],2,0),VLOOKUP(Proc[[#This Row],[Author]],Table4[],2,0))</f>
        <v>LS</v>
      </c>
      <c r="L7381" s="186" t="s">
        <v>9921</v>
      </c>
      <c r="M7381" s="178">
        <v>46065</v>
      </c>
      <c r="N7381" s="178"/>
      <c r="O7381" s="178"/>
      <c r="P7381" s="178" t="str">
        <f ca="1">IF(Proc[[#This Row],[DaysAgeing]]&gt;5,"yep","on track")</f>
        <v>on track</v>
      </c>
      <c r="Q7381" s="3">
        <f ca="1">IF(Proc[[#This Row],[DateClosed]]="",ABS(NETWORKDAYS(Proc[[#This Row],[DateOpened]],TODAY()))-1,ABS(NETWORKDAYS(Proc[[#This Row],[DateOpened]],Proc[[#This Row],[DateClosed]]))-1)</f>
        <v>4</v>
      </c>
      <c r="R7381" s="178" t="s">
        <v>489</v>
      </c>
      <c r="S7381" s="183"/>
    </row>
    <row r="7382" spans="1:19" hidden="1">
      <c r="A7382" s="184" t="s">
        <v>9887</v>
      </c>
      <c r="B7382" s="183" t="str">
        <f>IFERROR(VLOOKUP(Proc[[#This Row],[App]],Table2[],3,0),"open")</f>
        <v>ok</v>
      </c>
      <c r="C7382" s="184" t="s">
        <v>369</v>
      </c>
      <c r="D7382" t="s">
        <v>9750</v>
      </c>
      <c r="E7382" t="s">
        <v>1431</v>
      </c>
      <c r="F7382" s="183" t="s">
        <v>1431</v>
      </c>
      <c r="G7382" s="184" t="s">
        <v>400</v>
      </c>
      <c r="H7382" s="183" t="str">
        <f>IF(Proc[[#This Row],[type]]="LFF (MDG-F)",MID(Proc[[#This Row],[Obj]],13,10),"")</f>
        <v/>
      </c>
      <c r="J7382" s="183" t="b">
        <f>Proc[[#This Row],[Requested]]=Proc[[#This Row],[CurrentParent]]</f>
        <v>1</v>
      </c>
      <c r="K7382" s="183" t="str">
        <f>IF(Proc[[#This Row],[Author]]="Marcela Urrego",VLOOKUP(LEFT(Proc[[#This Row],[Requested]],1),Table3[#All],2,0),VLOOKUP(Proc[[#This Row],[Author]],Table4[],2,0))</f>
        <v>LS</v>
      </c>
      <c r="L7382" s="186" t="s">
        <v>9921</v>
      </c>
      <c r="M7382" s="178">
        <v>46065</v>
      </c>
      <c r="N7382" s="178"/>
      <c r="O7382" s="178"/>
      <c r="P7382" s="178" t="str">
        <f ca="1">IF(Proc[[#This Row],[DaysAgeing]]&gt;5,"yep","on track")</f>
        <v>on track</v>
      </c>
      <c r="Q7382" s="3">
        <f ca="1">IF(Proc[[#This Row],[DateClosed]]="",ABS(NETWORKDAYS(Proc[[#This Row],[DateOpened]],TODAY()))-1,ABS(NETWORKDAYS(Proc[[#This Row],[DateOpened]],Proc[[#This Row],[DateClosed]]))-1)</f>
        <v>4</v>
      </c>
      <c r="R7382" s="178" t="s">
        <v>489</v>
      </c>
      <c r="S7382" s="183"/>
    </row>
    <row r="7383" spans="1:19" hidden="1">
      <c r="A7383" s="184" t="s">
        <v>9887</v>
      </c>
      <c r="B7383" s="183" t="str">
        <f>IFERROR(VLOOKUP(Proc[[#This Row],[App]],Table2[],3,0),"open")</f>
        <v>ok</v>
      </c>
      <c r="C7383" s="184" t="s">
        <v>369</v>
      </c>
      <c r="D7383" t="s">
        <v>9751</v>
      </c>
      <c r="E7383" t="s">
        <v>1431</v>
      </c>
      <c r="F7383" s="183" t="s">
        <v>1431</v>
      </c>
      <c r="G7383" s="184" t="s">
        <v>400</v>
      </c>
      <c r="H7383" s="183" t="str">
        <f>IF(Proc[[#This Row],[type]]="LFF (MDG-F)",MID(Proc[[#This Row],[Obj]],13,10),"")</f>
        <v/>
      </c>
      <c r="J7383" s="183" t="b">
        <f>Proc[[#This Row],[Requested]]=Proc[[#This Row],[CurrentParent]]</f>
        <v>1</v>
      </c>
      <c r="K7383" s="183" t="str">
        <f>IF(Proc[[#This Row],[Author]]="Marcela Urrego",VLOOKUP(LEFT(Proc[[#This Row],[Requested]],1),Table3[#All],2,0),VLOOKUP(Proc[[#This Row],[Author]],Table4[],2,0))</f>
        <v>LS</v>
      </c>
      <c r="L7383" s="186" t="s">
        <v>9921</v>
      </c>
      <c r="M7383" s="178">
        <v>46065</v>
      </c>
      <c r="N7383" s="178"/>
      <c r="O7383" s="178"/>
      <c r="P7383" s="178" t="str">
        <f ca="1">IF(Proc[[#This Row],[DaysAgeing]]&gt;5,"yep","on track")</f>
        <v>on track</v>
      </c>
      <c r="Q7383" s="3">
        <f ca="1">IF(Proc[[#This Row],[DateClosed]]="",ABS(NETWORKDAYS(Proc[[#This Row],[DateOpened]],TODAY()))-1,ABS(NETWORKDAYS(Proc[[#This Row],[DateOpened]],Proc[[#This Row],[DateClosed]]))-1)</f>
        <v>4</v>
      </c>
      <c r="R7383" s="178" t="s">
        <v>489</v>
      </c>
      <c r="S7383" s="183"/>
    </row>
    <row r="7384" spans="1:19" hidden="1">
      <c r="A7384" s="184" t="s">
        <v>9887</v>
      </c>
      <c r="B7384" s="183" t="str">
        <f>IFERROR(VLOOKUP(Proc[[#This Row],[App]],Table2[],3,0),"open")</f>
        <v>ok</v>
      </c>
      <c r="C7384" s="184" t="s">
        <v>369</v>
      </c>
      <c r="D7384" t="s">
        <v>9752</v>
      </c>
      <c r="E7384" t="s">
        <v>1431</v>
      </c>
      <c r="F7384" s="183" t="s">
        <v>1431</v>
      </c>
      <c r="G7384" s="184" t="s">
        <v>400</v>
      </c>
      <c r="H7384" s="183" t="str">
        <f>IF(Proc[[#This Row],[type]]="LFF (MDG-F)",MID(Proc[[#This Row],[Obj]],13,10),"")</f>
        <v/>
      </c>
      <c r="J7384" s="183" t="b">
        <f>Proc[[#This Row],[Requested]]=Proc[[#This Row],[CurrentParent]]</f>
        <v>1</v>
      </c>
      <c r="K7384" s="183" t="str">
        <f>IF(Proc[[#This Row],[Author]]="Marcela Urrego",VLOOKUP(LEFT(Proc[[#This Row],[Requested]],1),Table3[#All],2,0),VLOOKUP(Proc[[#This Row],[Author]],Table4[],2,0))</f>
        <v>LS</v>
      </c>
      <c r="L7384" s="186" t="s">
        <v>9921</v>
      </c>
      <c r="M7384" s="178">
        <v>46065</v>
      </c>
      <c r="N7384" s="178"/>
      <c r="O7384" s="178"/>
      <c r="P7384" s="178" t="str">
        <f ca="1">IF(Proc[[#This Row],[DaysAgeing]]&gt;5,"yep","on track")</f>
        <v>on track</v>
      </c>
      <c r="Q7384" s="3">
        <f ca="1">IF(Proc[[#This Row],[DateClosed]]="",ABS(NETWORKDAYS(Proc[[#This Row],[DateOpened]],TODAY()))-1,ABS(NETWORKDAYS(Proc[[#This Row],[DateOpened]],Proc[[#This Row],[DateClosed]]))-1)</f>
        <v>4</v>
      </c>
      <c r="R7384" s="178" t="s">
        <v>489</v>
      </c>
      <c r="S7384" s="183"/>
    </row>
    <row r="7385" spans="1:19" hidden="1">
      <c r="A7385" s="184" t="s">
        <v>9887</v>
      </c>
      <c r="B7385" s="183" t="str">
        <f>IFERROR(VLOOKUP(Proc[[#This Row],[App]],Table2[],3,0),"open")</f>
        <v>ok</v>
      </c>
      <c r="C7385" s="184" t="s">
        <v>369</v>
      </c>
      <c r="D7385" t="s">
        <v>9753</v>
      </c>
      <c r="E7385" t="s">
        <v>1431</v>
      </c>
      <c r="F7385" s="183" t="s">
        <v>1431</v>
      </c>
      <c r="G7385" s="184" t="s">
        <v>400</v>
      </c>
      <c r="H7385" s="183" t="str">
        <f>IF(Proc[[#This Row],[type]]="LFF (MDG-F)",MID(Proc[[#This Row],[Obj]],13,10),"")</f>
        <v/>
      </c>
      <c r="J7385" s="183" t="b">
        <f>Proc[[#This Row],[Requested]]=Proc[[#This Row],[CurrentParent]]</f>
        <v>1</v>
      </c>
      <c r="K7385" s="183" t="str">
        <f>IF(Proc[[#This Row],[Author]]="Marcela Urrego",VLOOKUP(LEFT(Proc[[#This Row],[Requested]],1),Table3[#All],2,0),VLOOKUP(Proc[[#This Row],[Author]],Table4[],2,0))</f>
        <v>LS</v>
      </c>
      <c r="L7385" s="186" t="s">
        <v>9921</v>
      </c>
      <c r="M7385" s="178">
        <v>46065</v>
      </c>
      <c r="N7385" s="178"/>
      <c r="O7385" s="178"/>
      <c r="P7385" s="178" t="str">
        <f ca="1">IF(Proc[[#This Row],[DaysAgeing]]&gt;5,"yep","on track")</f>
        <v>on track</v>
      </c>
      <c r="Q7385" s="3">
        <f ca="1">IF(Proc[[#This Row],[DateClosed]]="",ABS(NETWORKDAYS(Proc[[#This Row],[DateOpened]],TODAY()))-1,ABS(NETWORKDAYS(Proc[[#This Row],[DateOpened]],Proc[[#This Row],[DateClosed]]))-1)</f>
        <v>4</v>
      </c>
      <c r="R7385" s="178" t="s">
        <v>489</v>
      </c>
      <c r="S7385" s="183"/>
    </row>
    <row r="7386" spans="1:19" hidden="1">
      <c r="A7386" s="184" t="s">
        <v>9887</v>
      </c>
      <c r="B7386" s="183" t="str">
        <f>IFERROR(VLOOKUP(Proc[[#This Row],[App]],Table2[],3,0),"open")</f>
        <v>ok</v>
      </c>
      <c r="C7386" s="184" t="s">
        <v>369</v>
      </c>
      <c r="D7386" t="s">
        <v>7326</v>
      </c>
      <c r="E7386" t="s">
        <v>1431</v>
      </c>
      <c r="F7386" s="183" t="s">
        <v>1431</v>
      </c>
      <c r="G7386" s="184" t="s">
        <v>400</v>
      </c>
      <c r="H7386" s="183" t="str">
        <f>IF(Proc[[#This Row],[type]]="LFF (MDG-F)",MID(Proc[[#This Row],[Obj]],13,10),"")</f>
        <v/>
      </c>
      <c r="J7386" s="183" t="b">
        <f>Proc[[#This Row],[Requested]]=Proc[[#This Row],[CurrentParent]]</f>
        <v>1</v>
      </c>
      <c r="K7386" s="183" t="str">
        <f>IF(Proc[[#This Row],[Author]]="Marcela Urrego",VLOOKUP(LEFT(Proc[[#This Row],[Requested]],1),Table3[#All],2,0),VLOOKUP(Proc[[#This Row],[Author]],Table4[],2,0))</f>
        <v>LS</v>
      </c>
      <c r="L7386" s="186" t="s">
        <v>9921</v>
      </c>
      <c r="M7386" s="178">
        <v>46065</v>
      </c>
      <c r="N7386" s="178"/>
      <c r="O7386" s="178"/>
      <c r="P7386" s="178" t="str">
        <f ca="1">IF(Proc[[#This Row],[DaysAgeing]]&gt;5,"yep","on track")</f>
        <v>on track</v>
      </c>
      <c r="Q7386" s="3">
        <f ca="1">IF(Proc[[#This Row],[DateClosed]]="",ABS(NETWORKDAYS(Proc[[#This Row],[DateOpened]],TODAY()))-1,ABS(NETWORKDAYS(Proc[[#This Row],[DateOpened]],Proc[[#This Row],[DateClosed]]))-1)</f>
        <v>4</v>
      </c>
      <c r="R7386" s="178" t="s">
        <v>489</v>
      </c>
      <c r="S7386" s="183"/>
    </row>
    <row r="7387" spans="1:19" hidden="1">
      <c r="A7387" s="184" t="s">
        <v>9887</v>
      </c>
      <c r="B7387" s="183" t="str">
        <f>IFERROR(VLOOKUP(Proc[[#This Row],[App]],Table2[],3,0),"open")</f>
        <v>ok</v>
      </c>
      <c r="C7387" s="184" t="s">
        <v>369</v>
      </c>
      <c r="D7387" t="s">
        <v>9754</v>
      </c>
      <c r="E7387" t="s">
        <v>9886</v>
      </c>
      <c r="F7387" s="183" t="s">
        <v>9886</v>
      </c>
      <c r="G7387" s="184" t="s">
        <v>400</v>
      </c>
      <c r="H7387" s="183" t="str">
        <f>IF(Proc[[#This Row],[type]]="LFF (MDG-F)",MID(Proc[[#This Row],[Obj]],13,10),"")</f>
        <v/>
      </c>
      <c r="J7387" s="183" t="b">
        <f>Proc[[#This Row],[Requested]]=Proc[[#This Row],[CurrentParent]]</f>
        <v>1</v>
      </c>
      <c r="K7387" s="183" t="str">
        <f>IF(Proc[[#This Row],[Author]]="Marcela Urrego",VLOOKUP(LEFT(Proc[[#This Row],[Requested]],1),Table3[#All],2,0),VLOOKUP(Proc[[#This Row],[Author]],Table4[],2,0))</f>
        <v>LS</v>
      </c>
      <c r="L7387" s="186" t="s">
        <v>9921</v>
      </c>
      <c r="M7387" s="178">
        <v>46065</v>
      </c>
      <c r="N7387" s="178"/>
      <c r="O7387" s="178"/>
      <c r="P7387" s="178" t="str">
        <f ca="1">IF(Proc[[#This Row],[DaysAgeing]]&gt;5,"yep","on track")</f>
        <v>on track</v>
      </c>
      <c r="Q7387" s="3">
        <f ca="1">IF(Proc[[#This Row],[DateClosed]]="",ABS(NETWORKDAYS(Proc[[#This Row],[DateOpened]],TODAY()))-1,ABS(NETWORKDAYS(Proc[[#This Row],[DateOpened]],Proc[[#This Row],[DateClosed]]))-1)</f>
        <v>4</v>
      </c>
      <c r="R7387" s="178" t="s">
        <v>489</v>
      </c>
      <c r="S7387" s="183"/>
    </row>
    <row r="7388" spans="1:19" hidden="1">
      <c r="A7388" s="184" t="s">
        <v>9887</v>
      </c>
      <c r="B7388" s="183" t="str">
        <f>IFERROR(VLOOKUP(Proc[[#This Row],[App]],Table2[],3,0),"open")</f>
        <v>ok</v>
      </c>
      <c r="C7388" s="184" t="s">
        <v>369</v>
      </c>
      <c r="D7388" t="s">
        <v>9755</v>
      </c>
      <c r="E7388" t="s">
        <v>9886</v>
      </c>
      <c r="F7388" s="183" t="s">
        <v>9886</v>
      </c>
      <c r="G7388" s="184" t="s">
        <v>400</v>
      </c>
      <c r="H7388" s="183" t="str">
        <f>IF(Proc[[#This Row],[type]]="LFF (MDG-F)",MID(Proc[[#This Row],[Obj]],13,10),"")</f>
        <v/>
      </c>
      <c r="J7388" s="183" t="b">
        <f>Proc[[#This Row],[Requested]]=Proc[[#This Row],[CurrentParent]]</f>
        <v>1</v>
      </c>
      <c r="K7388" s="183" t="str">
        <f>IF(Proc[[#This Row],[Author]]="Marcela Urrego",VLOOKUP(LEFT(Proc[[#This Row],[Requested]],1),Table3[#All],2,0),VLOOKUP(Proc[[#This Row],[Author]],Table4[],2,0))</f>
        <v>LS</v>
      </c>
      <c r="L7388" s="186" t="s">
        <v>9921</v>
      </c>
      <c r="M7388" s="178">
        <v>46065</v>
      </c>
      <c r="N7388" s="178"/>
      <c r="O7388" s="178"/>
      <c r="P7388" s="178" t="str">
        <f ca="1">IF(Proc[[#This Row],[DaysAgeing]]&gt;5,"yep","on track")</f>
        <v>on track</v>
      </c>
      <c r="Q7388" s="3">
        <f ca="1">IF(Proc[[#This Row],[DateClosed]]="",ABS(NETWORKDAYS(Proc[[#This Row],[DateOpened]],TODAY()))-1,ABS(NETWORKDAYS(Proc[[#This Row],[DateOpened]],Proc[[#This Row],[DateClosed]]))-1)</f>
        <v>4</v>
      </c>
      <c r="R7388" s="178" t="s">
        <v>489</v>
      </c>
      <c r="S7388" s="183"/>
    </row>
    <row r="7389" spans="1:19" hidden="1">
      <c r="A7389" s="184" t="s">
        <v>9887</v>
      </c>
      <c r="B7389" s="183" t="str">
        <f>IFERROR(VLOOKUP(Proc[[#This Row],[App]],Table2[],3,0),"open")</f>
        <v>ok</v>
      </c>
      <c r="C7389" s="185" t="s">
        <v>369</v>
      </c>
      <c r="D7389" t="s">
        <v>9756</v>
      </c>
      <c r="E7389" t="s">
        <v>9886</v>
      </c>
      <c r="F7389" s="186" t="s">
        <v>9886</v>
      </c>
      <c r="G7389" s="184" t="s">
        <v>406</v>
      </c>
      <c r="H7389" s="183" t="str">
        <f>IF(Proc[[#This Row],[type]]="LFF (MDG-F)",MID(Proc[[#This Row],[Obj]],13,10),"")</f>
        <v>DE10B49900</v>
      </c>
      <c r="J7389" s="183" t="b">
        <f>Proc[[#This Row],[Requested]]=Proc[[#This Row],[CurrentParent]]</f>
        <v>1</v>
      </c>
      <c r="K7389" s="183" t="str">
        <f>IF(Proc[[#This Row],[Author]]="Marcela Urrego",VLOOKUP(LEFT(Proc[[#This Row],[Requested]],1),Table3[#All],2,0),VLOOKUP(Proc[[#This Row],[Author]],Table4[],2,0))</f>
        <v>LS</v>
      </c>
      <c r="L7389" s="186" t="s">
        <v>9921</v>
      </c>
      <c r="M7389" s="178">
        <v>46065</v>
      </c>
      <c r="N7389" s="178"/>
      <c r="O7389" s="178"/>
      <c r="P7389" s="178" t="str">
        <f ca="1">IF(Proc[[#This Row],[DaysAgeing]]&gt;5,"yep","on track")</f>
        <v>on track</v>
      </c>
      <c r="Q7389" s="3">
        <f ca="1">IF(Proc[[#This Row],[DateClosed]]="",ABS(NETWORKDAYS(Proc[[#This Row],[DateOpened]],TODAY()))-1,ABS(NETWORKDAYS(Proc[[#This Row],[DateOpened]],Proc[[#This Row],[DateClosed]]))-1)</f>
        <v>4</v>
      </c>
      <c r="R7389" s="178" t="s">
        <v>489</v>
      </c>
      <c r="S7389" s="183"/>
    </row>
    <row r="7390" spans="1:19" hidden="1">
      <c r="A7390" s="184" t="s">
        <v>9887</v>
      </c>
      <c r="B7390" s="183" t="str">
        <f>IFERROR(VLOOKUP(Proc[[#This Row],[App]],Table2[],3,0),"open")</f>
        <v>ok</v>
      </c>
      <c r="C7390" s="184" t="s">
        <v>377</v>
      </c>
      <c r="D7390" t="s">
        <v>9757</v>
      </c>
      <c r="E7390" t="s">
        <v>9886</v>
      </c>
      <c r="F7390" s="183"/>
      <c r="G7390" s="184" t="s">
        <v>400</v>
      </c>
      <c r="H7390" s="183" t="str">
        <f>IF(Proc[[#This Row],[type]]="LFF (MDG-F)",MID(Proc[[#This Row],[Obj]],13,10),"")</f>
        <v/>
      </c>
      <c r="J7390" s="183" t="b">
        <f>Proc[[#This Row],[Requested]]=Proc[[#This Row],[CurrentParent]]</f>
        <v>0</v>
      </c>
      <c r="K7390" s="183" t="str">
        <f>IF(Proc[[#This Row],[Author]]="Marcela Urrego",VLOOKUP(LEFT(Proc[[#This Row],[Requested]],1),Table3[#All],2,0),VLOOKUP(Proc[[#This Row],[Author]],Table4[],2,0))</f>
        <v>LS</v>
      </c>
      <c r="L7390" s="186" t="s">
        <v>9921</v>
      </c>
      <c r="M7390" s="178">
        <v>46065</v>
      </c>
      <c r="N7390" s="178"/>
      <c r="O7390" s="178"/>
      <c r="P7390" s="178" t="str">
        <f ca="1">IF(Proc[[#This Row],[DaysAgeing]]&gt;5,"yep","on track")</f>
        <v>on track</v>
      </c>
      <c r="Q7390" s="3">
        <f ca="1">IF(Proc[[#This Row],[DateClosed]]="",ABS(NETWORKDAYS(Proc[[#This Row],[DateOpened]],TODAY()))-1,ABS(NETWORKDAYS(Proc[[#This Row],[DateOpened]],Proc[[#This Row],[DateClosed]]))-1)</f>
        <v>4</v>
      </c>
      <c r="R7390" s="178" t="s">
        <v>489</v>
      </c>
      <c r="S7390" s="183"/>
    </row>
    <row r="7391" spans="1:19" hidden="1">
      <c r="A7391" s="184" t="s">
        <v>9887</v>
      </c>
      <c r="B7391" s="183" t="str">
        <f>IFERROR(VLOOKUP(Proc[[#This Row],[App]],Table2[],3,0),"open")</f>
        <v>ok</v>
      </c>
      <c r="C7391" s="184" t="s">
        <v>369</v>
      </c>
      <c r="D7391" t="s">
        <v>9758</v>
      </c>
      <c r="E7391" t="s">
        <v>9886</v>
      </c>
      <c r="F7391" s="183" t="s">
        <v>9886</v>
      </c>
      <c r="G7391" s="184" t="s">
        <v>400</v>
      </c>
      <c r="H7391" s="183" t="str">
        <f>IF(Proc[[#This Row],[type]]="LFF (MDG-F)",MID(Proc[[#This Row],[Obj]],13,10),"")</f>
        <v/>
      </c>
      <c r="J7391" s="183" t="b">
        <f>Proc[[#This Row],[Requested]]=Proc[[#This Row],[CurrentParent]]</f>
        <v>1</v>
      </c>
      <c r="K7391" s="183" t="str">
        <f>IF(Proc[[#This Row],[Author]]="Marcela Urrego",VLOOKUP(LEFT(Proc[[#This Row],[Requested]],1),Table3[#All],2,0),VLOOKUP(Proc[[#This Row],[Author]],Table4[],2,0))</f>
        <v>LS</v>
      </c>
      <c r="L7391" s="186" t="s">
        <v>9921</v>
      </c>
      <c r="M7391" s="178">
        <v>46065</v>
      </c>
      <c r="N7391" s="178"/>
      <c r="O7391" s="178"/>
      <c r="P7391" s="178" t="str">
        <f ca="1">IF(Proc[[#This Row],[DaysAgeing]]&gt;5,"yep","on track")</f>
        <v>on track</v>
      </c>
      <c r="Q7391" s="3">
        <f ca="1">IF(Proc[[#This Row],[DateClosed]]="",ABS(NETWORKDAYS(Proc[[#This Row],[DateOpened]],TODAY()))-1,ABS(NETWORKDAYS(Proc[[#This Row],[DateOpened]],Proc[[#This Row],[DateClosed]]))-1)</f>
        <v>4</v>
      </c>
      <c r="R7391" s="178" t="s">
        <v>489</v>
      </c>
      <c r="S7391" s="183"/>
    </row>
    <row r="7392" spans="1:19" hidden="1">
      <c r="A7392" s="184" t="s">
        <v>9887</v>
      </c>
      <c r="B7392" s="183" t="str">
        <f>IFERROR(VLOOKUP(Proc[[#This Row],[App]],Table2[],3,0),"open")</f>
        <v>ok</v>
      </c>
      <c r="C7392" s="184" t="s">
        <v>369</v>
      </c>
      <c r="D7392" t="s">
        <v>9759</v>
      </c>
      <c r="E7392" t="s">
        <v>9886</v>
      </c>
      <c r="F7392" s="183" t="s">
        <v>9886</v>
      </c>
      <c r="G7392" s="184" t="s">
        <v>400</v>
      </c>
      <c r="H7392" s="183" t="str">
        <f>IF(Proc[[#This Row],[type]]="LFF (MDG-F)",MID(Proc[[#This Row],[Obj]],13,10),"")</f>
        <v/>
      </c>
      <c r="J7392" s="183" t="b">
        <f>Proc[[#This Row],[Requested]]=Proc[[#This Row],[CurrentParent]]</f>
        <v>1</v>
      </c>
      <c r="K7392" s="183" t="str">
        <f>IF(Proc[[#This Row],[Author]]="Marcela Urrego",VLOOKUP(LEFT(Proc[[#This Row],[Requested]],1),Table3[#All],2,0),VLOOKUP(Proc[[#This Row],[Author]],Table4[],2,0))</f>
        <v>LS</v>
      </c>
      <c r="L7392" s="186" t="s">
        <v>9921</v>
      </c>
      <c r="M7392" s="178">
        <v>46065</v>
      </c>
      <c r="N7392" s="178"/>
      <c r="O7392" s="178"/>
      <c r="P7392" s="178" t="str">
        <f ca="1">IF(Proc[[#This Row],[DaysAgeing]]&gt;5,"yep","on track")</f>
        <v>on track</v>
      </c>
      <c r="Q7392" s="3">
        <f ca="1">IF(Proc[[#This Row],[DateClosed]]="",ABS(NETWORKDAYS(Proc[[#This Row],[DateOpened]],TODAY()))-1,ABS(NETWORKDAYS(Proc[[#This Row],[DateOpened]],Proc[[#This Row],[DateClosed]]))-1)</f>
        <v>4</v>
      </c>
      <c r="R7392" s="178" t="s">
        <v>489</v>
      </c>
      <c r="S7392" s="183"/>
    </row>
    <row r="7393" spans="1:19" hidden="1">
      <c r="A7393" s="184" t="s">
        <v>9887</v>
      </c>
      <c r="B7393" s="183" t="str">
        <f>IFERROR(VLOOKUP(Proc[[#This Row],[App]],Table2[],3,0),"open")</f>
        <v>ok</v>
      </c>
      <c r="C7393" s="184" t="s">
        <v>377</v>
      </c>
      <c r="D7393" t="s">
        <v>9760</v>
      </c>
      <c r="E7393" t="s">
        <v>9886</v>
      </c>
      <c r="F7393" s="183"/>
      <c r="G7393" s="184" t="s">
        <v>400</v>
      </c>
      <c r="H7393" s="183" t="str">
        <f>IF(Proc[[#This Row],[type]]="LFF (MDG-F)",MID(Proc[[#This Row],[Obj]],13,10),"")</f>
        <v/>
      </c>
      <c r="J7393" s="183" t="b">
        <f>Proc[[#This Row],[Requested]]=Proc[[#This Row],[CurrentParent]]</f>
        <v>0</v>
      </c>
      <c r="K7393" s="183" t="str">
        <f>IF(Proc[[#This Row],[Author]]="Marcela Urrego",VLOOKUP(LEFT(Proc[[#This Row],[Requested]],1),Table3[#All],2,0),VLOOKUP(Proc[[#This Row],[Author]],Table4[],2,0))</f>
        <v>LS</v>
      </c>
      <c r="L7393" s="186" t="s">
        <v>9921</v>
      </c>
      <c r="M7393" s="178">
        <v>46065</v>
      </c>
      <c r="N7393" s="178"/>
      <c r="O7393" s="178"/>
      <c r="P7393" s="178" t="str">
        <f ca="1">IF(Proc[[#This Row],[DaysAgeing]]&gt;5,"yep","on track")</f>
        <v>on track</v>
      </c>
      <c r="Q7393" s="3">
        <f ca="1">IF(Proc[[#This Row],[DateClosed]]="",ABS(NETWORKDAYS(Proc[[#This Row],[DateOpened]],TODAY()))-1,ABS(NETWORKDAYS(Proc[[#This Row],[DateOpened]],Proc[[#This Row],[DateClosed]]))-1)</f>
        <v>4</v>
      </c>
      <c r="R7393" s="178" t="s">
        <v>489</v>
      </c>
      <c r="S7393" s="183"/>
    </row>
    <row r="7394" spans="1:19" hidden="1">
      <c r="A7394" s="184" t="s">
        <v>9887</v>
      </c>
      <c r="B7394" s="183" t="str">
        <f>IFERROR(VLOOKUP(Proc[[#This Row],[App]],Table2[],3,0),"open")</f>
        <v>ok</v>
      </c>
      <c r="C7394" s="184" t="s">
        <v>369</v>
      </c>
      <c r="D7394" t="s">
        <v>9761</v>
      </c>
      <c r="E7394" t="s">
        <v>9886</v>
      </c>
      <c r="F7394" s="183" t="s">
        <v>9886</v>
      </c>
      <c r="G7394" s="184" t="s">
        <v>400</v>
      </c>
      <c r="H7394" s="183" t="str">
        <f>IF(Proc[[#This Row],[type]]="LFF (MDG-F)",MID(Proc[[#This Row],[Obj]],13,10),"")</f>
        <v/>
      </c>
      <c r="J7394" s="183" t="b">
        <f>Proc[[#This Row],[Requested]]=Proc[[#This Row],[CurrentParent]]</f>
        <v>1</v>
      </c>
      <c r="K7394" s="183" t="str">
        <f>IF(Proc[[#This Row],[Author]]="Marcela Urrego",VLOOKUP(LEFT(Proc[[#This Row],[Requested]],1),Table3[#All],2,0),VLOOKUP(Proc[[#This Row],[Author]],Table4[],2,0))</f>
        <v>LS</v>
      </c>
      <c r="L7394" s="186" t="s">
        <v>9921</v>
      </c>
      <c r="M7394" s="178">
        <v>46065</v>
      </c>
      <c r="N7394" s="178"/>
      <c r="O7394" s="178"/>
      <c r="P7394" s="178" t="str">
        <f ca="1">IF(Proc[[#This Row],[DaysAgeing]]&gt;5,"yep","on track")</f>
        <v>on track</v>
      </c>
      <c r="Q7394" s="3">
        <f ca="1">IF(Proc[[#This Row],[DateClosed]]="",ABS(NETWORKDAYS(Proc[[#This Row],[DateOpened]],TODAY()))-1,ABS(NETWORKDAYS(Proc[[#This Row],[DateOpened]],Proc[[#This Row],[DateClosed]]))-1)</f>
        <v>4</v>
      </c>
      <c r="R7394" s="178" t="s">
        <v>489</v>
      </c>
      <c r="S7394" s="183"/>
    </row>
    <row r="7395" spans="1:19" hidden="1">
      <c r="A7395" s="184" t="s">
        <v>9887</v>
      </c>
      <c r="B7395" s="183" t="str">
        <f>IFERROR(VLOOKUP(Proc[[#This Row],[App]],Table2[],3,0),"open")</f>
        <v>ok</v>
      </c>
      <c r="C7395" s="185" t="s">
        <v>369</v>
      </c>
      <c r="D7395" t="s">
        <v>9762</v>
      </c>
      <c r="E7395" t="s">
        <v>9886</v>
      </c>
      <c r="F7395" s="186" t="s">
        <v>9886</v>
      </c>
      <c r="G7395" s="184" t="s">
        <v>406</v>
      </c>
      <c r="H7395" s="183" t="str">
        <f>IF(Proc[[#This Row],[type]]="LFF (MDG-F)",MID(Proc[[#This Row],[Obj]],13,10),"")</f>
        <v>1756L50030</v>
      </c>
      <c r="J7395" s="183" t="b">
        <f>Proc[[#This Row],[Requested]]=Proc[[#This Row],[CurrentParent]]</f>
        <v>1</v>
      </c>
      <c r="K7395" s="183" t="str">
        <f>IF(Proc[[#This Row],[Author]]="Marcela Urrego",VLOOKUP(LEFT(Proc[[#This Row],[Requested]],1),Table3[#All],2,0),VLOOKUP(Proc[[#This Row],[Author]],Table4[],2,0))</f>
        <v>LS</v>
      </c>
      <c r="L7395" s="186" t="s">
        <v>9921</v>
      </c>
      <c r="M7395" s="178">
        <v>46065</v>
      </c>
      <c r="N7395" s="178"/>
      <c r="O7395" s="178"/>
      <c r="P7395" s="178" t="str">
        <f ca="1">IF(Proc[[#This Row],[DaysAgeing]]&gt;5,"yep","on track")</f>
        <v>on track</v>
      </c>
      <c r="Q7395" s="3">
        <f ca="1">IF(Proc[[#This Row],[DateClosed]]="",ABS(NETWORKDAYS(Proc[[#This Row],[DateOpened]],TODAY()))-1,ABS(NETWORKDAYS(Proc[[#This Row],[DateOpened]],Proc[[#This Row],[DateClosed]]))-1)</f>
        <v>4</v>
      </c>
      <c r="R7395" s="178" t="s">
        <v>489</v>
      </c>
      <c r="S7395" s="183"/>
    </row>
    <row r="7396" spans="1:19" hidden="1">
      <c r="A7396" s="184" t="s">
        <v>9887</v>
      </c>
      <c r="B7396" s="183" t="str">
        <f>IFERROR(VLOOKUP(Proc[[#This Row],[App]],Table2[],3,0),"open")</f>
        <v>ok</v>
      </c>
      <c r="C7396" s="184" t="s">
        <v>377</v>
      </c>
      <c r="D7396" t="s">
        <v>9763</v>
      </c>
      <c r="E7396" t="s">
        <v>9886</v>
      </c>
      <c r="F7396" s="183"/>
      <c r="G7396" s="184" t="s">
        <v>400</v>
      </c>
      <c r="H7396" s="183" t="str">
        <f>IF(Proc[[#This Row],[type]]="LFF (MDG-F)",MID(Proc[[#This Row],[Obj]],13,10),"")</f>
        <v/>
      </c>
      <c r="J7396" s="183" t="b">
        <f>Proc[[#This Row],[Requested]]=Proc[[#This Row],[CurrentParent]]</f>
        <v>0</v>
      </c>
      <c r="K7396" s="183" t="str">
        <f>IF(Proc[[#This Row],[Author]]="Marcela Urrego",VLOOKUP(LEFT(Proc[[#This Row],[Requested]],1),Table3[#All],2,0),VLOOKUP(Proc[[#This Row],[Author]],Table4[],2,0))</f>
        <v>LS</v>
      </c>
      <c r="L7396" s="186" t="s">
        <v>9921</v>
      </c>
      <c r="M7396" s="178">
        <v>46065</v>
      </c>
      <c r="N7396" s="178"/>
      <c r="O7396" s="178"/>
      <c r="P7396" s="178" t="str">
        <f ca="1">IF(Proc[[#This Row],[DaysAgeing]]&gt;5,"yep","on track")</f>
        <v>on track</v>
      </c>
      <c r="Q7396" s="3">
        <f ca="1">IF(Proc[[#This Row],[DateClosed]]="",ABS(NETWORKDAYS(Proc[[#This Row],[DateOpened]],TODAY()))-1,ABS(NETWORKDAYS(Proc[[#This Row],[DateOpened]],Proc[[#This Row],[DateClosed]]))-1)</f>
        <v>4</v>
      </c>
      <c r="R7396" s="178" t="s">
        <v>489</v>
      </c>
      <c r="S7396" s="183"/>
    </row>
    <row r="7397" spans="1:19" hidden="1">
      <c r="A7397" s="184" t="s">
        <v>9887</v>
      </c>
      <c r="B7397" s="183" t="str">
        <f>IFERROR(VLOOKUP(Proc[[#This Row],[App]],Table2[],3,0),"open")</f>
        <v>ok</v>
      </c>
      <c r="C7397" s="184" t="s">
        <v>369</v>
      </c>
      <c r="D7397" t="s">
        <v>9764</v>
      </c>
      <c r="E7397" t="s">
        <v>9886</v>
      </c>
      <c r="F7397" s="183" t="s">
        <v>9886</v>
      </c>
      <c r="G7397" s="184" t="s">
        <v>400</v>
      </c>
      <c r="H7397" s="183" t="str">
        <f>IF(Proc[[#This Row],[type]]="LFF (MDG-F)",MID(Proc[[#This Row],[Obj]],13,10),"")</f>
        <v/>
      </c>
      <c r="J7397" s="183" t="b">
        <f>Proc[[#This Row],[Requested]]=Proc[[#This Row],[CurrentParent]]</f>
        <v>1</v>
      </c>
      <c r="K7397" s="183" t="str">
        <f>IF(Proc[[#This Row],[Author]]="Marcela Urrego",VLOOKUP(LEFT(Proc[[#This Row],[Requested]],1),Table3[#All],2,0),VLOOKUP(Proc[[#This Row],[Author]],Table4[],2,0))</f>
        <v>LS</v>
      </c>
      <c r="L7397" s="186" t="s">
        <v>9921</v>
      </c>
      <c r="M7397" s="178">
        <v>46065</v>
      </c>
      <c r="N7397" s="178"/>
      <c r="O7397" s="178"/>
      <c r="P7397" s="178" t="str">
        <f ca="1">IF(Proc[[#This Row],[DaysAgeing]]&gt;5,"yep","on track")</f>
        <v>on track</v>
      </c>
      <c r="Q7397" s="3">
        <f ca="1">IF(Proc[[#This Row],[DateClosed]]="",ABS(NETWORKDAYS(Proc[[#This Row],[DateOpened]],TODAY()))-1,ABS(NETWORKDAYS(Proc[[#This Row],[DateOpened]],Proc[[#This Row],[DateClosed]]))-1)</f>
        <v>4</v>
      </c>
      <c r="R7397" s="178" t="s">
        <v>489</v>
      </c>
      <c r="S7397" s="183"/>
    </row>
    <row r="7398" spans="1:19" hidden="1">
      <c r="A7398" s="184" t="s">
        <v>9887</v>
      </c>
      <c r="B7398" s="183" t="str">
        <f>IFERROR(VLOOKUP(Proc[[#This Row],[App]],Table2[],3,0),"open")</f>
        <v>ok</v>
      </c>
      <c r="C7398" s="184" t="s">
        <v>369</v>
      </c>
      <c r="D7398" t="s">
        <v>9765</v>
      </c>
      <c r="E7398" t="s">
        <v>9886</v>
      </c>
      <c r="F7398" s="183" t="s">
        <v>9886</v>
      </c>
      <c r="G7398" s="184" t="s">
        <v>400</v>
      </c>
      <c r="H7398" s="183" t="str">
        <f>IF(Proc[[#This Row],[type]]="LFF (MDG-F)",MID(Proc[[#This Row],[Obj]],13,10),"")</f>
        <v/>
      </c>
      <c r="J7398" s="183" t="b">
        <f>Proc[[#This Row],[Requested]]=Proc[[#This Row],[CurrentParent]]</f>
        <v>1</v>
      </c>
      <c r="K7398" s="183" t="str">
        <f>IF(Proc[[#This Row],[Author]]="Marcela Urrego",VLOOKUP(LEFT(Proc[[#This Row],[Requested]],1),Table3[#All],2,0),VLOOKUP(Proc[[#This Row],[Author]],Table4[],2,0))</f>
        <v>LS</v>
      </c>
      <c r="L7398" s="186" t="s">
        <v>9921</v>
      </c>
      <c r="M7398" s="178">
        <v>46065</v>
      </c>
      <c r="N7398" s="178"/>
      <c r="O7398" s="178"/>
      <c r="P7398" s="178" t="str">
        <f ca="1">IF(Proc[[#This Row],[DaysAgeing]]&gt;5,"yep","on track")</f>
        <v>on track</v>
      </c>
      <c r="Q7398" s="3">
        <f ca="1">IF(Proc[[#This Row],[DateClosed]]="",ABS(NETWORKDAYS(Proc[[#This Row],[DateOpened]],TODAY()))-1,ABS(NETWORKDAYS(Proc[[#This Row],[DateOpened]],Proc[[#This Row],[DateClosed]]))-1)</f>
        <v>4</v>
      </c>
      <c r="R7398" s="178" t="s">
        <v>489</v>
      </c>
      <c r="S7398" s="183"/>
    </row>
    <row r="7399" spans="1:19" hidden="1">
      <c r="A7399" s="184" t="s">
        <v>9887</v>
      </c>
      <c r="B7399" s="183" t="str">
        <f>IFERROR(VLOOKUP(Proc[[#This Row],[App]],Table2[],3,0),"open")</f>
        <v>ok</v>
      </c>
      <c r="C7399" s="184" t="s">
        <v>369</v>
      </c>
      <c r="D7399" t="s">
        <v>9766</v>
      </c>
      <c r="E7399" t="s">
        <v>9886</v>
      </c>
      <c r="F7399" s="183" t="s">
        <v>9886</v>
      </c>
      <c r="G7399" s="184" t="s">
        <v>400</v>
      </c>
      <c r="H7399" s="183" t="str">
        <f>IF(Proc[[#This Row],[type]]="LFF (MDG-F)",MID(Proc[[#This Row],[Obj]],13,10),"")</f>
        <v/>
      </c>
      <c r="J7399" s="183" t="b">
        <f>Proc[[#This Row],[Requested]]=Proc[[#This Row],[CurrentParent]]</f>
        <v>1</v>
      </c>
      <c r="K7399" s="183" t="str">
        <f>IF(Proc[[#This Row],[Author]]="Marcela Urrego",VLOOKUP(LEFT(Proc[[#This Row],[Requested]],1),Table3[#All],2,0),VLOOKUP(Proc[[#This Row],[Author]],Table4[],2,0))</f>
        <v>LS</v>
      </c>
      <c r="L7399" s="186" t="s">
        <v>9921</v>
      </c>
      <c r="M7399" s="178">
        <v>46065</v>
      </c>
      <c r="N7399" s="178"/>
      <c r="O7399" s="178"/>
      <c r="P7399" s="178" t="str">
        <f ca="1">IF(Proc[[#This Row],[DaysAgeing]]&gt;5,"yep","on track")</f>
        <v>on track</v>
      </c>
      <c r="Q7399" s="3">
        <f ca="1">IF(Proc[[#This Row],[DateClosed]]="",ABS(NETWORKDAYS(Proc[[#This Row],[DateOpened]],TODAY()))-1,ABS(NETWORKDAYS(Proc[[#This Row],[DateOpened]],Proc[[#This Row],[DateClosed]]))-1)</f>
        <v>4</v>
      </c>
      <c r="R7399" s="178" t="s">
        <v>489</v>
      </c>
      <c r="S7399" s="183"/>
    </row>
    <row r="7400" spans="1:19" hidden="1">
      <c r="A7400" s="184" t="s">
        <v>9887</v>
      </c>
      <c r="B7400" s="183" t="str">
        <f>IFERROR(VLOOKUP(Proc[[#This Row],[App]],Table2[],3,0),"open")</f>
        <v>ok</v>
      </c>
      <c r="C7400" s="184" t="s">
        <v>369</v>
      </c>
      <c r="D7400" t="s">
        <v>9767</v>
      </c>
      <c r="E7400" t="s">
        <v>9886</v>
      </c>
      <c r="F7400" s="183" t="s">
        <v>9886</v>
      </c>
      <c r="G7400" s="184" t="s">
        <v>400</v>
      </c>
      <c r="H7400" s="183" t="str">
        <f>IF(Proc[[#This Row],[type]]="LFF (MDG-F)",MID(Proc[[#This Row],[Obj]],13,10),"")</f>
        <v/>
      </c>
      <c r="J7400" s="183" t="b">
        <f>Proc[[#This Row],[Requested]]=Proc[[#This Row],[CurrentParent]]</f>
        <v>1</v>
      </c>
      <c r="K7400" s="183" t="str">
        <f>IF(Proc[[#This Row],[Author]]="Marcela Urrego",VLOOKUP(LEFT(Proc[[#This Row],[Requested]],1),Table3[#All],2,0),VLOOKUP(Proc[[#This Row],[Author]],Table4[],2,0))</f>
        <v>LS</v>
      </c>
      <c r="L7400" s="186" t="s">
        <v>9921</v>
      </c>
      <c r="M7400" s="178">
        <v>46065</v>
      </c>
      <c r="N7400" s="178"/>
      <c r="O7400" s="178"/>
      <c r="P7400" s="178" t="str">
        <f ca="1">IF(Proc[[#This Row],[DaysAgeing]]&gt;5,"yep","on track")</f>
        <v>on track</v>
      </c>
      <c r="Q7400" s="3">
        <f ca="1">IF(Proc[[#This Row],[DateClosed]]="",ABS(NETWORKDAYS(Proc[[#This Row],[DateOpened]],TODAY()))-1,ABS(NETWORKDAYS(Proc[[#This Row],[DateOpened]],Proc[[#This Row],[DateClosed]]))-1)</f>
        <v>4</v>
      </c>
      <c r="R7400" s="178" t="s">
        <v>489</v>
      </c>
      <c r="S7400" s="183"/>
    </row>
    <row r="7401" spans="1:19" hidden="1">
      <c r="A7401" s="184" t="s">
        <v>9887</v>
      </c>
      <c r="B7401" s="183" t="str">
        <f>IFERROR(VLOOKUP(Proc[[#This Row],[App]],Table2[],3,0),"open")</f>
        <v>ok</v>
      </c>
      <c r="C7401" s="184" t="s">
        <v>369</v>
      </c>
      <c r="D7401" t="s">
        <v>9768</v>
      </c>
      <c r="E7401" t="s">
        <v>9886</v>
      </c>
      <c r="F7401" s="183" t="s">
        <v>9886</v>
      </c>
      <c r="G7401" s="184" t="s">
        <v>400</v>
      </c>
      <c r="H7401" s="183" t="str">
        <f>IF(Proc[[#This Row],[type]]="LFF (MDG-F)",MID(Proc[[#This Row],[Obj]],13,10),"")</f>
        <v/>
      </c>
      <c r="J7401" s="183" t="b">
        <f>Proc[[#This Row],[Requested]]=Proc[[#This Row],[CurrentParent]]</f>
        <v>1</v>
      </c>
      <c r="K7401" s="183" t="str">
        <f>IF(Proc[[#This Row],[Author]]="Marcela Urrego",VLOOKUP(LEFT(Proc[[#This Row],[Requested]],1),Table3[#All],2,0),VLOOKUP(Proc[[#This Row],[Author]],Table4[],2,0))</f>
        <v>LS</v>
      </c>
      <c r="L7401" s="186" t="s">
        <v>9921</v>
      </c>
      <c r="M7401" s="178">
        <v>46065</v>
      </c>
      <c r="N7401" s="178"/>
      <c r="O7401" s="178"/>
      <c r="P7401" s="178" t="str">
        <f ca="1">IF(Proc[[#This Row],[DaysAgeing]]&gt;5,"yep","on track")</f>
        <v>on track</v>
      </c>
      <c r="Q7401" s="3">
        <f ca="1">IF(Proc[[#This Row],[DateClosed]]="",ABS(NETWORKDAYS(Proc[[#This Row],[DateOpened]],TODAY()))-1,ABS(NETWORKDAYS(Proc[[#This Row],[DateOpened]],Proc[[#This Row],[DateClosed]]))-1)</f>
        <v>4</v>
      </c>
      <c r="R7401" s="178" t="s">
        <v>489</v>
      </c>
      <c r="S7401" s="183"/>
    </row>
    <row r="7402" spans="1:19" hidden="1">
      <c r="A7402" s="184" t="s">
        <v>9887</v>
      </c>
      <c r="B7402" s="183" t="str">
        <f>IFERROR(VLOOKUP(Proc[[#This Row],[App]],Table2[],3,0),"open")</f>
        <v>ok</v>
      </c>
      <c r="C7402" s="184" t="s">
        <v>369</v>
      </c>
      <c r="D7402" t="s">
        <v>9769</v>
      </c>
      <c r="E7402" t="s">
        <v>9886</v>
      </c>
      <c r="F7402" s="183" t="s">
        <v>9886</v>
      </c>
      <c r="G7402" s="184" t="s">
        <v>400</v>
      </c>
      <c r="H7402" s="183" t="str">
        <f>IF(Proc[[#This Row],[type]]="LFF (MDG-F)",MID(Proc[[#This Row],[Obj]],13,10),"")</f>
        <v/>
      </c>
      <c r="J7402" s="183" t="b">
        <f>Proc[[#This Row],[Requested]]=Proc[[#This Row],[CurrentParent]]</f>
        <v>1</v>
      </c>
      <c r="K7402" s="183" t="str">
        <f>IF(Proc[[#This Row],[Author]]="Marcela Urrego",VLOOKUP(LEFT(Proc[[#This Row],[Requested]],1),Table3[#All],2,0),VLOOKUP(Proc[[#This Row],[Author]],Table4[],2,0))</f>
        <v>LS</v>
      </c>
      <c r="L7402" s="186" t="s">
        <v>9921</v>
      </c>
      <c r="M7402" s="178">
        <v>46065</v>
      </c>
      <c r="N7402" s="178"/>
      <c r="O7402" s="178"/>
      <c r="P7402" s="178" t="str">
        <f ca="1">IF(Proc[[#This Row],[DaysAgeing]]&gt;5,"yep","on track")</f>
        <v>on track</v>
      </c>
      <c r="Q7402" s="3">
        <f ca="1">IF(Proc[[#This Row],[DateClosed]]="",ABS(NETWORKDAYS(Proc[[#This Row],[DateOpened]],TODAY()))-1,ABS(NETWORKDAYS(Proc[[#This Row],[DateOpened]],Proc[[#This Row],[DateClosed]]))-1)</f>
        <v>4</v>
      </c>
      <c r="R7402" s="178" t="s">
        <v>489</v>
      </c>
      <c r="S7402" s="183"/>
    </row>
    <row r="7403" spans="1:19" hidden="1">
      <c r="A7403" s="184" t="s">
        <v>9887</v>
      </c>
      <c r="B7403" s="183" t="str">
        <f>IFERROR(VLOOKUP(Proc[[#This Row],[App]],Table2[],3,0),"open")</f>
        <v>ok</v>
      </c>
      <c r="C7403" s="184" t="s">
        <v>369</v>
      </c>
      <c r="D7403" t="s">
        <v>9770</v>
      </c>
      <c r="E7403" t="s">
        <v>9886</v>
      </c>
      <c r="F7403" s="183" t="s">
        <v>9886</v>
      </c>
      <c r="G7403" s="184" t="s">
        <v>400</v>
      </c>
      <c r="H7403" s="183" t="str">
        <f>IF(Proc[[#This Row],[type]]="LFF (MDG-F)",MID(Proc[[#This Row],[Obj]],13,10),"")</f>
        <v/>
      </c>
      <c r="J7403" s="183" t="b">
        <f>Proc[[#This Row],[Requested]]=Proc[[#This Row],[CurrentParent]]</f>
        <v>1</v>
      </c>
      <c r="K7403" s="183" t="str">
        <f>IF(Proc[[#This Row],[Author]]="Marcela Urrego",VLOOKUP(LEFT(Proc[[#This Row],[Requested]],1),Table3[#All],2,0),VLOOKUP(Proc[[#This Row],[Author]],Table4[],2,0))</f>
        <v>LS</v>
      </c>
      <c r="L7403" s="186" t="s">
        <v>9921</v>
      </c>
      <c r="M7403" s="178">
        <v>46065</v>
      </c>
      <c r="N7403" s="178"/>
      <c r="O7403" s="178"/>
      <c r="P7403" s="178" t="str">
        <f ca="1">IF(Proc[[#This Row],[DaysAgeing]]&gt;5,"yep","on track")</f>
        <v>on track</v>
      </c>
      <c r="Q7403" s="3">
        <f ca="1">IF(Proc[[#This Row],[DateClosed]]="",ABS(NETWORKDAYS(Proc[[#This Row],[DateOpened]],TODAY()))-1,ABS(NETWORKDAYS(Proc[[#This Row],[DateOpened]],Proc[[#This Row],[DateClosed]]))-1)</f>
        <v>4</v>
      </c>
      <c r="R7403" s="178" t="s">
        <v>489</v>
      </c>
      <c r="S7403" s="183"/>
    </row>
    <row r="7404" spans="1:19" hidden="1">
      <c r="A7404" s="184" t="s">
        <v>9887</v>
      </c>
      <c r="B7404" s="183" t="str">
        <f>IFERROR(VLOOKUP(Proc[[#This Row],[App]],Table2[],3,0),"open")</f>
        <v>ok</v>
      </c>
      <c r="C7404" s="184" t="s">
        <v>369</v>
      </c>
      <c r="D7404" t="s">
        <v>9771</v>
      </c>
      <c r="E7404" t="s">
        <v>9886</v>
      </c>
      <c r="F7404" s="183" t="s">
        <v>9886</v>
      </c>
      <c r="G7404" s="184" t="s">
        <v>400</v>
      </c>
      <c r="H7404" s="183" t="str">
        <f>IF(Proc[[#This Row],[type]]="LFF (MDG-F)",MID(Proc[[#This Row],[Obj]],13,10),"")</f>
        <v/>
      </c>
      <c r="J7404" s="183" t="b">
        <f>Proc[[#This Row],[Requested]]=Proc[[#This Row],[CurrentParent]]</f>
        <v>1</v>
      </c>
      <c r="K7404" s="183" t="str">
        <f>IF(Proc[[#This Row],[Author]]="Marcela Urrego",VLOOKUP(LEFT(Proc[[#This Row],[Requested]],1),Table3[#All],2,0),VLOOKUP(Proc[[#This Row],[Author]],Table4[],2,0))</f>
        <v>LS</v>
      </c>
      <c r="L7404" s="186" t="s">
        <v>9921</v>
      </c>
      <c r="M7404" s="178">
        <v>46065</v>
      </c>
      <c r="N7404" s="178"/>
      <c r="O7404" s="178"/>
      <c r="P7404" s="178" t="str">
        <f ca="1">IF(Proc[[#This Row],[DaysAgeing]]&gt;5,"yep","on track")</f>
        <v>on track</v>
      </c>
      <c r="Q7404" s="3">
        <f ca="1">IF(Proc[[#This Row],[DateClosed]]="",ABS(NETWORKDAYS(Proc[[#This Row],[DateOpened]],TODAY()))-1,ABS(NETWORKDAYS(Proc[[#This Row],[DateOpened]],Proc[[#This Row],[DateClosed]]))-1)</f>
        <v>4</v>
      </c>
      <c r="R7404" s="178" t="s">
        <v>489</v>
      </c>
      <c r="S7404" s="183"/>
    </row>
    <row r="7405" spans="1:19" hidden="1">
      <c r="A7405" s="184" t="s">
        <v>9887</v>
      </c>
      <c r="B7405" s="183" t="str">
        <f>IFERROR(VLOOKUP(Proc[[#This Row],[App]],Table2[],3,0),"open")</f>
        <v>ok</v>
      </c>
      <c r="C7405" s="184" t="s">
        <v>369</v>
      </c>
      <c r="D7405" t="s">
        <v>9772</v>
      </c>
      <c r="E7405" t="s">
        <v>9886</v>
      </c>
      <c r="F7405" s="183" t="s">
        <v>9886</v>
      </c>
      <c r="G7405" s="184" t="s">
        <v>400</v>
      </c>
      <c r="H7405" s="183" t="str">
        <f>IF(Proc[[#This Row],[type]]="LFF (MDG-F)",MID(Proc[[#This Row],[Obj]],13,10),"")</f>
        <v/>
      </c>
      <c r="J7405" s="183" t="b">
        <f>Proc[[#This Row],[Requested]]=Proc[[#This Row],[CurrentParent]]</f>
        <v>1</v>
      </c>
      <c r="K7405" s="183" t="str">
        <f>IF(Proc[[#This Row],[Author]]="Marcela Urrego",VLOOKUP(LEFT(Proc[[#This Row],[Requested]],1),Table3[#All],2,0),VLOOKUP(Proc[[#This Row],[Author]],Table4[],2,0))</f>
        <v>LS</v>
      </c>
      <c r="L7405" s="186" t="s">
        <v>9921</v>
      </c>
      <c r="M7405" s="178">
        <v>46065</v>
      </c>
      <c r="N7405" s="178"/>
      <c r="O7405" s="178"/>
      <c r="P7405" s="178" t="str">
        <f ca="1">IF(Proc[[#This Row],[DaysAgeing]]&gt;5,"yep","on track")</f>
        <v>on track</v>
      </c>
      <c r="Q7405" s="3">
        <f ca="1">IF(Proc[[#This Row],[DateClosed]]="",ABS(NETWORKDAYS(Proc[[#This Row],[DateOpened]],TODAY()))-1,ABS(NETWORKDAYS(Proc[[#This Row],[DateOpened]],Proc[[#This Row],[DateClosed]]))-1)</f>
        <v>4</v>
      </c>
      <c r="R7405" s="178" t="s">
        <v>489</v>
      </c>
      <c r="S7405" s="183"/>
    </row>
    <row r="7406" spans="1:19" hidden="1">
      <c r="A7406" s="184" t="s">
        <v>9887</v>
      </c>
      <c r="B7406" s="183" t="str">
        <f>IFERROR(VLOOKUP(Proc[[#This Row],[App]],Table2[],3,0),"open")</f>
        <v>ok</v>
      </c>
      <c r="C7406" s="184" t="s">
        <v>369</v>
      </c>
      <c r="D7406" t="s">
        <v>9773</v>
      </c>
      <c r="E7406" t="s">
        <v>9886</v>
      </c>
      <c r="F7406" s="183" t="s">
        <v>9886</v>
      </c>
      <c r="G7406" s="184" t="s">
        <v>400</v>
      </c>
      <c r="H7406" s="183" t="str">
        <f>IF(Proc[[#This Row],[type]]="LFF (MDG-F)",MID(Proc[[#This Row],[Obj]],13,10),"")</f>
        <v/>
      </c>
      <c r="J7406" s="183" t="b">
        <f>Proc[[#This Row],[Requested]]=Proc[[#This Row],[CurrentParent]]</f>
        <v>1</v>
      </c>
      <c r="K7406" s="183" t="str">
        <f>IF(Proc[[#This Row],[Author]]="Marcela Urrego",VLOOKUP(LEFT(Proc[[#This Row],[Requested]],1),Table3[#All],2,0),VLOOKUP(Proc[[#This Row],[Author]],Table4[],2,0))</f>
        <v>LS</v>
      </c>
      <c r="L7406" s="186" t="s">
        <v>9921</v>
      </c>
      <c r="M7406" s="178">
        <v>46065</v>
      </c>
      <c r="N7406" s="178"/>
      <c r="O7406" s="178"/>
      <c r="P7406" s="178" t="str">
        <f ca="1">IF(Proc[[#This Row],[DaysAgeing]]&gt;5,"yep","on track")</f>
        <v>on track</v>
      </c>
      <c r="Q7406" s="3">
        <f ca="1">IF(Proc[[#This Row],[DateClosed]]="",ABS(NETWORKDAYS(Proc[[#This Row],[DateOpened]],TODAY()))-1,ABS(NETWORKDAYS(Proc[[#This Row],[DateOpened]],Proc[[#This Row],[DateClosed]]))-1)</f>
        <v>4</v>
      </c>
      <c r="R7406" s="178" t="s">
        <v>489</v>
      </c>
      <c r="S7406" s="183"/>
    </row>
    <row r="7407" spans="1:19" hidden="1">
      <c r="A7407" s="184" t="s">
        <v>9887</v>
      </c>
      <c r="B7407" s="183" t="str">
        <f>IFERROR(VLOOKUP(Proc[[#This Row],[App]],Table2[],3,0),"open")</f>
        <v>ok</v>
      </c>
      <c r="C7407" s="184" t="s">
        <v>369</v>
      </c>
      <c r="D7407" t="s">
        <v>9774</v>
      </c>
      <c r="E7407" t="s">
        <v>9886</v>
      </c>
      <c r="F7407" s="183" t="s">
        <v>9886</v>
      </c>
      <c r="G7407" s="184" t="s">
        <v>400</v>
      </c>
      <c r="H7407" s="183" t="str">
        <f>IF(Proc[[#This Row],[type]]="LFF (MDG-F)",MID(Proc[[#This Row],[Obj]],13,10),"")</f>
        <v/>
      </c>
      <c r="J7407" s="183" t="b">
        <f>Proc[[#This Row],[Requested]]=Proc[[#This Row],[CurrentParent]]</f>
        <v>1</v>
      </c>
      <c r="K7407" s="183" t="str">
        <f>IF(Proc[[#This Row],[Author]]="Marcela Urrego",VLOOKUP(LEFT(Proc[[#This Row],[Requested]],1),Table3[#All],2,0),VLOOKUP(Proc[[#This Row],[Author]],Table4[],2,0))</f>
        <v>LS</v>
      </c>
      <c r="L7407" s="186" t="s">
        <v>9921</v>
      </c>
      <c r="M7407" s="178">
        <v>46065</v>
      </c>
      <c r="N7407" s="178"/>
      <c r="O7407" s="178"/>
      <c r="P7407" s="178" t="str">
        <f ca="1">IF(Proc[[#This Row],[DaysAgeing]]&gt;5,"yep","on track")</f>
        <v>on track</v>
      </c>
      <c r="Q7407" s="3">
        <f ca="1">IF(Proc[[#This Row],[DateClosed]]="",ABS(NETWORKDAYS(Proc[[#This Row],[DateOpened]],TODAY()))-1,ABS(NETWORKDAYS(Proc[[#This Row],[DateOpened]],Proc[[#This Row],[DateClosed]]))-1)</f>
        <v>4</v>
      </c>
      <c r="R7407" s="178" t="s">
        <v>489</v>
      </c>
      <c r="S7407" s="183"/>
    </row>
    <row r="7408" spans="1:19" hidden="1">
      <c r="A7408" s="184" t="s">
        <v>9887</v>
      </c>
      <c r="B7408" s="183" t="str">
        <f>IFERROR(VLOOKUP(Proc[[#This Row],[App]],Table2[],3,0),"open")</f>
        <v>ok</v>
      </c>
      <c r="C7408" s="184" t="s">
        <v>369</v>
      </c>
      <c r="D7408" t="s">
        <v>9775</v>
      </c>
      <c r="E7408" t="s">
        <v>9886</v>
      </c>
      <c r="F7408" s="183" t="s">
        <v>9886</v>
      </c>
      <c r="G7408" s="184" t="s">
        <v>400</v>
      </c>
      <c r="H7408" s="183" t="str">
        <f>IF(Proc[[#This Row],[type]]="LFF (MDG-F)",MID(Proc[[#This Row],[Obj]],13,10),"")</f>
        <v/>
      </c>
      <c r="J7408" s="183" t="b">
        <f>Proc[[#This Row],[Requested]]=Proc[[#This Row],[CurrentParent]]</f>
        <v>1</v>
      </c>
      <c r="K7408" s="183" t="str">
        <f>IF(Proc[[#This Row],[Author]]="Marcela Urrego",VLOOKUP(LEFT(Proc[[#This Row],[Requested]],1),Table3[#All],2,0),VLOOKUP(Proc[[#This Row],[Author]],Table4[],2,0))</f>
        <v>LS</v>
      </c>
      <c r="L7408" s="186" t="s">
        <v>9921</v>
      </c>
      <c r="M7408" s="178">
        <v>46065</v>
      </c>
      <c r="N7408" s="178"/>
      <c r="O7408" s="178"/>
      <c r="P7408" s="178" t="str">
        <f ca="1">IF(Proc[[#This Row],[DaysAgeing]]&gt;5,"yep","on track")</f>
        <v>on track</v>
      </c>
      <c r="Q7408" s="3">
        <f ca="1">IF(Proc[[#This Row],[DateClosed]]="",ABS(NETWORKDAYS(Proc[[#This Row],[DateOpened]],TODAY()))-1,ABS(NETWORKDAYS(Proc[[#This Row],[DateOpened]],Proc[[#This Row],[DateClosed]]))-1)</f>
        <v>4</v>
      </c>
      <c r="R7408" s="178" t="s">
        <v>489</v>
      </c>
      <c r="S7408" s="183"/>
    </row>
    <row r="7409" spans="1:19" hidden="1">
      <c r="A7409" s="184" t="s">
        <v>9887</v>
      </c>
      <c r="B7409" s="183" t="str">
        <f>IFERROR(VLOOKUP(Proc[[#This Row],[App]],Table2[],3,0),"open")</f>
        <v>ok</v>
      </c>
      <c r="C7409" s="184" t="s">
        <v>369</v>
      </c>
      <c r="D7409" t="s">
        <v>9776</v>
      </c>
      <c r="E7409" t="s">
        <v>9886</v>
      </c>
      <c r="F7409" s="183" t="s">
        <v>9886</v>
      </c>
      <c r="G7409" s="184" t="s">
        <v>400</v>
      </c>
      <c r="H7409" s="183" t="str">
        <f>IF(Proc[[#This Row],[type]]="LFF (MDG-F)",MID(Proc[[#This Row],[Obj]],13,10),"")</f>
        <v/>
      </c>
      <c r="J7409" s="183" t="b">
        <f>Proc[[#This Row],[Requested]]=Proc[[#This Row],[CurrentParent]]</f>
        <v>1</v>
      </c>
      <c r="K7409" s="183" t="str">
        <f>IF(Proc[[#This Row],[Author]]="Marcela Urrego",VLOOKUP(LEFT(Proc[[#This Row],[Requested]],1),Table3[#All],2,0),VLOOKUP(Proc[[#This Row],[Author]],Table4[],2,0))</f>
        <v>LS</v>
      </c>
      <c r="L7409" s="186" t="s">
        <v>9921</v>
      </c>
      <c r="M7409" s="178">
        <v>46065</v>
      </c>
      <c r="N7409" s="178"/>
      <c r="O7409" s="178"/>
      <c r="P7409" s="178" t="str">
        <f ca="1">IF(Proc[[#This Row],[DaysAgeing]]&gt;5,"yep","on track")</f>
        <v>on track</v>
      </c>
      <c r="Q7409" s="3">
        <f ca="1">IF(Proc[[#This Row],[DateClosed]]="",ABS(NETWORKDAYS(Proc[[#This Row],[DateOpened]],TODAY()))-1,ABS(NETWORKDAYS(Proc[[#This Row],[DateOpened]],Proc[[#This Row],[DateClosed]]))-1)</f>
        <v>4</v>
      </c>
      <c r="R7409" s="178" t="s">
        <v>489</v>
      </c>
      <c r="S7409" s="183"/>
    </row>
    <row r="7410" spans="1:19" hidden="1">
      <c r="A7410" s="184" t="s">
        <v>9887</v>
      </c>
      <c r="B7410" s="183" t="str">
        <f>IFERROR(VLOOKUP(Proc[[#This Row],[App]],Table2[],3,0),"open")</f>
        <v>ok</v>
      </c>
      <c r="C7410" s="184" t="s">
        <v>369</v>
      </c>
      <c r="D7410" t="s">
        <v>9777</v>
      </c>
      <c r="E7410" t="s">
        <v>9886</v>
      </c>
      <c r="F7410" s="183" t="s">
        <v>9886</v>
      </c>
      <c r="G7410" s="184" t="s">
        <v>400</v>
      </c>
      <c r="H7410" s="183" t="str">
        <f>IF(Proc[[#This Row],[type]]="LFF (MDG-F)",MID(Proc[[#This Row],[Obj]],13,10),"")</f>
        <v/>
      </c>
      <c r="J7410" s="183" t="b">
        <f>Proc[[#This Row],[Requested]]=Proc[[#This Row],[CurrentParent]]</f>
        <v>1</v>
      </c>
      <c r="K7410" s="183" t="str">
        <f>IF(Proc[[#This Row],[Author]]="Marcela Urrego",VLOOKUP(LEFT(Proc[[#This Row],[Requested]],1),Table3[#All],2,0),VLOOKUP(Proc[[#This Row],[Author]],Table4[],2,0))</f>
        <v>LS</v>
      </c>
      <c r="L7410" s="186" t="s">
        <v>9921</v>
      </c>
      <c r="M7410" s="178">
        <v>46065</v>
      </c>
      <c r="N7410" s="178"/>
      <c r="O7410" s="178"/>
      <c r="P7410" s="178" t="str">
        <f ca="1">IF(Proc[[#This Row],[DaysAgeing]]&gt;5,"yep","on track")</f>
        <v>on track</v>
      </c>
      <c r="Q7410" s="3">
        <f ca="1">IF(Proc[[#This Row],[DateClosed]]="",ABS(NETWORKDAYS(Proc[[#This Row],[DateOpened]],TODAY()))-1,ABS(NETWORKDAYS(Proc[[#This Row],[DateOpened]],Proc[[#This Row],[DateClosed]]))-1)</f>
        <v>4</v>
      </c>
      <c r="R7410" s="178" t="s">
        <v>489</v>
      </c>
      <c r="S7410" s="183"/>
    </row>
    <row r="7411" spans="1:19" hidden="1">
      <c r="A7411" s="184" t="s">
        <v>9887</v>
      </c>
      <c r="B7411" s="183" t="str">
        <f>IFERROR(VLOOKUP(Proc[[#This Row],[App]],Table2[],3,0),"open")</f>
        <v>ok</v>
      </c>
      <c r="C7411" s="184" t="s">
        <v>369</v>
      </c>
      <c r="D7411" t="s">
        <v>9778</v>
      </c>
      <c r="E7411" t="s">
        <v>9886</v>
      </c>
      <c r="F7411" s="183" t="s">
        <v>9886</v>
      </c>
      <c r="G7411" s="184" t="s">
        <v>400</v>
      </c>
      <c r="H7411" s="183" t="str">
        <f>IF(Proc[[#This Row],[type]]="LFF (MDG-F)",MID(Proc[[#This Row],[Obj]],13,10),"")</f>
        <v/>
      </c>
      <c r="J7411" s="183" t="b">
        <f>Proc[[#This Row],[Requested]]=Proc[[#This Row],[CurrentParent]]</f>
        <v>1</v>
      </c>
      <c r="K7411" s="183" t="str">
        <f>IF(Proc[[#This Row],[Author]]="Marcela Urrego",VLOOKUP(LEFT(Proc[[#This Row],[Requested]],1),Table3[#All],2,0),VLOOKUP(Proc[[#This Row],[Author]],Table4[],2,0))</f>
        <v>LS</v>
      </c>
      <c r="L7411" s="186" t="s">
        <v>9921</v>
      </c>
      <c r="M7411" s="178">
        <v>46065</v>
      </c>
      <c r="N7411" s="178"/>
      <c r="O7411" s="178"/>
      <c r="P7411" s="178" t="str">
        <f ca="1">IF(Proc[[#This Row],[DaysAgeing]]&gt;5,"yep","on track")</f>
        <v>on track</v>
      </c>
      <c r="Q7411" s="3">
        <f ca="1">IF(Proc[[#This Row],[DateClosed]]="",ABS(NETWORKDAYS(Proc[[#This Row],[DateOpened]],TODAY()))-1,ABS(NETWORKDAYS(Proc[[#This Row],[DateOpened]],Proc[[#This Row],[DateClosed]]))-1)</f>
        <v>4</v>
      </c>
      <c r="R7411" s="178" t="s">
        <v>489</v>
      </c>
      <c r="S7411" s="183"/>
    </row>
    <row r="7412" spans="1:19" hidden="1">
      <c r="A7412" s="184" t="s">
        <v>9887</v>
      </c>
      <c r="B7412" s="183" t="str">
        <f>IFERROR(VLOOKUP(Proc[[#This Row],[App]],Table2[],3,0),"open")</f>
        <v>ok</v>
      </c>
      <c r="C7412" s="184" t="s">
        <v>369</v>
      </c>
      <c r="D7412" t="s">
        <v>9779</v>
      </c>
      <c r="E7412" t="s">
        <v>9886</v>
      </c>
      <c r="F7412" s="183" t="s">
        <v>9886</v>
      </c>
      <c r="G7412" s="184" t="s">
        <v>400</v>
      </c>
      <c r="H7412" s="183" t="str">
        <f>IF(Proc[[#This Row],[type]]="LFF (MDG-F)",MID(Proc[[#This Row],[Obj]],13,10),"")</f>
        <v/>
      </c>
      <c r="J7412" s="183" t="b">
        <f>Proc[[#This Row],[Requested]]=Proc[[#This Row],[CurrentParent]]</f>
        <v>1</v>
      </c>
      <c r="K7412" s="183" t="str">
        <f>IF(Proc[[#This Row],[Author]]="Marcela Urrego",VLOOKUP(LEFT(Proc[[#This Row],[Requested]],1),Table3[#All],2,0),VLOOKUP(Proc[[#This Row],[Author]],Table4[],2,0))</f>
        <v>LS</v>
      </c>
      <c r="L7412" s="186" t="s">
        <v>9921</v>
      </c>
      <c r="M7412" s="178">
        <v>46065</v>
      </c>
      <c r="N7412" s="178"/>
      <c r="O7412" s="178"/>
      <c r="P7412" s="178" t="str">
        <f ca="1">IF(Proc[[#This Row],[DaysAgeing]]&gt;5,"yep","on track")</f>
        <v>on track</v>
      </c>
      <c r="Q7412" s="3">
        <f ca="1">IF(Proc[[#This Row],[DateClosed]]="",ABS(NETWORKDAYS(Proc[[#This Row],[DateOpened]],TODAY()))-1,ABS(NETWORKDAYS(Proc[[#This Row],[DateOpened]],Proc[[#This Row],[DateClosed]]))-1)</f>
        <v>4</v>
      </c>
      <c r="R7412" s="178" t="s">
        <v>489</v>
      </c>
      <c r="S7412" s="183"/>
    </row>
    <row r="7413" spans="1:19" hidden="1">
      <c r="A7413" s="184" t="s">
        <v>9887</v>
      </c>
      <c r="B7413" s="183" t="str">
        <f>IFERROR(VLOOKUP(Proc[[#This Row],[App]],Table2[],3,0),"open")</f>
        <v>ok</v>
      </c>
      <c r="C7413" s="184" t="s">
        <v>369</v>
      </c>
      <c r="D7413" t="s">
        <v>9780</v>
      </c>
      <c r="E7413" t="s">
        <v>9886</v>
      </c>
      <c r="F7413" s="183" t="s">
        <v>9886</v>
      </c>
      <c r="G7413" s="184" t="s">
        <v>400</v>
      </c>
      <c r="H7413" s="183" t="str">
        <f>IF(Proc[[#This Row],[type]]="LFF (MDG-F)",MID(Proc[[#This Row],[Obj]],13,10),"")</f>
        <v/>
      </c>
      <c r="J7413" s="183" t="b">
        <f>Proc[[#This Row],[Requested]]=Proc[[#This Row],[CurrentParent]]</f>
        <v>1</v>
      </c>
      <c r="K7413" s="183" t="str">
        <f>IF(Proc[[#This Row],[Author]]="Marcela Urrego",VLOOKUP(LEFT(Proc[[#This Row],[Requested]],1),Table3[#All],2,0),VLOOKUP(Proc[[#This Row],[Author]],Table4[],2,0))</f>
        <v>LS</v>
      </c>
      <c r="L7413" s="186" t="s">
        <v>9921</v>
      </c>
      <c r="M7413" s="178">
        <v>46065</v>
      </c>
      <c r="N7413" s="178"/>
      <c r="O7413" s="178"/>
      <c r="P7413" s="178" t="str">
        <f ca="1">IF(Proc[[#This Row],[DaysAgeing]]&gt;5,"yep","on track")</f>
        <v>on track</v>
      </c>
      <c r="Q7413" s="3">
        <f ca="1">IF(Proc[[#This Row],[DateClosed]]="",ABS(NETWORKDAYS(Proc[[#This Row],[DateOpened]],TODAY()))-1,ABS(NETWORKDAYS(Proc[[#This Row],[DateOpened]],Proc[[#This Row],[DateClosed]]))-1)</f>
        <v>4</v>
      </c>
      <c r="R7413" s="178" t="s">
        <v>489</v>
      </c>
      <c r="S7413" s="183"/>
    </row>
    <row r="7414" spans="1:19" hidden="1">
      <c r="A7414" s="184" t="s">
        <v>9887</v>
      </c>
      <c r="B7414" s="183" t="str">
        <f>IFERROR(VLOOKUP(Proc[[#This Row],[App]],Table2[],3,0),"open")</f>
        <v>ok</v>
      </c>
      <c r="C7414" s="184" t="s">
        <v>377</v>
      </c>
      <c r="D7414" t="s">
        <v>9781</v>
      </c>
      <c r="E7414" t="s">
        <v>9886</v>
      </c>
      <c r="F7414" s="183" t="s">
        <v>9889</v>
      </c>
      <c r="G7414" s="184" t="s">
        <v>400</v>
      </c>
      <c r="H7414" s="183" t="str">
        <f>IF(Proc[[#This Row],[type]]="LFF (MDG-F)",MID(Proc[[#This Row],[Obj]],13,10),"")</f>
        <v/>
      </c>
      <c r="J7414" s="183" t="b">
        <f>Proc[[#This Row],[Requested]]=Proc[[#This Row],[CurrentParent]]</f>
        <v>0</v>
      </c>
      <c r="K7414" s="183" t="str">
        <f>IF(Proc[[#This Row],[Author]]="Marcela Urrego",VLOOKUP(LEFT(Proc[[#This Row],[Requested]],1),Table3[#All],2,0),VLOOKUP(Proc[[#This Row],[Author]],Table4[],2,0))</f>
        <v>LS</v>
      </c>
      <c r="L7414" s="186" t="s">
        <v>9921</v>
      </c>
      <c r="M7414" s="178">
        <v>46065</v>
      </c>
      <c r="N7414" s="178"/>
      <c r="O7414" s="178"/>
      <c r="P7414" s="178" t="str">
        <f ca="1">IF(Proc[[#This Row],[DaysAgeing]]&gt;5,"yep","on track")</f>
        <v>on track</v>
      </c>
      <c r="Q7414" s="3">
        <f ca="1">IF(Proc[[#This Row],[DateClosed]]="",ABS(NETWORKDAYS(Proc[[#This Row],[DateOpened]],TODAY()))-1,ABS(NETWORKDAYS(Proc[[#This Row],[DateOpened]],Proc[[#This Row],[DateClosed]]))-1)</f>
        <v>4</v>
      </c>
      <c r="R7414" s="178" t="s">
        <v>489</v>
      </c>
      <c r="S7414" s="183"/>
    </row>
    <row r="7415" spans="1:19" hidden="1">
      <c r="A7415" s="184" t="s">
        <v>9887</v>
      </c>
      <c r="B7415" s="183" t="str">
        <f>IFERROR(VLOOKUP(Proc[[#This Row],[App]],Table2[],3,0),"open")</f>
        <v>ok</v>
      </c>
      <c r="C7415" s="184" t="s">
        <v>377</v>
      </c>
      <c r="D7415" t="s">
        <v>9782</v>
      </c>
      <c r="E7415" t="s">
        <v>9886</v>
      </c>
      <c r="F7415" s="183" t="s">
        <v>9890</v>
      </c>
      <c r="G7415" s="184" t="s">
        <v>400</v>
      </c>
      <c r="H7415" s="183" t="str">
        <f>IF(Proc[[#This Row],[type]]="LFF (MDG-F)",MID(Proc[[#This Row],[Obj]],13,10),"")</f>
        <v/>
      </c>
      <c r="J7415" s="183" t="b">
        <f>Proc[[#This Row],[Requested]]=Proc[[#This Row],[CurrentParent]]</f>
        <v>0</v>
      </c>
      <c r="K7415" s="183" t="str">
        <f>IF(Proc[[#This Row],[Author]]="Marcela Urrego",VLOOKUP(LEFT(Proc[[#This Row],[Requested]],1),Table3[#All],2,0),VLOOKUP(Proc[[#This Row],[Author]],Table4[],2,0))</f>
        <v>LS</v>
      </c>
      <c r="L7415" s="186" t="s">
        <v>9921</v>
      </c>
      <c r="M7415" s="178">
        <v>46065</v>
      </c>
      <c r="N7415" s="178"/>
      <c r="O7415" s="178"/>
      <c r="P7415" s="178" t="str">
        <f ca="1">IF(Proc[[#This Row],[DaysAgeing]]&gt;5,"yep","on track")</f>
        <v>on track</v>
      </c>
      <c r="Q7415" s="3">
        <f ca="1">IF(Proc[[#This Row],[DateClosed]]="",ABS(NETWORKDAYS(Proc[[#This Row],[DateOpened]],TODAY()))-1,ABS(NETWORKDAYS(Proc[[#This Row],[DateOpened]],Proc[[#This Row],[DateClosed]]))-1)</f>
        <v>4</v>
      </c>
      <c r="R7415" s="178" t="s">
        <v>489</v>
      </c>
      <c r="S7415" s="183"/>
    </row>
    <row r="7416" spans="1:19" hidden="1">
      <c r="A7416" s="184" t="s">
        <v>9887</v>
      </c>
      <c r="B7416" s="183" t="str">
        <f>IFERROR(VLOOKUP(Proc[[#This Row],[App]],Table2[],3,0),"open")</f>
        <v>ok</v>
      </c>
      <c r="C7416" s="184" t="s">
        <v>369</v>
      </c>
      <c r="D7416" t="s">
        <v>9783</v>
      </c>
      <c r="E7416" t="s">
        <v>1431</v>
      </c>
      <c r="F7416" s="183" t="s">
        <v>1431</v>
      </c>
      <c r="G7416" s="184" t="s">
        <v>400</v>
      </c>
      <c r="H7416" s="183" t="str">
        <f>IF(Proc[[#This Row],[type]]="LFF (MDG-F)",MID(Proc[[#This Row],[Obj]],13,10),"")</f>
        <v/>
      </c>
      <c r="J7416" s="183" t="b">
        <f>Proc[[#This Row],[Requested]]=Proc[[#This Row],[CurrentParent]]</f>
        <v>1</v>
      </c>
      <c r="K7416" s="183" t="str">
        <f>IF(Proc[[#This Row],[Author]]="Marcela Urrego",VLOOKUP(LEFT(Proc[[#This Row],[Requested]],1),Table3[#All],2,0),VLOOKUP(Proc[[#This Row],[Author]],Table4[],2,0))</f>
        <v>LS</v>
      </c>
      <c r="L7416" s="186" t="s">
        <v>9921</v>
      </c>
      <c r="M7416" s="178">
        <v>46065</v>
      </c>
      <c r="N7416" s="178"/>
      <c r="O7416" s="178"/>
      <c r="P7416" s="178" t="str">
        <f ca="1">IF(Proc[[#This Row],[DaysAgeing]]&gt;5,"yep","on track")</f>
        <v>on track</v>
      </c>
      <c r="Q7416" s="3">
        <f ca="1">IF(Proc[[#This Row],[DateClosed]]="",ABS(NETWORKDAYS(Proc[[#This Row],[DateOpened]],TODAY()))-1,ABS(NETWORKDAYS(Proc[[#This Row],[DateOpened]],Proc[[#This Row],[DateClosed]]))-1)</f>
        <v>4</v>
      </c>
      <c r="R7416" s="178" t="s">
        <v>489</v>
      </c>
      <c r="S7416" s="183"/>
    </row>
    <row r="7417" spans="1:19" hidden="1">
      <c r="A7417" s="184" t="s">
        <v>9887</v>
      </c>
      <c r="B7417" s="183" t="str">
        <f>IFERROR(VLOOKUP(Proc[[#This Row],[App]],Table2[],3,0),"open")</f>
        <v>ok</v>
      </c>
      <c r="C7417" s="184" t="s">
        <v>369</v>
      </c>
      <c r="D7417" t="s">
        <v>9784</v>
      </c>
      <c r="E7417" t="s">
        <v>1431</v>
      </c>
      <c r="F7417" s="183" t="s">
        <v>1431</v>
      </c>
      <c r="G7417" s="184" t="s">
        <v>400</v>
      </c>
      <c r="H7417" s="183" t="str">
        <f>IF(Proc[[#This Row],[type]]="LFF (MDG-F)",MID(Proc[[#This Row],[Obj]],13,10),"")</f>
        <v/>
      </c>
      <c r="J7417" s="183" t="b">
        <f>Proc[[#This Row],[Requested]]=Proc[[#This Row],[CurrentParent]]</f>
        <v>1</v>
      </c>
      <c r="K7417" s="183" t="str">
        <f>IF(Proc[[#This Row],[Author]]="Marcela Urrego",VLOOKUP(LEFT(Proc[[#This Row],[Requested]],1),Table3[#All],2,0),VLOOKUP(Proc[[#This Row],[Author]],Table4[],2,0))</f>
        <v>LS</v>
      </c>
      <c r="L7417" s="186" t="s">
        <v>9921</v>
      </c>
      <c r="M7417" s="178">
        <v>46065</v>
      </c>
      <c r="N7417" s="178"/>
      <c r="O7417" s="178"/>
      <c r="P7417" s="178" t="str">
        <f ca="1">IF(Proc[[#This Row],[DaysAgeing]]&gt;5,"yep","on track")</f>
        <v>on track</v>
      </c>
      <c r="Q7417" s="3">
        <f ca="1">IF(Proc[[#This Row],[DateClosed]]="",ABS(NETWORKDAYS(Proc[[#This Row],[DateOpened]],TODAY()))-1,ABS(NETWORKDAYS(Proc[[#This Row],[DateOpened]],Proc[[#This Row],[DateClosed]]))-1)</f>
        <v>4</v>
      </c>
      <c r="R7417" s="178" t="s">
        <v>489</v>
      </c>
      <c r="S7417" s="183"/>
    </row>
    <row r="7418" spans="1:19" hidden="1">
      <c r="A7418" s="184" t="s">
        <v>9887</v>
      </c>
      <c r="B7418" s="183" t="str">
        <f>IFERROR(VLOOKUP(Proc[[#This Row],[App]],Table2[],3,0),"open")</f>
        <v>ok</v>
      </c>
      <c r="C7418" s="184" t="s">
        <v>369</v>
      </c>
      <c r="D7418" t="s">
        <v>9785</v>
      </c>
      <c r="E7418" t="s">
        <v>1431</v>
      </c>
      <c r="F7418" s="183" t="s">
        <v>1431</v>
      </c>
      <c r="G7418" s="184" t="s">
        <v>400</v>
      </c>
      <c r="H7418" s="183" t="str">
        <f>IF(Proc[[#This Row],[type]]="LFF (MDG-F)",MID(Proc[[#This Row],[Obj]],13,10),"")</f>
        <v/>
      </c>
      <c r="J7418" s="183" t="b">
        <f>Proc[[#This Row],[Requested]]=Proc[[#This Row],[CurrentParent]]</f>
        <v>1</v>
      </c>
      <c r="K7418" s="183" t="str">
        <f>IF(Proc[[#This Row],[Author]]="Marcela Urrego",VLOOKUP(LEFT(Proc[[#This Row],[Requested]],1),Table3[#All],2,0),VLOOKUP(Proc[[#This Row],[Author]],Table4[],2,0))</f>
        <v>LS</v>
      </c>
      <c r="L7418" s="186" t="s">
        <v>9921</v>
      </c>
      <c r="M7418" s="178">
        <v>46065</v>
      </c>
      <c r="N7418" s="178"/>
      <c r="O7418" s="178"/>
      <c r="P7418" s="178" t="str">
        <f ca="1">IF(Proc[[#This Row],[DaysAgeing]]&gt;5,"yep","on track")</f>
        <v>on track</v>
      </c>
      <c r="Q7418" s="3">
        <f ca="1">IF(Proc[[#This Row],[DateClosed]]="",ABS(NETWORKDAYS(Proc[[#This Row],[DateOpened]],TODAY()))-1,ABS(NETWORKDAYS(Proc[[#This Row],[DateOpened]],Proc[[#This Row],[DateClosed]]))-1)</f>
        <v>4</v>
      </c>
      <c r="R7418" s="178" t="s">
        <v>489</v>
      </c>
      <c r="S7418" s="183"/>
    </row>
    <row r="7419" spans="1:19" hidden="1">
      <c r="A7419" s="184" t="s">
        <v>9887</v>
      </c>
      <c r="B7419" s="183" t="str">
        <f>IFERROR(VLOOKUP(Proc[[#This Row],[App]],Table2[],3,0),"open")</f>
        <v>ok</v>
      </c>
      <c r="C7419" s="184" t="s">
        <v>369</v>
      </c>
      <c r="D7419" t="s">
        <v>9786</v>
      </c>
      <c r="E7419" t="s">
        <v>1431</v>
      </c>
      <c r="F7419" s="183" t="s">
        <v>1431</v>
      </c>
      <c r="G7419" s="184" t="s">
        <v>400</v>
      </c>
      <c r="H7419" s="183" t="str">
        <f>IF(Proc[[#This Row],[type]]="LFF (MDG-F)",MID(Proc[[#This Row],[Obj]],13,10),"")</f>
        <v/>
      </c>
      <c r="J7419" s="183" t="b">
        <f>Proc[[#This Row],[Requested]]=Proc[[#This Row],[CurrentParent]]</f>
        <v>1</v>
      </c>
      <c r="K7419" s="183" t="str">
        <f>IF(Proc[[#This Row],[Author]]="Marcela Urrego",VLOOKUP(LEFT(Proc[[#This Row],[Requested]],1),Table3[#All],2,0),VLOOKUP(Proc[[#This Row],[Author]],Table4[],2,0))</f>
        <v>LS</v>
      </c>
      <c r="L7419" s="186" t="s">
        <v>9921</v>
      </c>
      <c r="M7419" s="178">
        <v>46065</v>
      </c>
      <c r="N7419" s="178"/>
      <c r="O7419" s="178"/>
      <c r="P7419" s="178" t="str">
        <f ca="1">IF(Proc[[#This Row],[DaysAgeing]]&gt;5,"yep","on track")</f>
        <v>on track</v>
      </c>
      <c r="Q7419" s="3">
        <f ca="1">IF(Proc[[#This Row],[DateClosed]]="",ABS(NETWORKDAYS(Proc[[#This Row],[DateOpened]],TODAY()))-1,ABS(NETWORKDAYS(Proc[[#This Row],[DateOpened]],Proc[[#This Row],[DateClosed]]))-1)</f>
        <v>4</v>
      </c>
      <c r="R7419" s="178" t="s">
        <v>489</v>
      </c>
      <c r="S7419" s="183"/>
    </row>
    <row r="7420" spans="1:19" hidden="1">
      <c r="A7420" s="184" t="s">
        <v>9887</v>
      </c>
      <c r="B7420" s="183" t="str">
        <f>IFERROR(VLOOKUP(Proc[[#This Row],[App]],Table2[],3,0),"open")</f>
        <v>ok</v>
      </c>
      <c r="C7420" s="184" t="s">
        <v>369</v>
      </c>
      <c r="D7420" t="s">
        <v>9787</v>
      </c>
      <c r="E7420" t="s">
        <v>2862</v>
      </c>
      <c r="F7420" s="183" t="s">
        <v>2862</v>
      </c>
      <c r="G7420" s="184" t="s">
        <v>400</v>
      </c>
      <c r="H7420" s="183" t="str">
        <f>IF(Proc[[#This Row],[type]]="LFF (MDG-F)",MID(Proc[[#This Row],[Obj]],13,10),"")</f>
        <v/>
      </c>
      <c r="J7420" s="183" t="b">
        <f>Proc[[#This Row],[Requested]]=Proc[[#This Row],[CurrentParent]]</f>
        <v>1</v>
      </c>
      <c r="K7420" s="183" t="str">
        <f>IF(Proc[[#This Row],[Author]]="Marcela Urrego",VLOOKUP(LEFT(Proc[[#This Row],[Requested]],1),Table3[#All],2,0),VLOOKUP(Proc[[#This Row],[Author]],Table4[],2,0))</f>
        <v>LS</v>
      </c>
      <c r="L7420" s="186" t="s">
        <v>9921</v>
      </c>
      <c r="M7420" s="178">
        <v>46065</v>
      </c>
      <c r="N7420" s="178"/>
      <c r="O7420" s="178"/>
      <c r="P7420" s="178" t="str">
        <f ca="1">IF(Proc[[#This Row],[DaysAgeing]]&gt;5,"yep","on track")</f>
        <v>on track</v>
      </c>
      <c r="Q7420" s="3">
        <f ca="1">IF(Proc[[#This Row],[DateClosed]]="",ABS(NETWORKDAYS(Proc[[#This Row],[DateOpened]],TODAY()))-1,ABS(NETWORKDAYS(Proc[[#This Row],[DateOpened]],Proc[[#This Row],[DateClosed]]))-1)</f>
        <v>4</v>
      </c>
      <c r="R7420" s="178" t="s">
        <v>489</v>
      </c>
      <c r="S7420" s="183"/>
    </row>
    <row r="7421" spans="1:19" hidden="1">
      <c r="A7421" s="184" t="s">
        <v>9887</v>
      </c>
      <c r="B7421" s="183" t="str">
        <f>IFERROR(VLOOKUP(Proc[[#This Row],[App]],Table2[],3,0),"open")</f>
        <v>ok</v>
      </c>
      <c r="C7421" s="185" t="s">
        <v>369</v>
      </c>
      <c r="D7421" t="s">
        <v>9788</v>
      </c>
      <c r="E7421" t="s">
        <v>2862</v>
      </c>
      <c r="F7421" s="186" t="s">
        <v>2862</v>
      </c>
      <c r="G7421" s="184" t="s">
        <v>406</v>
      </c>
      <c r="H7421" s="183" t="str">
        <f>IF(Proc[[#This Row],[type]]="LFF (MDG-F)",MID(Proc[[#This Row],[Obj]],13,10),"")</f>
        <v>DE10B49901</v>
      </c>
      <c r="J7421" s="183" t="b">
        <f>Proc[[#This Row],[Requested]]=Proc[[#This Row],[CurrentParent]]</f>
        <v>1</v>
      </c>
      <c r="K7421" s="183" t="str">
        <f>IF(Proc[[#This Row],[Author]]="Marcela Urrego",VLOOKUP(LEFT(Proc[[#This Row],[Requested]],1),Table3[#All],2,0),VLOOKUP(Proc[[#This Row],[Author]],Table4[],2,0))</f>
        <v>LS</v>
      </c>
      <c r="L7421" s="186" t="s">
        <v>9921</v>
      </c>
      <c r="M7421" s="178">
        <v>46065</v>
      </c>
      <c r="N7421" s="178"/>
      <c r="O7421" s="178"/>
      <c r="P7421" s="178" t="str">
        <f ca="1">IF(Proc[[#This Row],[DaysAgeing]]&gt;5,"yep","on track")</f>
        <v>on track</v>
      </c>
      <c r="Q7421" s="3">
        <f ca="1">IF(Proc[[#This Row],[DateClosed]]="",ABS(NETWORKDAYS(Proc[[#This Row],[DateOpened]],TODAY()))-1,ABS(NETWORKDAYS(Proc[[#This Row],[DateOpened]],Proc[[#This Row],[DateClosed]]))-1)</f>
        <v>4</v>
      </c>
      <c r="R7421" s="178" t="s">
        <v>489</v>
      </c>
      <c r="S7421" s="183"/>
    </row>
    <row r="7422" spans="1:19" hidden="1">
      <c r="A7422" s="184" t="s">
        <v>9887</v>
      </c>
      <c r="B7422" s="183" t="str">
        <f>IFERROR(VLOOKUP(Proc[[#This Row],[App]],Table2[],3,0),"open")</f>
        <v>ok</v>
      </c>
      <c r="C7422" s="184" t="s">
        <v>369</v>
      </c>
      <c r="D7422" t="s">
        <v>9789</v>
      </c>
      <c r="E7422" t="s">
        <v>1431</v>
      </c>
      <c r="F7422" s="183" t="s">
        <v>1431</v>
      </c>
      <c r="G7422" s="184" t="s">
        <v>400</v>
      </c>
      <c r="H7422" s="183" t="str">
        <f>IF(Proc[[#This Row],[type]]="LFF (MDG-F)",MID(Proc[[#This Row],[Obj]],13,10),"")</f>
        <v/>
      </c>
      <c r="J7422" s="183" t="b">
        <f>Proc[[#This Row],[Requested]]=Proc[[#This Row],[CurrentParent]]</f>
        <v>1</v>
      </c>
      <c r="K7422" s="183" t="str">
        <f>IF(Proc[[#This Row],[Author]]="Marcela Urrego",VLOOKUP(LEFT(Proc[[#This Row],[Requested]],1),Table3[#All],2,0),VLOOKUP(Proc[[#This Row],[Author]],Table4[],2,0))</f>
        <v>LS</v>
      </c>
      <c r="L7422" s="186" t="s">
        <v>9921</v>
      </c>
      <c r="M7422" s="178">
        <v>46065</v>
      </c>
      <c r="N7422" s="178"/>
      <c r="O7422" s="178"/>
      <c r="P7422" s="178" t="str">
        <f ca="1">IF(Proc[[#This Row],[DaysAgeing]]&gt;5,"yep","on track")</f>
        <v>on track</v>
      </c>
      <c r="Q7422" s="3">
        <f ca="1">IF(Proc[[#This Row],[DateClosed]]="",ABS(NETWORKDAYS(Proc[[#This Row],[DateOpened]],TODAY()))-1,ABS(NETWORKDAYS(Proc[[#This Row],[DateOpened]],Proc[[#This Row],[DateClosed]]))-1)</f>
        <v>4</v>
      </c>
      <c r="R7422" s="178" t="s">
        <v>489</v>
      </c>
      <c r="S7422" s="183"/>
    </row>
    <row r="7423" spans="1:19" hidden="1">
      <c r="A7423" s="184" t="s">
        <v>9887</v>
      </c>
      <c r="B7423" s="183" t="str">
        <f>IFERROR(VLOOKUP(Proc[[#This Row],[App]],Table2[],3,0),"open")</f>
        <v>ok</v>
      </c>
      <c r="C7423" s="185" t="s">
        <v>369</v>
      </c>
      <c r="D7423" t="s">
        <v>9790</v>
      </c>
      <c r="E7423" t="s">
        <v>977</v>
      </c>
      <c r="F7423" s="186" t="s">
        <v>977</v>
      </c>
      <c r="G7423" s="184" t="s">
        <v>406</v>
      </c>
      <c r="H7423" s="183" t="str">
        <f>IF(Proc[[#This Row],[type]]="LFF (MDG-F)",MID(Proc[[#This Row],[Obj]],13,10),"")</f>
        <v>2123R00018</v>
      </c>
      <c r="J7423" s="183" t="b">
        <f>Proc[[#This Row],[Requested]]=Proc[[#This Row],[CurrentParent]]</f>
        <v>1</v>
      </c>
      <c r="K7423" s="183" t="str">
        <f>IF(Proc[[#This Row],[Author]]="Marcela Urrego",VLOOKUP(LEFT(Proc[[#This Row],[Requested]],1),Table3[#All],2,0),VLOOKUP(Proc[[#This Row],[Author]],Table4[],2,0))</f>
        <v>LS</v>
      </c>
      <c r="L7423" s="186" t="s">
        <v>9921</v>
      </c>
      <c r="M7423" s="178">
        <v>46065</v>
      </c>
      <c r="N7423" s="178"/>
      <c r="O7423" s="178"/>
      <c r="P7423" s="178" t="str">
        <f ca="1">IF(Proc[[#This Row],[DaysAgeing]]&gt;5,"yep","on track")</f>
        <v>on track</v>
      </c>
      <c r="Q7423" s="3">
        <f ca="1">IF(Proc[[#This Row],[DateClosed]]="",ABS(NETWORKDAYS(Proc[[#This Row],[DateOpened]],TODAY()))-1,ABS(NETWORKDAYS(Proc[[#This Row],[DateOpened]],Proc[[#This Row],[DateClosed]]))-1)</f>
        <v>4</v>
      </c>
      <c r="R7423" s="178" t="s">
        <v>489</v>
      </c>
      <c r="S7423" s="183"/>
    </row>
    <row r="7424" spans="1:19" hidden="1">
      <c r="A7424" s="184" t="s">
        <v>9887</v>
      </c>
      <c r="B7424" s="183" t="str">
        <f>IFERROR(VLOOKUP(Proc[[#This Row],[App]],Table2[],3,0),"open")</f>
        <v>ok</v>
      </c>
      <c r="C7424" s="184" t="s">
        <v>369</v>
      </c>
      <c r="D7424" t="s">
        <v>9791</v>
      </c>
      <c r="E7424" t="s">
        <v>9886</v>
      </c>
      <c r="F7424" s="183" t="s">
        <v>9886</v>
      </c>
      <c r="G7424" s="184" t="s">
        <v>400</v>
      </c>
      <c r="H7424" s="183" t="str">
        <f>IF(Proc[[#This Row],[type]]="LFF (MDG-F)",MID(Proc[[#This Row],[Obj]],13,10),"")</f>
        <v/>
      </c>
      <c r="J7424" s="183" t="b">
        <f>Proc[[#This Row],[Requested]]=Proc[[#This Row],[CurrentParent]]</f>
        <v>1</v>
      </c>
      <c r="K7424" s="183" t="str">
        <f>IF(Proc[[#This Row],[Author]]="Marcela Urrego",VLOOKUP(LEFT(Proc[[#This Row],[Requested]],1),Table3[#All],2,0),VLOOKUP(Proc[[#This Row],[Author]],Table4[],2,0))</f>
        <v>LS</v>
      </c>
      <c r="L7424" s="186" t="s">
        <v>9921</v>
      </c>
      <c r="M7424" s="178">
        <v>46065</v>
      </c>
      <c r="N7424" s="178"/>
      <c r="O7424" s="178"/>
      <c r="P7424" s="178" t="str">
        <f ca="1">IF(Proc[[#This Row],[DaysAgeing]]&gt;5,"yep","on track")</f>
        <v>on track</v>
      </c>
      <c r="Q7424" s="3">
        <f ca="1">IF(Proc[[#This Row],[DateClosed]]="",ABS(NETWORKDAYS(Proc[[#This Row],[DateOpened]],TODAY()))-1,ABS(NETWORKDAYS(Proc[[#This Row],[DateOpened]],Proc[[#This Row],[DateClosed]]))-1)</f>
        <v>4</v>
      </c>
      <c r="R7424" s="178" t="s">
        <v>489</v>
      </c>
      <c r="S7424" s="183"/>
    </row>
    <row r="7425" spans="1:19" hidden="1">
      <c r="A7425" s="184" t="s">
        <v>9887</v>
      </c>
      <c r="B7425" s="183" t="str">
        <f>IFERROR(VLOOKUP(Proc[[#This Row],[App]],Table2[],3,0),"open")</f>
        <v>ok</v>
      </c>
      <c r="C7425" s="185" t="s">
        <v>369</v>
      </c>
      <c r="D7425" t="s">
        <v>9792</v>
      </c>
      <c r="E7425" t="s">
        <v>2862</v>
      </c>
      <c r="F7425" s="186" t="s">
        <v>2862</v>
      </c>
      <c r="G7425" s="184" t="s">
        <v>406</v>
      </c>
      <c r="H7425" s="183" t="str">
        <f>IF(Proc[[#This Row],[type]]="LFF (MDG-F)",MID(Proc[[#This Row],[Obj]],13,10),"")</f>
        <v>2123L50007</v>
      </c>
      <c r="J7425" s="183" t="b">
        <f>Proc[[#This Row],[Requested]]=Proc[[#This Row],[CurrentParent]]</f>
        <v>1</v>
      </c>
      <c r="K7425" s="183" t="str">
        <f>IF(Proc[[#This Row],[Author]]="Marcela Urrego",VLOOKUP(LEFT(Proc[[#This Row],[Requested]],1),Table3[#All],2,0),VLOOKUP(Proc[[#This Row],[Author]],Table4[],2,0))</f>
        <v>LS</v>
      </c>
      <c r="L7425" s="186" t="s">
        <v>9921</v>
      </c>
      <c r="M7425" s="178">
        <v>46065</v>
      </c>
      <c r="N7425" s="178"/>
      <c r="O7425" s="178"/>
      <c r="P7425" s="178" t="str">
        <f ca="1">IF(Proc[[#This Row],[DaysAgeing]]&gt;5,"yep","on track")</f>
        <v>on track</v>
      </c>
      <c r="Q7425" s="3">
        <f ca="1">IF(Proc[[#This Row],[DateClosed]]="",ABS(NETWORKDAYS(Proc[[#This Row],[DateOpened]],TODAY()))-1,ABS(NETWORKDAYS(Proc[[#This Row],[DateOpened]],Proc[[#This Row],[DateClosed]]))-1)</f>
        <v>4</v>
      </c>
      <c r="R7425" s="178" t="s">
        <v>489</v>
      </c>
      <c r="S7425" s="183"/>
    </row>
    <row r="7426" spans="1:19" hidden="1">
      <c r="A7426" s="184" t="s">
        <v>9887</v>
      </c>
      <c r="B7426" s="183" t="str">
        <f>IFERROR(VLOOKUP(Proc[[#This Row],[App]],Table2[],3,0),"open")</f>
        <v>ok</v>
      </c>
      <c r="C7426" s="185" t="s">
        <v>369</v>
      </c>
      <c r="D7426" t="s">
        <v>9793</v>
      </c>
      <c r="E7426" t="s">
        <v>2862</v>
      </c>
      <c r="F7426" s="186" t="s">
        <v>2862</v>
      </c>
      <c r="G7426" s="184" t="s">
        <v>406</v>
      </c>
      <c r="H7426" s="183" t="str">
        <f>IF(Proc[[#This Row],[type]]="LFF (MDG-F)",MID(Proc[[#This Row],[Obj]],13,10),"")</f>
        <v>2123R00001</v>
      </c>
      <c r="J7426" s="183" t="b">
        <f>Proc[[#This Row],[Requested]]=Proc[[#This Row],[CurrentParent]]</f>
        <v>1</v>
      </c>
      <c r="K7426" s="183" t="str">
        <f>IF(Proc[[#This Row],[Author]]="Marcela Urrego",VLOOKUP(LEFT(Proc[[#This Row],[Requested]],1),Table3[#All],2,0),VLOOKUP(Proc[[#This Row],[Author]],Table4[],2,0))</f>
        <v>LS</v>
      </c>
      <c r="L7426" s="186" t="s">
        <v>9921</v>
      </c>
      <c r="M7426" s="178">
        <v>46065</v>
      </c>
      <c r="N7426" s="178"/>
      <c r="O7426" s="178"/>
      <c r="P7426" s="178" t="str">
        <f ca="1">IF(Proc[[#This Row],[DaysAgeing]]&gt;5,"yep","on track")</f>
        <v>on track</v>
      </c>
      <c r="Q7426" s="3">
        <f ca="1">IF(Proc[[#This Row],[DateClosed]]="",ABS(NETWORKDAYS(Proc[[#This Row],[DateOpened]],TODAY()))-1,ABS(NETWORKDAYS(Proc[[#This Row],[DateOpened]],Proc[[#This Row],[DateClosed]]))-1)</f>
        <v>4</v>
      </c>
      <c r="R7426" s="178" t="s">
        <v>489</v>
      </c>
      <c r="S7426" s="183"/>
    </row>
    <row r="7427" spans="1:19" hidden="1">
      <c r="A7427" s="184" t="s">
        <v>9887</v>
      </c>
      <c r="B7427" s="183" t="str">
        <f>IFERROR(VLOOKUP(Proc[[#This Row],[App]],Table2[],3,0),"open")</f>
        <v>ok</v>
      </c>
      <c r="C7427" s="185" t="s">
        <v>369</v>
      </c>
      <c r="D7427" t="s">
        <v>9794</v>
      </c>
      <c r="E7427" t="s">
        <v>2862</v>
      </c>
      <c r="F7427" s="186" t="s">
        <v>2862</v>
      </c>
      <c r="G7427" s="184" t="s">
        <v>406</v>
      </c>
      <c r="H7427" s="183" t="str">
        <f>IF(Proc[[#This Row],[type]]="LFF (MDG-F)",MID(Proc[[#This Row],[Obj]],13,10),"")</f>
        <v>2123TAJR00</v>
      </c>
      <c r="J7427" s="183" t="b">
        <f>Proc[[#This Row],[Requested]]=Proc[[#This Row],[CurrentParent]]</f>
        <v>1</v>
      </c>
      <c r="K7427" s="183" t="str">
        <f>IF(Proc[[#This Row],[Author]]="Marcela Urrego",VLOOKUP(LEFT(Proc[[#This Row],[Requested]],1),Table3[#All],2,0),VLOOKUP(Proc[[#This Row],[Author]],Table4[],2,0))</f>
        <v>LS</v>
      </c>
      <c r="L7427" s="186" t="s">
        <v>9921</v>
      </c>
      <c r="M7427" s="178">
        <v>46065</v>
      </c>
      <c r="N7427" s="178"/>
      <c r="O7427" s="178"/>
      <c r="P7427" s="178" t="str">
        <f ca="1">IF(Proc[[#This Row],[DaysAgeing]]&gt;5,"yep","on track")</f>
        <v>on track</v>
      </c>
      <c r="Q7427" s="3">
        <f ca="1">IF(Proc[[#This Row],[DateClosed]]="",ABS(NETWORKDAYS(Proc[[#This Row],[DateOpened]],TODAY()))-1,ABS(NETWORKDAYS(Proc[[#This Row],[DateOpened]],Proc[[#This Row],[DateClosed]]))-1)</f>
        <v>4</v>
      </c>
      <c r="R7427" s="178" t="s">
        <v>489</v>
      </c>
      <c r="S7427" s="183"/>
    </row>
    <row r="7428" spans="1:19" hidden="1">
      <c r="A7428" s="184" t="s">
        <v>9887</v>
      </c>
      <c r="B7428" s="183" t="str">
        <f>IFERROR(VLOOKUP(Proc[[#This Row],[App]],Table2[],3,0),"open")</f>
        <v>ok</v>
      </c>
      <c r="C7428" s="185" t="s">
        <v>369</v>
      </c>
      <c r="D7428" t="s">
        <v>9795</v>
      </c>
      <c r="E7428" t="s">
        <v>2862</v>
      </c>
      <c r="F7428" s="186" t="s">
        <v>2862</v>
      </c>
      <c r="G7428" s="184" t="s">
        <v>406</v>
      </c>
      <c r="H7428" s="183" t="str">
        <f>IF(Proc[[#This Row],[type]]="LFF (MDG-F)",MID(Proc[[#This Row],[Obj]],13,10),"")</f>
        <v>2123TAJR99</v>
      </c>
      <c r="J7428" s="183" t="b">
        <f>Proc[[#This Row],[Requested]]=Proc[[#This Row],[CurrentParent]]</f>
        <v>1</v>
      </c>
      <c r="K7428" s="183" t="str">
        <f>IF(Proc[[#This Row],[Author]]="Marcela Urrego",VLOOKUP(LEFT(Proc[[#This Row],[Requested]],1),Table3[#All],2,0),VLOOKUP(Proc[[#This Row],[Author]],Table4[],2,0))</f>
        <v>LS</v>
      </c>
      <c r="L7428" s="186" t="s">
        <v>9921</v>
      </c>
      <c r="M7428" s="178">
        <v>46065</v>
      </c>
      <c r="N7428" s="178"/>
      <c r="O7428" s="178"/>
      <c r="P7428" s="178" t="str">
        <f ca="1">IF(Proc[[#This Row],[DaysAgeing]]&gt;5,"yep","on track")</f>
        <v>on track</v>
      </c>
      <c r="Q7428" s="3">
        <f ca="1">IF(Proc[[#This Row],[DateClosed]]="",ABS(NETWORKDAYS(Proc[[#This Row],[DateOpened]],TODAY()))-1,ABS(NETWORKDAYS(Proc[[#This Row],[DateOpened]],Proc[[#This Row],[DateClosed]]))-1)</f>
        <v>4</v>
      </c>
      <c r="R7428" s="178" t="s">
        <v>489</v>
      </c>
      <c r="S7428" s="183"/>
    </row>
    <row r="7429" spans="1:19" hidden="1">
      <c r="A7429" s="184" t="s">
        <v>9887</v>
      </c>
      <c r="B7429" s="183" t="str">
        <f>IFERROR(VLOOKUP(Proc[[#This Row],[App]],Table2[],3,0),"open")</f>
        <v>ok</v>
      </c>
      <c r="C7429" s="185" t="s">
        <v>369</v>
      </c>
      <c r="D7429" t="s">
        <v>9796</v>
      </c>
      <c r="E7429" t="s">
        <v>977</v>
      </c>
      <c r="F7429" s="186" t="s">
        <v>977</v>
      </c>
      <c r="G7429" s="184" t="s">
        <v>406</v>
      </c>
      <c r="H7429" s="183" t="str">
        <f>IF(Proc[[#This Row],[type]]="LFF (MDG-F)",MID(Proc[[#This Row],[Obj]],13,10),"")</f>
        <v>2123TAJS00</v>
      </c>
      <c r="J7429" s="183" t="b">
        <f>Proc[[#This Row],[Requested]]=Proc[[#This Row],[CurrentParent]]</f>
        <v>1</v>
      </c>
      <c r="K7429" s="183" t="str">
        <f>IF(Proc[[#This Row],[Author]]="Marcela Urrego",VLOOKUP(LEFT(Proc[[#This Row],[Requested]],1),Table3[#All],2,0),VLOOKUP(Proc[[#This Row],[Author]],Table4[],2,0))</f>
        <v>LS</v>
      </c>
      <c r="L7429" s="186" t="s">
        <v>9921</v>
      </c>
      <c r="M7429" s="178">
        <v>46065</v>
      </c>
      <c r="N7429" s="178"/>
      <c r="O7429" s="178"/>
      <c r="P7429" s="178" t="str">
        <f ca="1">IF(Proc[[#This Row],[DaysAgeing]]&gt;5,"yep","on track")</f>
        <v>on track</v>
      </c>
      <c r="Q7429" s="3">
        <f ca="1">IF(Proc[[#This Row],[DateClosed]]="",ABS(NETWORKDAYS(Proc[[#This Row],[DateOpened]],TODAY()))-1,ABS(NETWORKDAYS(Proc[[#This Row],[DateOpened]],Proc[[#This Row],[DateClosed]]))-1)</f>
        <v>4</v>
      </c>
      <c r="R7429" s="178" t="s">
        <v>489</v>
      </c>
      <c r="S7429" s="183"/>
    </row>
    <row r="7430" spans="1:19" hidden="1">
      <c r="A7430" s="184" t="s">
        <v>9887</v>
      </c>
      <c r="B7430" s="183" t="str">
        <f>IFERROR(VLOOKUP(Proc[[#This Row],[App]],Table2[],3,0),"open")</f>
        <v>ok</v>
      </c>
      <c r="C7430" s="185" t="s">
        <v>369</v>
      </c>
      <c r="D7430" t="s">
        <v>9797</v>
      </c>
      <c r="E7430" t="s">
        <v>2862</v>
      </c>
      <c r="F7430" s="186" t="s">
        <v>2862</v>
      </c>
      <c r="G7430" s="184" t="s">
        <v>406</v>
      </c>
      <c r="H7430" s="183" t="str">
        <f>IF(Proc[[#This Row],[type]]="LFF (MDG-F)",MID(Proc[[#This Row],[Obj]],13,10),"")</f>
        <v>2123TAJS01</v>
      </c>
      <c r="J7430" s="183" t="b">
        <f>Proc[[#This Row],[Requested]]=Proc[[#This Row],[CurrentParent]]</f>
        <v>1</v>
      </c>
      <c r="K7430" s="183" t="str">
        <f>IF(Proc[[#This Row],[Author]]="Marcela Urrego",VLOOKUP(LEFT(Proc[[#This Row],[Requested]],1),Table3[#All],2,0),VLOOKUP(Proc[[#This Row],[Author]],Table4[],2,0))</f>
        <v>LS</v>
      </c>
      <c r="L7430" s="186" t="s">
        <v>9921</v>
      </c>
      <c r="M7430" s="178">
        <v>46065</v>
      </c>
      <c r="N7430" s="178"/>
      <c r="O7430" s="178"/>
      <c r="P7430" s="178" t="str">
        <f ca="1">IF(Proc[[#This Row],[DaysAgeing]]&gt;5,"yep","on track")</f>
        <v>on track</v>
      </c>
      <c r="Q7430" s="3">
        <f ca="1">IF(Proc[[#This Row],[DateClosed]]="",ABS(NETWORKDAYS(Proc[[#This Row],[DateOpened]],TODAY()))-1,ABS(NETWORKDAYS(Proc[[#This Row],[DateOpened]],Proc[[#This Row],[DateClosed]]))-1)</f>
        <v>4</v>
      </c>
      <c r="R7430" s="178" t="s">
        <v>489</v>
      </c>
      <c r="S7430" s="183"/>
    </row>
    <row r="7431" spans="1:19" hidden="1">
      <c r="A7431" s="184" t="s">
        <v>9887</v>
      </c>
      <c r="B7431" s="183" t="str">
        <f>IFERROR(VLOOKUP(Proc[[#This Row],[App]],Table2[],3,0),"open")</f>
        <v>ok</v>
      </c>
      <c r="C7431" s="185" t="s">
        <v>369</v>
      </c>
      <c r="D7431" t="s">
        <v>9798</v>
      </c>
      <c r="E7431" t="s">
        <v>977</v>
      </c>
      <c r="F7431" s="186" t="s">
        <v>977</v>
      </c>
      <c r="G7431" s="184" t="s">
        <v>406</v>
      </c>
      <c r="H7431" s="183" t="str">
        <f>IF(Proc[[#This Row],[type]]="LFF (MDG-F)",MID(Proc[[#This Row],[Obj]],13,10),"")</f>
        <v>2123TAJS99</v>
      </c>
      <c r="J7431" s="183" t="b">
        <f>Proc[[#This Row],[Requested]]=Proc[[#This Row],[CurrentParent]]</f>
        <v>1</v>
      </c>
      <c r="K7431" s="183" t="str">
        <f>IF(Proc[[#This Row],[Author]]="Marcela Urrego",VLOOKUP(LEFT(Proc[[#This Row],[Requested]],1),Table3[#All],2,0),VLOOKUP(Proc[[#This Row],[Author]],Table4[],2,0))</f>
        <v>LS</v>
      </c>
      <c r="L7431" s="186" t="s">
        <v>9921</v>
      </c>
      <c r="M7431" s="178">
        <v>46065</v>
      </c>
      <c r="N7431" s="178"/>
      <c r="O7431" s="178"/>
      <c r="P7431" s="178" t="str">
        <f ca="1">IF(Proc[[#This Row],[DaysAgeing]]&gt;5,"yep","on track")</f>
        <v>on track</v>
      </c>
      <c r="Q7431" s="3">
        <f ca="1">IF(Proc[[#This Row],[DateClosed]]="",ABS(NETWORKDAYS(Proc[[#This Row],[DateOpened]],TODAY()))-1,ABS(NETWORKDAYS(Proc[[#This Row],[DateOpened]],Proc[[#This Row],[DateClosed]]))-1)</f>
        <v>4</v>
      </c>
      <c r="R7431" s="178" t="s">
        <v>489</v>
      </c>
      <c r="S7431" s="183"/>
    </row>
    <row r="7432" spans="1:19" hidden="1">
      <c r="A7432" s="184" t="s">
        <v>9887</v>
      </c>
      <c r="B7432" s="183" t="str">
        <f>IFERROR(VLOOKUP(Proc[[#This Row],[App]],Table2[],3,0),"open")</f>
        <v>ok</v>
      </c>
      <c r="C7432" s="185" t="s">
        <v>369</v>
      </c>
      <c r="D7432" t="s">
        <v>9799</v>
      </c>
      <c r="E7432" t="s">
        <v>2862</v>
      </c>
      <c r="F7432" s="186" t="s">
        <v>2862</v>
      </c>
      <c r="G7432" s="184" t="s">
        <v>406</v>
      </c>
      <c r="H7432" s="183" t="str">
        <f>IF(Proc[[#This Row],[type]]="LFF (MDG-F)",MID(Proc[[#This Row],[Obj]],13,10),"")</f>
        <v>2123TLJZ80</v>
      </c>
      <c r="J7432" s="183" t="b">
        <f>Proc[[#This Row],[Requested]]=Proc[[#This Row],[CurrentParent]]</f>
        <v>1</v>
      </c>
      <c r="K7432" s="183" t="str">
        <f>IF(Proc[[#This Row],[Author]]="Marcela Urrego",VLOOKUP(LEFT(Proc[[#This Row],[Requested]],1),Table3[#All],2,0),VLOOKUP(Proc[[#This Row],[Author]],Table4[],2,0))</f>
        <v>LS</v>
      </c>
      <c r="L7432" s="186" t="s">
        <v>9921</v>
      </c>
      <c r="M7432" s="178">
        <v>46065</v>
      </c>
      <c r="N7432" s="178"/>
      <c r="O7432" s="178"/>
      <c r="P7432" s="178" t="str">
        <f ca="1">IF(Proc[[#This Row],[DaysAgeing]]&gt;5,"yep","on track")</f>
        <v>on track</v>
      </c>
      <c r="Q7432" s="3">
        <f ca="1">IF(Proc[[#This Row],[DateClosed]]="",ABS(NETWORKDAYS(Proc[[#This Row],[DateOpened]],TODAY()))-1,ABS(NETWORKDAYS(Proc[[#This Row],[DateOpened]],Proc[[#This Row],[DateClosed]]))-1)</f>
        <v>4</v>
      </c>
      <c r="R7432" s="178" t="s">
        <v>489</v>
      </c>
      <c r="S7432" s="183"/>
    </row>
    <row r="7433" spans="1:19" hidden="1">
      <c r="A7433" s="184" t="s">
        <v>9887</v>
      </c>
      <c r="B7433" s="183" t="str">
        <f>IFERROR(VLOOKUP(Proc[[#This Row],[App]],Table2[],3,0),"open")</f>
        <v>ok</v>
      </c>
      <c r="C7433" s="184" t="s">
        <v>369</v>
      </c>
      <c r="D7433" t="s">
        <v>9800</v>
      </c>
      <c r="E7433" t="s">
        <v>2862</v>
      </c>
      <c r="F7433" s="183" t="s">
        <v>2862</v>
      </c>
      <c r="G7433" s="184" t="s">
        <v>400</v>
      </c>
      <c r="H7433" s="183" t="str">
        <f>IF(Proc[[#This Row],[type]]="LFF (MDG-F)",MID(Proc[[#This Row],[Obj]],13,10),"")</f>
        <v/>
      </c>
      <c r="J7433" s="183" t="b">
        <f>Proc[[#This Row],[Requested]]=Proc[[#This Row],[CurrentParent]]</f>
        <v>1</v>
      </c>
      <c r="K7433" s="183" t="str">
        <f>IF(Proc[[#This Row],[Author]]="Marcela Urrego",VLOOKUP(LEFT(Proc[[#This Row],[Requested]],1),Table3[#All],2,0),VLOOKUP(Proc[[#This Row],[Author]],Table4[],2,0))</f>
        <v>LS</v>
      </c>
      <c r="L7433" s="186" t="s">
        <v>9921</v>
      </c>
      <c r="M7433" s="178">
        <v>46065</v>
      </c>
      <c r="N7433" s="178"/>
      <c r="O7433" s="178"/>
      <c r="P7433" s="178" t="str">
        <f ca="1">IF(Proc[[#This Row],[DaysAgeing]]&gt;5,"yep","on track")</f>
        <v>on track</v>
      </c>
      <c r="Q7433" s="3">
        <f ca="1">IF(Proc[[#This Row],[DateClosed]]="",ABS(NETWORKDAYS(Proc[[#This Row],[DateOpened]],TODAY()))-1,ABS(NETWORKDAYS(Proc[[#This Row],[DateOpened]],Proc[[#This Row],[DateClosed]]))-1)</f>
        <v>4</v>
      </c>
      <c r="R7433" s="178" t="s">
        <v>489</v>
      </c>
      <c r="S7433" s="183"/>
    </row>
    <row r="7434" spans="1:19" hidden="1">
      <c r="A7434" s="184" t="s">
        <v>9887</v>
      </c>
      <c r="B7434" s="183" t="str">
        <f>IFERROR(VLOOKUP(Proc[[#This Row],[App]],Table2[],3,0),"open")</f>
        <v>ok</v>
      </c>
      <c r="C7434" s="184" t="s">
        <v>369</v>
      </c>
      <c r="D7434" t="s">
        <v>9801</v>
      </c>
      <c r="E7434" t="s">
        <v>2862</v>
      </c>
      <c r="F7434" s="183" t="s">
        <v>2862</v>
      </c>
      <c r="G7434" s="184" t="s">
        <v>400</v>
      </c>
      <c r="H7434" s="183" t="str">
        <f>IF(Proc[[#This Row],[type]]="LFF (MDG-F)",MID(Proc[[#This Row],[Obj]],13,10),"")</f>
        <v/>
      </c>
      <c r="J7434" s="183" t="b">
        <f>Proc[[#This Row],[Requested]]=Proc[[#This Row],[CurrentParent]]</f>
        <v>1</v>
      </c>
      <c r="K7434" s="183" t="str">
        <f>IF(Proc[[#This Row],[Author]]="Marcela Urrego",VLOOKUP(LEFT(Proc[[#This Row],[Requested]],1),Table3[#All],2,0),VLOOKUP(Proc[[#This Row],[Author]],Table4[],2,0))</f>
        <v>LS</v>
      </c>
      <c r="L7434" s="186" t="s">
        <v>9921</v>
      </c>
      <c r="M7434" s="178">
        <v>46065</v>
      </c>
      <c r="N7434" s="178"/>
      <c r="O7434" s="178"/>
      <c r="P7434" s="178" t="str">
        <f ca="1">IF(Proc[[#This Row],[DaysAgeing]]&gt;5,"yep","on track")</f>
        <v>on track</v>
      </c>
      <c r="Q7434" s="3">
        <f ca="1">IF(Proc[[#This Row],[DateClosed]]="",ABS(NETWORKDAYS(Proc[[#This Row],[DateOpened]],TODAY()))-1,ABS(NETWORKDAYS(Proc[[#This Row],[DateOpened]],Proc[[#This Row],[DateClosed]]))-1)</f>
        <v>4</v>
      </c>
      <c r="R7434" s="178" t="s">
        <v>489</v>
      </c>
      <c r="S7434" s="183"/>
    </row>
    <row r="7435" spans="1:19" hidden="1">
      <c r="A7435" s="184" t="s">
        <v>9887</v>
      </c>
      <c r="B7435" s="183" t="str">
        <f>IFERROR(VLOOKUP(Proc[[#This Row],[App]],Table2[],3,0),"open")</f>
        <v>ok</v>
      </c>
      <c r="C7435" s="185" t="s">
        <v>369</v>
      </c>
      <c r="D7435" t="s">
        <v>9802</v>
      </c>
      <c r="E7435" t="s">
        <v>2862</v>
      </c>
      <c r="F7435" s="186" t="s">
        <v>2862</v>
      </c>
      <c r="G7435" s="184" t="s">
        <v>406</v>
      </c>
      <c r="H7435" s="183" t="str">
        <f>IF(Proc[[#This Row],[type]]="LFF (MDG-F)",MID(Proc[[#This Row],[Obj]],13,10),"")</f>
        <v>2123TAJR01</v>
      </c>
      <c r="J7435" s="183" t="b">
        <f>Proc[[#This Row],[Requested]]=Proc[[#This Row],[CurrentParent]]</f>
        <v>1</v>
      </c>
      <c r="K7435" s="183" t="str">
        <f>IF(Proc[[#This Row],[Author]]="Marcela Urrego",VLOOKUP(LEFT(Proc[[#This Row],[Requested]],1),Table3[#All],2,0),VLOOKUP(Proc[[#This Row],[Author]],Table4[],2,0))</f>
        <v>LS</v>
      </c>
      <c r="L7435" s="186" t="s">
        <v>9921</v>
      </c>
      <c r="M7435" s="178">
        <v>46065</v>
      </c>
      <c r="N7435" s="178"/>
      <c r="O7435" s="178"/>
      <c r="P7435" s="178" t="str">
        <f ca="1">IF(Proc[[#This Row],[DaysAgeing]]&gt;5,"yep","on track")</f>
        <v>on track</v>
      </c>
      <c r="Q7435" s="3">
        <f ca="1">IF(Proc[[#This Row],[DateClosed]]="",ABS(NETWORKDAYS(Proc[[#This Row],[DateOpened]],TODAY()))-1,ABS(NETWORKDAYS(Proc[[#This Row],[DateOpened]],Proc[[#This Row],[DateClosed]]))-1)</f>
        <v>4</v>
      </c>
      <c r="R7435" s="178" t="s">
        <v>489</v>
      </c>
      <c r="S7435" s="183"/>
    </row>
    <row r="7436" spans="1:19" hidden="1">
      <c r="A7436" s="184" t="s">
        <v>9887</v>
      </c>
      <c r="B7436" s="183" t="str">
        <f>IFERROR(VLOOKUP(Proc[[#This Row],[App]],Table2[],3,0),"open")</f>
        <v>ok</v>
      </c>
      <c r="C7436" s="184" t="s">
        <v>377</v>
      </c>
      <c r="D7436" t="s">
        <v>9803</v>
      </c>
      <c r="E7436" t="s">
        <v>2862</v>
      </c>
      <c r="F7436" s="183"/>
      <c r="G7436" s="184" t="s">
        <v>400</v>
      </c>
      <c r="H7436" s="183" t="str">
        <f>IF(Proc[[#This Row],[type]]="LFF (MDG-F)",MID(Proc[[#This Row],[Obj]],13,10),"")</f>
        <v/>
      </c>
      <c r="J7436" s="183" t="b">
        <f>Proc[[#This Row],[Requested]]=Proc[[#This Row],[CurrentParent]]</f>
        <v>0</v>
      </c>
      <c r="K7436" s="183" t="str">
        <f>IF(Proc[[#This Row],[Author]]="Marcela Urrego",VLOOKUP(LEFT(Proc[[#This Row],[Requested]],1),Table3[#All],2,0),VLOOKUP(Proc[[#This Row],[Author]],Table4[],2,0))</f>
        <v>LS</v>
      </c>
      <c r="L7436" s="186" t="s">
        <v>9921</v>
      </c>
      <c r="M7436" s="178">
        <v>46065</v>
      </c>
      <c r="N7436" s="178"/>
      <c r="O7436" s="178"/>
      <c r="P7436" s="178" t="str">
        <f ca="1">IF(Proc[[#This Row],[DaysAgeing]]&gt;5,"yep","on track")</f>
        <v>on track</v>
      </c>
      <c r="Q7436" s="3">
        <f ca="1">IF(Proc[[#This Row],[DateClosed]]="",ABS(NETWORKDAYS(Proc[[#This Row],[DateOpened]],TODAY()))-1,ABS(NETWORKDAYS(Proc[[#This Row],[DateOpened]],Proc[[#This Row],[DateClosed]]))-1)</f>
        <v>4</v>
      </c>
      <c r="R7436" s="178" t="s">
        <v>489</v>
      </c>
      <c r="S7436" s="183"/>
    </row>
    <row r="7437" spans="1:19" hidden="1">
      <c r="A7437" s="184" t="s">
        <v>9887</v>
      </c>
      <c r="B7437" s="183" t="str">
        <f>IFERROR(VLOOKUP(Proc[[#This Row],[App]],Table2[],3,0),"open")</f>
        <v>ok</v>
      </c>
      <c r="C7437" s="184" t="s">
        <v>369</v>
      </c>
      <c r="D7437" t="s">
        <v>9804</v>
      </c>
      <c r="E7437" t="s">
        <v>2862</v>
      </c>
      <c r="F7437" s="183" t="s">
        <v>2862</v>
      </c>
      <c r="G7437" s="184" t="s">
        <v>400</v>
      </c>
      <c r="H7437" s="183" t="str">
        <f>IF(Proc[[#This Row],[type]]="LFF (MDG-F)",MID(Proc[[#This Row],[Obj]],13,10),"")</f>
        <v/>
      </c>
      <c r="J7437" s="183" t="b">
        <f>Proc[[#This Row],[Requested]]=Proc[[#This Row],[CurrentParent]]</f>
        <v>1</v>
      </c>
      <c r="K7437" s="183" t="str">
        <f>IF(Proc[[#This Row],[Author]]="Marcela Urrego",VLOOKUP(LEFT(Proc[[#This Row],[Requested]],1),Table3[#All],2,0),VLOOKUP(Proc[[#This Row],[Author]],Table4[],2,0))</f>
        <v>LS</v>
      </c>
      <c r="L7437" s="186" t="s">
        <v>9921</v>
      </c>
      <c r="M7437" s="178">
        <v>46065</v>
      </c>
      <c r="N7437" s="178"/>
      <c r="O7437" s="178"/>
      <c r="P7437" s="178" t="str">
        <f ca="1">IF(Proc[[#This Row],[DaysAgeing]]&gt;5,"yep","on track")</f>
        <v>on track</v>
      </c>
      <c r="Q7437" s="3">
        <f ca="1">IF(Proc[[#This Row],[DateClosed]]="",ABS(NETWORKDAYS(Proc[[#This Row],[DateOpened]],TODAY()))-1,ABS(NETWORKDAYS(Proc[[#This Row],[DateOpened]],Proc[[#This Row],[DateClosed]]))-1)</f>
        <v>4</v>
      </c>
      <c r="R7437" s="178" t="s">
        <v>489</v>
      </c>
      <c r="S7437" s="183"/>
    </row>
    <row r="7438" spans="1:19" hidden="1">
      <c r="A7438" s="184" t="s">
        <v>9887</v>
      </c>
      <c r="B7438" s="183" t="str">
        <f>IFERROR(VLOOKUP(Proc[[#This Row],[App]],Table2[],3,0),"open")</f>
        <v>ok</v>
      </c>
      <c r="C7438" s="184" t="s">
        <v>369</v>
      </c>
      <c r="D7438" t="s">
        <v>9805</v>
      </c>
      <c r="E7438" t="s">
        <v>6537</v>
      </c>
      <c r="F7438" s="183" t="s">
        <v>6537</v>
      </c>
      <c r="G7438" s="184" t="s">
        <v>400</v>
      </c>
      <c r="H7438" s="183" t="str">
        <f>IF(Proc[[#This Row],[type]]="LFF (MDG-F)",MID(Proc[[#This Row],[Obj]],13,10),"")</f>
        <v/>
      </c>
      <c r="J7438" s="183" t="b">
        <f>Proc[[#This Row],[Requested]]=Proc[[#This Row],[CurrentParent]]</f>
        <v>1</v>
      </c>
      <c r="K7438" s="183" t="str">
        <f>IF(Proc[[#This Row],[Author]]="Marcela Urrego",VLOOKUP(LEFT(Proc[[#This Row],[Requested]],1),Table3[#All],2,0),VLOOKUP(Proc[[#This Row],[Author]],Table4[],2,0))</f>
        <v>LS</v>
      </c>
      <c r="L7438" s="186" t="s">
        <v>9921</v>
      </c>
      <c r="M7438" s="178">
        <v>46065</v>
      </c>
      <c r="N7438" s="178"/>
      <c r="O7438" s="178"/>
      <c r="P7438" s="178" t="str">
        <f ca="1">IF(Proc[[#This Row],[DaysAgeing]]&gt;5,"yep","on track")</f>
        <v>on track</v>
      </c>
      <c r="Q7438" s="3">
        <f ca="1">IF(Proc[[#This Row],[DateClosed]]="",ABS(NETWORKDAYS(Proc[[#This Row],[DateOpened]],TODAY()))-1,ABS(NETWORKDAYS(Proc[[#This Row],[DateOpened]],Proc[[#This Row],[DateClosed]]))-1)</f>
        <v>4</v>
      </c>
      <c r="R7438" s="178" t="s">
        <v>489</v>
      </c>
      <c r="S7438" s="183"/>
    </row>
    <row r="7439" spans="1:19" hidden="1">
      <c r="A7439" s="184" t="s">
        <v>9887</v>
      </c>
      <c r="B7439" s="183" t="str">
        <f>IFERROR(VLOOKUP(Proc[[#This Row],[App]],Table2[],3,0),"open")</f>
        <v>ok</v>
      </c>
      <c r="C7439" s="184" t="s">
        <v>369</v>
      </c>
      <c r="D7439" t="s">
        <v>9806</v>
      </c>
      <c r="E7439" t="s">
        <v>6537</v>
      </c>
      <c r="F7439" s="183" t="s">
        <v>6537</v>
      </c>
      <c r="G7439" s="184" t="s">
        <v>400</v>
      </c>
      <c r="H7439" s="183" t="str">
        <f>IF(Proc[[#This Row],[type]]="LFF (MDG-F)",MID(Proc[[#This Row],[Obj]],13,10),"")</f>
        <v/>
      </c>
      <c r="J7439" s="183" t="b">
        <f>Proc[[#This Row],[Requested]]=Proc[[#This Row],[CurrentParent]]</f>
        <v>1</v>
      </c>
      <c r="K7439" s="183" t="str">
        <f>IF(Proc[[#This Row],[Author]]="Marcela Urrego",VLOOKUP(LEFT(Proc[[#This Row],[Requested]],1),Table3[#All],2,0),VLOOKUP(Proc[[#This Row],[Author]],Table4[],2,0))</f>
        <v>LS</v>
      </c>
      <c r="L7439" s="186" t="s">
        <v>9921</v>
      </c>
      <c r="M7439" s="178">
        <v>46065</v>
      </c>
      <c r="N7439" s="178"/>
      <c r="O7439" s="178"/>
      <c r="P7439" s="178" t="str">
        <f ca="1">IF(Proc[[#This Row],[DaysAgeing]]&gt;5,"yep","on track")</f>
        <v>on track</v>
      </c>
      <c r="Q7439" s="3">
        <f ca="1">IF(Proc[[#This Row],[DateClosed]]="",ABS(NETWORKDAYS(Proc[[#This Row],[DateOpened]],TODAY()))-1,ABS(NETWORKDAYS(Proc[[#This Row],[DateOpened]],Proc[[#This Row],[DateClosed]]))-1)</f>
        <v>4</v>
      </c>
      <c r="R7439" s="178" t="s">
        <v>489</v>
      </c>
      <c r="S7439" s="183"/>
    </row>
    <row r="7440" spans="1:19" hidden="1">
      <c r="A7440" s="184" t="s">
        <v>9887</v>
      </c>
      <c r="B7440" s="183" t="str">
        <f>IFERROR(VLOOKUP(Proc[[#This Row],[App]],Table2[],3,0),"open")</f>
        <v>ok</v>
      </c>
      <c r="C7440" s="184" t="s">
        <v>369</v>
      </c>
      <c r="D7440" t="s">
        <v>9807</v>
      </c>
      <c r="E7440" t="s">
        <v>6537</v>
      </c>
      <c r="F7440" s="183" t="s">
        <v>6537</v>
      </c>
      <c r="G7440" s="184" t="s">
        <v>400</v>
      </c>
      <c r="H7440" s="183" t="str">
        <f>IF(Proc[[#This Row],[type]]="LFF (MDG-F)",MID(Proc[[#This Row],[Obj]],13,10),"")</f>
        <v/>
      </c>
      <c r="J7440" s="183" t="b">
        <f>Proc[[#This Row],[Requested]]=Proc[[#This Row],[CurrentParent]]</f>
        <v>1</v>
      </c>
      <c r="K7440" s="183" t="str">
        <f>IF(Proc[[#This Row],[Author]]="Marcela Urrego",VLOOKUP(LEFT(Proc[[#This Row],[Requested]],1),Table3[#All],2,0),VLOOKUP(Proc[[#This Row],[Author]],Table4[],2,0))</f>
        <v>LS</v>
      </c>
      <c r="L7440" s="186" t="s">
        <v>9921</v>
      </c>
      <c r="M7440" s="178">
        <v>46065</v>
      </c>
      <c r="N7440" s="178"/>
      <c r="O7440" s="178"/>
      <c r="P7440" s="178" t="str">
        <f ca="1">IF(Proc[[#This Row],[DaysAgeing]]&gt;5,"yep","on track")</f>
        <v>on track</v>
      </c>
      <c r="Q7440" s="3">
        <f ca="1">IF(Proc[[#This Row],[DateClosed]]="",ABS(NETWORKDAYS(Proc[[#This Row],[DateOpened]],TODAY()))-1,ABS(NETWORKDAYS(Proc[[#This Row],[DateOpened]],Proc[[#This Row],[DateClosed]]))-1)</f>
        <v>4</v>
      </c>
      <c r="R7440" s="178" t="s">
        <v>489</v>
      </c>
      <c r="S7440" s="183"/>
    </row>
    <row r="7441" spans="1:19" hidden="1">
      <c r="A7441" s="184" t="s">
        <v>9887</v>
      </c>
      <c r="B7441" s="183" t="str">
        <f>IFERROR(VLOOKUP(Proc[[#This Row],[App]],Table2[],3,0),"open")</f>
        <v>ok</v>
      </c>
      <c r="C7441" s="185" t="s">
        <v>369</v>
      </c>
      <c r="D7441" t="s">
        <v>9808</v>
      </c>
      <c r="E7441" t="s">
        <v>6537</v>
      </c>
      <c r="F7441" s="186" t="s">
        <v>6537</v>
      </c>
      <c r="G7441" s="184" t="s">
        <v>406</v>
      </c>
      <c r="H7441" s="183" t="str">
        <f>IF(Proc[[#This Row],[type]]="LFF (MDG-F)",MID(Proc[[#This Row],[Obj]],13,10),"")</f>
        <v>2103R00509</v>
      </c>
      <c r="J7441" s="183" t="b">
        <f>Proc[[#This Row],[Requested]]=Proc[[#This Row],[CurrentParent]]</f>
        <v>1</v>
      </c>
      <c r="K7441" s="183" t="str">
        <f>IF(Proc[[#This Row],[Author]]="Marcela Urrego",VLOOKUP(LEFT(Proc[[#This Row],[Requested]],1),Table3[#All],2,0),VLOOKUP(Proc[[#This Row],[Author]],Table4[],2,0))</f>
        <v>LS</v>
      </c>
      <c r="L7441" s="186" t="s">
        <v>9921</v>
      </c>
      <c r="M7441" s="178">
        <v>46065</v>
      </c>
      <c r="N7441" s="178"/>
      <c r="O7441" s="178"/>
      <c r="P7441" s="178" t="str">
        <f ca="1">IF(Proc[[#This Row],[DaysAgeing]]&gt;5,"yep","on track")</f>
        <v>on track</v>
      </c>
      <c r="Q7441" s="3">
        <f ca="1">IF(Proc[[#This Row],[DateClosed]]="",ABS(NETWORKDAYS(Proc[[#This Row],[DateOpened]],TODAY()))-1,ABS(NETWORKDAYS(Proc[[#This Row],[DateOpened]],Proc[[#This Row],[DateClosed]]))-1)</f>
        <v>4</v>
      </c>
      <c r="R7441" s="178" t="s">
        <v>489</v>
      </c>
      <c r="S7441" s="183"/>
    </row>
    <row r="7442" spans="1:19" hidden="1">
      <c r="A7442" s="184" t="s">
        <v>9887</v>
      </c>
      <c r="B7442" s="183" t="str">
        <f>IFERROR(VLOOKUP(Proc[[#This Row],[App]],Table2[],3,0),"open")</f>
        <v>ok</v>
      </c>
      <c r="C7442" s="184" t="s">
        <v>369</v>
      </c>
      <c r="D7442" t="s">
        <v>9809</v>
      </c>
      <c r="E7442" t="s">
        <v>6537</v>
      </c>
      <c r="F7442" s="183" t="s">
        <v>6537</v>
      </c>
      <c r="G7442" s="184" t="s">
        <v>400</v>
      </c>
      <c r="H7442" s="183" t="str">
        <f>IF(Proc[[#This Row],[type]]="LFF (MDG-F)",MID(Proc[[#This Row],[Obj]],13,10),"")</f>
        <v/>
      </c>
      <c r="J7442" s="183" t="b">
        <f>Proc[[#This Row],[Requested]]=Proc[[#This Row],[CurrentParent]]</f>
        <v>1</v>
      </c>
      <c r="K7442" s="183" t="str">
        <f>IF(Proc[[#This Row],[Author]]="Marcela Urrego",VLOOKUP(LEFT(Proc[[#This Row],[Requested]],1),Table3[#All],2,0),VLOOKUP(Proc[[#This Row],[Author]],Table4[],2,0))</f>
        <v>LS</v>
      </c>
      <c r="L7442" s="186" t="s">
        <v>9921</v>
      </c>
      <c r="M7442" s="178">
        <v>46065</v>
      </c>
      <c r="N7442" s="178"/>
      <c r="O7442" s="178"/>
      <c r="P7442" s="178" t="str">
        <f ca="1">IF(Proc[[#This Row],[DaysAgeing]]&gt;5,"yep","on track")</f>
        <v>on track</v>
      </c>
      <c r="Q7442" s="3">
        <f ca="1">IF(Proc[[#This Row],[DateClosed]]="",ABS(NETWORKDAYS(Proc[[#This Row],[DateOpened]],TODAY()))-1,ABS(NETWORKDAYS(Proc[[#This Row],[DateOpened]],Proc[[#This Row],[DateClosed]]))-1)</f>
        <v>4</v>
      </c>
      <c r="R7442" s="178" t="s">
        <v>489</v>
      </c>
      <c r="S7442" s="183"/>
    </row>
    <row r="7443" spans="1:19" hidden="1">
      <c r="A7443" s="184" t="s">
        <v>9887</v>
      </c>
      <c r="B7443" s="183" t="str">
        <f>IFERROR(VLOOKUP(Proc[[#This Row],[App]],Table2[],3,0),"open")</f>
        <v>ok</v>
      </c>
      <c r="C7443" s="184" t="s">
        <v>369</v>
      </c>
      <c r="D7443" t="s">
        <v>9810</v>
      </c>
      <c r="E7443" t="s">
        <v>6537</v>
      </c>
      <c r="F7443" s="183" t="s">
        <v>6537</v>
      </c>
      <c r="G7443" s="184" t="s">
        <v>400</v>
      </c>
      <c r="H7443" s="183" t="str">
        <f>IF(Proc[[#This Row],[type]]="LFF (MDG-F)",MID(Proc[[#This Row],[Obj]],13,10),"")</f>
        <v/>
      </c>
      <c r="J7443" s="183" t="b">
        <f>Proc[[#This Row],[Requested]]=Proc[[#This Row],[CurrentParent]]</f>
        <v>1</v>
      </c>
      <c r="K7443" s="183" t="str">
        <f>IF(Proc[[#This Row],[Author]]="Marcela Urrego",VLOOKUP(LEFT(Proc[[#This Row],[Requested]],1),Table3[#All],2,0),VLOOKUP(Proc[[#This Row],[Author]],Table4[],2,0))</f>
        <v>LS</v>
      </c>
      <c r="L7443" s="186" t="s">
        <v>9921</v>
      </c>
      <c r="M7443" s="178">
        <v>46065</v>
      </c>
      <c r="N7443" s="178"/>
      <c r="O7443" s="178"/>
      <c r="P7443" s="178" t="str">
        <f ca="1">IF(Proc[[#This Row],[DaysAgeing]]&gt;5,"yep","on track")</f>
        <v>on track</v>
      </c>
      <c r="Q7443" s="3">
        <f ca="1">IF(Proc[[#This Row],[DateClosed]]="",ABS(NETWORKDAYS(Proc[[#This Row],[DateOpened]],TODAY()))-1,ABS(NETWORKDAYS(Proc[[#This Row],[DateOpened]],Proc[[#This Row],[DateClosed]]))-1)</f>
        <v>4</v>
      </c>
      <c r="R7443" s="178" t="s">
        <v>489</v>
      </c>
      <c r="S7443" s="183"/>
    </row>
    <row r="7444" spans="1:19" hidden="1">
      <c r="A7444" s="184" t="s">
        <v>9887</v>
      </c>
      <c r="B7444" s="183" t="str">
        <f>IFERROR(VLOOKUP(Proc[[#This Row],[App]],Table2[],3,0),"open")</f>
        <v>ok</v>
      </c>
      <c r="C7444" s="185" t="s">
        <v>369</v>
      </c>
      <c r="D7444" t="s">
        <v>9811</v>
      </c>
      <c r="E7444" t="s">
        <v>7333</v>
      </c>
      <c r="F7444" s="186" t="s">
        <v>7333</v>
      </c>
      <c r="G7444" s="184" t="s">
        <v>406</v>
      </c>
      <c r="H7444" s="183" t="str">
        <f>IF(Proc[[#This Row],[type]]="LFF (MDG-F)",MID(Proc[[#This Row],[Obj]],13,10),"")</f>
        <v>2068R00001</v>
      </c>
      <c r="J7444" s="183" t="b">
        <f>Proc[[#This Row],[Requested]]=Proc[[#This Row],[CurrentParent]]</f>
        <v>1</v>
      </c>
      <c r="K7444" s="183" t="str">
        <f>IF(Proc[[#This Row],[Author]]="Marcela Urrego",VLOOKUP(LEFT(Proc[[#This Row],[Requested]],1),Table3[#All],2,0),VLOOKUP(Proc[[#This Row],[Author]],Table4[],2,0))</f>
        <v>LS</v>
      </c>
      <c r="L7444" s="186" t="s">
        <v>9921</v>
      </c>
      <c r="M7444" s="178">
        <v>46065</v>
      </c>
      <c r="N7444" s="178"/>
      <c r="O7444" s="178"/>
      <c r="P7444" s="178" t="str">
        <f ca="1">IF(Proc[[#This Row],[DaysAgeing]]&gt;5,"yep","on track")</f>
        <v>on track</v>
      </c>
      <c r="Q7444" s="3">
        <f ca="1">IF(Proc[[#This Row],[DateClosed]]="",ABS(NETWORKDAYS(Proc[[#This Row],[DateOpened]],TODAY()))-1,ABS(NETWORKDAYS(Proc[[#This Row],[DateOpened]],Proc[[#This Row],[DateClosed]]))-1)</f>
        <v>4</v>
      </c>
      <c r="R7444" s="178" t="s">
        <v>489</v>
      </c>
      <c r="S7444" s="183"/>
    </row>
    <row r="7445" spans="1:19" hidden="1">
      <c r="A7445" s="184" t="s">
        <v>9887</v>
      </c>
      <c r="B7445" s="183" t="str">
        <f>IFERROR(VLOOKUP(Proc[[#This Row],[App]],Table2[],3,0),"open")</f>
        <v>ok</v>
      </c>
      <c r="C7445" s="184" t="s">
        <v>369</v>
      </c>
      <c r="D7445" t="s">
        <v>9812</v>
      </c>
      <c r="E7445" t="s">
        <v>7333</v>
      </c>
      <c r="F7445" s="183" t="s">
        <v>7333</v>
      </c>
      <c r="G7445" s="184" t="s">
        <v>400</v>
      </c>
      <c r="H7445" s="183" t="str">
        <f>IF(Proc[[#This Row],[type]]="LFF (MDG-F)",MID(Proc[[#This Row],[Obj]],13,10),"")</f>
        <v/>
      </c>
      <c r="J7445" s="183" t="b">
        <f>Proc[[#This Row],[Requested]]=Proc[[#This Row],[CurrentParent]]</f>
        <v>1</v>
      </c>
      <c r="K7445" s="183" t="str">
        <f>IF(Proc[[#This Row],[Author]]="Marcela Urrego",VLOOKUP(LEFT(Proc[[#This Row],[Requested]],1),Table3[#All],2,0),VLOOKUP(Proc[[#This Row],[Author]],Table4[],2,0))</f>
        <v>LS</v>
      </c>
      <c r="L7445" s="186" t="s">
        <v>9921</v>
      </c>
      <c r="M7445" s="178">
        <v>46065</v>
      </c>
      <c r="N7445" s="178"/>
      <c r="O7445" s="178"/>
      <c r="P7445" s="178" t="str">
        <f ca="1">IF(Proc[[#This Row],[DaysAgeing]]&gt;5,"yep","on track")</f>
        <v>on track</v>
      </c>
      <c r="Q7445" s="3">
        <f ca="1">IF(Proc[[#This Row],[DateClosed]]="",ABS(NETWORKDAYS(Proc[[#This Row],[DateOpened]],TODAY()))-1,ABS(NETWORKDAYS(Proc[[#This Row],[DateOpened]],Proc[[#This Row],[DateClosed]]))-1)</f>
        <v>4</v>
      </c>
      <c r="R7445" s="178" t="s">
        <v>489</v>
      </c>
      <c r="S7445" s="183"/>
    </row>
    <row r="7446" spans="1:19" hidden="1">
      <c r="A7446" s="184" t="s">
        <v>9887</v>
      </c>
      <c r="B7446" s="183" t="str">
        <f>IFERROR(VLOOKUP(Proc[[#This Row],[App]],Table2[],3,0),"open")</f>
        <v>ok</v>
      </c>
      <c r="C7446" s="184" t="s">
        <v>369</v>
      </c>
      <c r="D7446" t="s">
        <v>9813</v>
      </c>
      <c r="E7446" t="s">
        <v>7333</v>
      </c>
      <c r="F7446" s="183" t="s">
        <v>7333</v>
      </c>
      <c r="G7446" s="184" t="s">
        <v>400</v>
      </c>
      <c r="H7446" s="183" t="str">
        <f>IF(Proc[[#This Row],[type]]="LFF (MDG-F)",MID(Proc[[#This Row],[Obj]],13,10),"")</f>
        <v/>
      </c>
      <c r="J7446" s="183" t="b">
        <f>Proc[[#This Row],[Requested]]=Proc[[#This Row],[CurrentParent]]</f>
        <v>1</v>
      </c>
      <c r="K7446" s="183" t="str">
        <f>IF(Proc[[#This Row],[Author]]="Marcela Urrego",VLOOKUP(LEFT(Proc[[#This Row],[Requested]],1),Table3[#All],2,0),VLOOKUP(Proc[[#This Row],[Author]],Table4[],2,0))</f>
        <v>LS</v>
      </c>
      <c r="L7446" s="186" t="s">
        <v>9921</v>
      </c>
      <c r="M7446" s="178">
        <v>46065</v>
      </c>
      <c r="N7446" s="178"/>
      <c r="O7446" s="178"/>
      <c r="P7446" s="178" t="str">
        <f ca="1">IF(Proc[[#This Row],[DaysAgeing]]&gt;5,"yep","on track")</f>
        <v>on track</v>
      </c>
      <c r="Q7446" s="3">
        <f ca="1">IF(Proc[[#This Row],[DateClosed]]="",ABS(NETWORKDAYS(Proc[[#This Row],[DateOpened]],TODAY()))-1,ABS(NETWORKDAYS(Proc[[#This Row],[DateOpened]],Proc[[#This Row],[DateClosed]]))-1)</f>
        <v>4</v>
      </c>
      <c r="R7446" s="178" t="s">
        <v>489</v>
      </c>
      <c r="S7446" s="183"/>
    </row>
    <row r="7447" spans="1:19" hidden="1">
      <c r="A7447" s="184" t="s">
        <v>9887</v>
      </c>
      <c r="B7447" s="183" t="str">
        <f>IFERROR(VLOOKUP(Proc[[#This Row],[App]],Table2[],3,0),"open")</f>
        <v>ok</v>
      </c>
      <c r="C7447" s="184" t="s">
        <v>369</v>
      </c>
      <c r="D7447" t="s">
        <v>9814</v>
      </c>
      <c r="E7447" t="s">
        <v>2812</v>
      </c>
      <c r="F7447" s="183" t="s">
        <v>2812</v>
      </c>
      <c r="G7447" s="184" t="s">
        <v>400</v>
      </c>
      <c r="H7447" s="183" t="str">
        <f>IF(Proc[[#This Row],[type]]="LFF (MDG-F)",MID(Proc[[#This Row],[Obj]],13,10),"")</f>
        <v/>
      </c>
      <c r="J7447" s="183" t="b">
        <f>Proc[[#This Row],[Requested]]=Proc[[#This Row],[CurrentParent]]</f>
        <v>1</v>
      </c>
      <c r="K7447" s="183" t="str">
        <f>IF(Proc[[#This Row],[Author]]="Marcela Urrego",VLOOKUP(LEFT(Proc[[#This Row],[Requested]],1),Table3[#All],2,0),VLOOKUP(Proc[[#This Row],[Author]],Table4[],2,0))</f>
        <v>LS</v>
      </c>
      <c r="L7447" s="186" t="s">
        <v>9921</v>
      </c>
      <c r="M7447" s="178">
        <v>46065</v>
      </c>
      <c r="N7447" s="178"/>
      <c r="O7447" s="178"/>
      <c r="P7447" s="178" t="str">
        <f ca="1">IF(Proc[[#This Row],[DaysAgeing]]&gt;5,"yep","on track")</f>
        <v>on track</v>
      </c>
      <c r="Q7447" s="3">
        <f ca="1">IF(Proc[[#This Row],[DateClosed]]="",ABS(NETWORKDAYS(Proc[[#This Row],[DateOpened]],TODAY()))-1,ABS(NETWORKDAYS(Proc[[#This Row],[DateOpened]],Proc[[#This Row],[DateClosed]]))-1)</f>
        <v>4</v>
      </c>
      <c r="R7447" s="178" t="s">
        <v>489</v>
      </c>
      <c r="S7447" s="183"/>
    </row>
    <row r="7448" spans="1:19" hidden="1">
      <c r="A7448" s="184" t="s">
        <v>9887</v>
      </c>
      <c r="B7448" s="183" t="str">
        <f>IFERROR(VLOOKUP(Proc[[#This Row],[App]],Table2[],3,0),"open")</f>
        <v>ok</v>
      </c>
      <c r="C7448" s="184" t="s">
        <v>369</v>
      </c>
      <c r="D7448" t="s">
        <v>9815</v>
      </c>
      <c r="E7448" t="s">
        <v>7333</v>
      </c>
      <c r="F7448" s="183" t="s">
        <v>7333</v>
      </c>
      <c r="G7448" s="184" t="s">
        <v>400</v>
      </c>
      <c r="H7448" s="183" t="str">
        <f>IF(Proc[[#This Row],[type]]="LFF (MDG-F)",MID(Proc[[#This Row],[Obj]],13,10),"")</f>
        <v/>
      </c>
      <c r="J7448" s="183" t="b">
        <f>Proc[[#This Row],[Requested]]=Proc[[#This Row],[CurrentParent]]</f>
        <v>1</v>
      </c>
      <c r="K7448" s="183" t="str">
        <f>IF(Proc[[#This Row],[Author]]="Marcela Urrego",VLOOKUP(LEFT(Proc[[#This Row],[Requested]],1),Table3[#All],2,0),VLOOKUP(Proc[[#This Row],[Author]],Table4[],2,0))</f>
        <v>LS</v>
      </c>
      <c r="L7448" s="186" t="s">
        <v>9921</v>
      </c>
      <c r="M7448" s="178">
        <v>46065</v>
      </c>
      <c r="N7448" s="178"/>
      <c r="O7448" s="178"/>
      <c r="P7448" s="178" t="str">
        <f ca="1">IF(Proc[[#This Row],[DaysAgeing]]&gt;5,"yep","on track")</f>
        <v>on track</v>
      </c>
      <c r="Q7448" s="3">
        <f ca="1">IF(Proc[[#This Row],[DateClosed]]="",ABS(NETWORKDAYS(Proc[[#This Row],[DateOpened]],TODAY()))-1,ABS(NETWORKDAYS(Proc[[#This Row],[DateOpened]],Proc[[#This Row],[DateClosed]]))-1)</f>
        <v>4</v>
      </c>
      <c r="R7448" s="178" t="s">
        <v>489</v>
      </c>
      <c r="S7448" s="183"/>
    </row>
    <row r="7449" spans="1:19" hidden="1">
      <c r="A7449" s="184" t="s">
        <v>9887</v>
      </c>
      <c r="B7449" s="183" t="str">
        <f>IFERROR(VLOOKUP(Proc[[#This Row],[App]],Table2[],3,0),"open")</f>
        <v>ok</v>
      </c>
      <c r="C7449" s="184" t="s">
        <v>369</v>
      </c>
      <c r="D7449" t="s">
        <v>9816</v>
      </c>
      <c r="E7449" t="s">
        <v>7333</v>
      </c>
      <c r="F7449" s="183" t="s">
        <v>7333</v>
      </c>
      <c r="G7449" s="184" t="s">
        <v>400</v>
      </c>
      <c r="H7449" s="183" t="str">
        <f>IF(Proc[[#This Row],[type]]="LFF (MDG-F)",MID(Proc[[#This Row],[Obj]],13,10),"")</f>
        <v/>
      </c>
      <c r="J7449" s="183" t="b">
        <f>Proc[[#This Row],[Requested]]=Proc[[#This Row],[CurrentParent]]</f>
        <v>1</v>
      </c>
      <c r="K7449" s="183" t="str">
        <f>IF(Proc[[#This Row],[Author]]="Marcela Urrego",VLOOKUP(LEFT(Proc[[#This Row],[Requested]],1),Table3[#All],2,0),VLOOKUP(Proc[[#This Row],[Author]],Table4[],2,0))</f>
        <v>LS</v>
      </c>
      <c r="L7449" s="186" t="s">
        <v>9921</v>
      </c>
      <c r="M7449" s="178">
        <v>46065</v>
      </c>
      <c r="N7449" s="178"/>
      <c r="O7449" s="178"/>
      <c r="P7449" s="178" t="str">
        <f ca="1">IF(Proc[[#This Row],[DaysAgeing]]&gt;5,"yep","on track")</f>
        <v>on track</v>
      </c>
      <c r="Q7449" s="3">
        <f ca="1">IF(Proc[[#This Row],[DateClosed]]="",ABS(NETWORKDAYS(Proc[[#This Row],[DateOpened]],TODAY()))-1,ABS(NETWORKDAYS(Proc[[#This Row],[DateOpened]],Proc[[#This Row],[DateClosed]]))-1)</f>
        <v>4</v>
      </c>
      <c r="R7449" s="178" t="s">
        <v>489</v>
      </c>
      <c r="S7449" s="183"/>
    </row>
    <row r="7450" spans="1:19" hidden="1">
      <c r="A7450" s="184" t="s">
        <v>9887</v>
      </c>
      <c r="B7450" s="183" t="str">
        <f>IFERROR(VLOOKUP(Proc[[#This Row],[App]],Table2[],3,0),"open")</f>
        <v>ok</v>
      </c>
      <c r="C7450" s="185" t="s">
        <v>369</v>
      </c>
      <c r="D7450" t="s">
        <v>9817</v>
      </c>
      <c r="E7450" t="s">
        <v>7333</v>
      </c>
      <c r="F7450" s="186" t="s">
        <v>7333</v>
      </c>
      <c r="G7450" s="184" t="s">
        <v>406</v>
      </c>
      <c r="H7450" s="183" t="str">
        <f>IF(Proc[[#This Row],[type]]="LFF (MDG-F)",MID(Proc[[#This Row],[Obj]],13,10),"")</f>
        <v>2123R00022</v>
      </c>
      <c r="J7450" s="183" t="b">
        <f>Proc[[#This Row],[Requested]]=Proc[[#This Row],[CurrentParent]]</f>
        <v>1</v>
      </c>
      <c r="K7450" s="183" t="str">
        <f>IF(Proc[[#This Row],[Author]]="Marcela Urrego",VLOOKUP(LEFT(Proc[[#This Row],[Requested]],1),Table3[#All],2,0),VLOOKUP(Proc[[#This Row],[Author]],Table4[],2,0))</f>
        <v>LS</v>
      </c>
      <c r="L7450" s="186" t="s">
        <v>9921</v>
      </c>
      <c r="M7450" s="178">
        <v>46065</v>
      </c>
      <c r="N7450" s="178"/>
      <c r="O7450" s="178"/>
      <c r="P7450" s="178" t="str">
        <f ca="1">IF(Proc[[#This Row],[DaysAgeing]]&gt;5,"yep","on track")</f>
        <v>on track</v>
      </c>
      <c r="Q7450" s="3">
        <f ca="1">IF(Proc[[#This Row],[DateClosed]]="",ABS(NETWORKDAYS(Proc[[#This Row],[DateOpened]],TODAY()))-1,ABS(NETWORKDAYS(Proc[[#This Row],[DateOpened]],Proc[[#This Row],[DateClosed]]))-1)</f>
        <v>4</v>
      </c>
      <c r="R7450" s="178" t="s">
        <v>489</v>
      </c>
      <c r="S7450" s="183"/>
    </row>
    <row r="7451" spans="1:19" hidden="1">
      <c r="A7451" s="184" t="s">
        <v>9887</v>
      </c>
      <c r="B7451" s="183" t="str">
        <f>IFERROR(VLOOKUP(Proc[[#This Row],[App]],Table2[],3,0),"open")</f>
        <v>ok</v>
      </c>
      <c r="C7451" s="184" t="s">
        <v>369</v>
      </c>
      <c r="D7451" t="s">
        <v>9818</v>
      </c>
      <c r="E7451" t="s">
        <v>977</v>
      </c>
      <c r="F7451" s="183" t="s">
        <v>977</v>
      </c>
      <c r="G7451" s="184" t="s">
        <v>400</v>
      </c>
      <c r="H7451" s="183" t="str">
        <f>IF(Proc[[#This Row],[type]]="LFF (MDG-F)",MID(Proc[[#This Row],[Obj]],13,10),"")</f>
        <v/>
      </c>
      <c r="J7451" s="183" t="b">
        <f>Proc[[#This Row],[Requested]]=Proc[[#This Row],[CurrentParent]]</f>
        <v>1</v>
      </c>
      <c r="K7451" s="183" t="str">
        <f>IF(Proc[[#This Row],[Author]]="Marcela Urrego",VLOOKUP(LEFT(Proc[[#This Row],[Requested]],1),Table3[#All],2,0),VLOOKUP(Proc[[#This Row],[Author]],Table4[],2,0))</f>
        <v>LS</v>
      </c>
      <c r="L7451" s="186" t="s">
        <v>9921</v>
      </c>
      <c r="M7451" s="178">
        <v>46065</v>
      </c>
      <c r="N7451" s="178"/>
      <c r="O7451" s="178"/>
      <c r="P7451" s="178" t="str">
        <f ca="1">IF(Proc[[#This Row],[DaysAgeing]]&gt;5,"yep","on track")</f>
        <v>on track</v>
      </c>
      <c r="Q7451" s="3">
        <f ca="1">IF(Proc[[#This Row],[DateClosed]]="",ABS(NETWORKDAYS(Proc[[#This Row],[DateOpened]],TODAY()))-1,ABS(NETWORKDAYS(Proc[[#This Row],[DateOpened]],Proc[[#This Row],[DateClosed]]))-1)</f>
        <v>4</v>
      </c>
      <c r="R7451" s="178" t="s">
        <v>489</v>
      </c>
      <c r="S7451" s="183"/>
    </row>
    <row r="7452" spans="1:19" hidden="1">
      <c r="A7452" s="184" t="s">
        <v>9887</v>
      </c>
      <c r="B7452" s="183" t="str">
        <f>IFERROR(VLOOKUP(Proc[[#This Row],[App]],Table2[],3,0),"open")</f>
        <v>ok</v>
      </c>
      <c r="C7452" s="184" t="s">
        <v>369</v>
      </c>
      <c r="D7452" t="s">
        <v>9819</v>
      </c>
      <c r="E7452" t="s">
        <v>977</v>
      </c>
      <c r="F7452" s="183" t="s">
        <v>977</v>
      </c>
      <c r="G7452" s="184" t="s">
        <v>400</v>
      </c>
      <c r="H7452" s="183" t="str">
        <f>IF(Proc[[#This Row],[type]]="LFF (MDG-F)",MID(Proc[[#This Row],[Obj]],13,10),"")</f>
        <v/>
      </c>
      <c r="J7452" s="183" t="b">
        <f>Proc[[#This Row],[Requested]]=Proc[[#This Row],[CurrentParent]]</f>
        <v>1</v>
      </c>
      <c r="K7452" s="183" t="str">
        <f>IF(Proc[[#This Row],[Author]]="Marcela Urrego",VLOOKUP(LEFT(Proc[[#This Row],[Requested]],1),Table3[#All],2,0),VLOOKUP(Proc[[#This Row],[Author]],Table4[],2,0))</f>
        <v>LS</v>
      </c>
      <c r="L7452" s="186" t="s">
        <v>9921</v>
      </c>
      <c r="M7452" s="178">
        <v>46065</v>
      </c>
      <c r="N7452" s="178"/>
      <c r="O7452" s="178"/>
      <c r="P7452" s="178" t="str">
        <f ca="1">IF(Proc[[#This Row],[DaysAgeing]]&gt;5,"yep","on track")</f>
        <v>on track</v>
      </c>
      <c r="Q7452" s="3">
        <f ca="1">IF(Proc[[#This Row],[DateClosed]]="",ABS(NETWORKDAYS(Proc[[#This Row],[DateOpened]],TODAY()))-1,ABS(NETWORKDAYS(Proc[[#This Row],[DateOpened]],Proc[[#This Row],[DateClosed]]))-1)</f>
        <v>4</v>
      </c>
      <c r="R7452" s="178" t="s">
        <v>489</v>
      </c>
      <c r="S7452" s="183"/>
    </row>
    <row r="7453" spans="1:19" hidden="1">
      <c r="A7453" s="184" t="s">
        <v>9887</v>
      </c>
      <c r="B7453" s="183" t="str">
        <f>IFERROR(VLOOKUP(Proc[[#This Row],[App]],Table2[],3,0),"open")</f>
        <v>ok</v>
      </c>
      <c r="C7453" s="184" t="s">
        <v>369</v>
      </c>
      <c r="D7453" t="s">
        <v>9820</v>
      </c>
      <c r="E7453" t="s">
        <v>977</v>
      </c>
      <c r="F7453" s="183" t="s">
        <v>977</v>
      </c>
      <c r="G7453" s="184" t="s">
        <v>400</v>
      </c>
      <c r="H7453" s="183" t="str">
        <f>IF(Proc[[#This Row],[type]]="LFF (MDG-F)",MID(Proc[[#This Row],[Obj]],13,10),"")</f>
        <v/>
      </c>
      <c r="J7453" s="183" t="b">
        <f>Proc[[#This Row],[Requested]]=Proc[[#This Row],[CurrentParent]]</f>
        <v>1</v>
      </c>
      <c r="K7453" s="183" t="str">
        <f>IF(Proc[[#This Row],[Author]]="Marcela Urrego",VLOOKUP(LEFT(Proc[[#This Row],[Requested]],1),Table3[#All],2,0),VLOOKUP(Proc[[#This Row],[Author]],Table4[],2,0))</f>
        <v>LS</v>
      </c>
      <c r="L7453" s="186" t="s">
        <v>9921</v>
      </c>
      <c r="M7453" s="178">
        <v>46065</v>
      </c>
      <c r="N7453" s="178"/>
      <c r="O7453" s="178"/>
      <c r="P7453" s="178" t="str">
        <f ca="1">IF(Proc[[#This Row],[DaysAgeing]]&gt;5,"yep","on track")</f>
        <v>on track</v>
      </c>
      <c r="Q7453" s="3">
        <f ca="1">IF(Proc[[#This Row],[DateClosed]]="",ABS(NETWORKDAYS(Proc[[#This Row],[DateOpened]],TODAY()))-1,ABS(NETWORKDAYS(Proc[[#This Row],[DateOpened]],Proc[[#This Row],[DateClosed]]))-1)</f>
        <v>4</v>
      </c>
      <c r="R7453" s="178" t="s">
        <v>489</v>
      </c>
      <c r="S7453" s="183"/>
    </row>
    <row r="7454" spans="1:19" hidden="1">
      <c r="A7454" t="s">
        <v>9888</v>
      </c>
      <c r="B7454" s="183" t="str">
        <f>IFERROR(VLOOKUP(Proc[[#This Row],[App]],Table2[],3,0),"open")</f>
        <v>ok</v>
      </c>
      <c r="C7454" s="184" t="s">
        <v>369</v>
      </c>
      <c r="D7454" t="s">
        <v>9891</v>
      </c>
      <c r="E7454" t="s">
        <v>9900</v>
      </c>
      <c r="F7454" s="183" t="s">
        <v>9900</v>
      </c>
      <c r="G7454" s="184" t="s">
        <v>400</v>
      </c>
      <c r="H7454" s="183" t="str">
        <f>IF(Proc[[#This Row],[type]]="LFF (MDG-F)",MID(Proc[[#This Row],[Obj]],13,10),"")</f>
        <v/>
      </c>
      <c r="J7454" s="183" t="b">
        <f>Proc[[#This Row],[Requested]]=Proc[[#This Row],[CurrentParent]]</f>
        <v>1</v>
      </c>
      <c r="K7454" s="183" t="str">
        <f>IF(Proc[[#This Row],[Author]]="Marcela Urrego",VLOOKUP(LEFT(Proc[[#This Row],[Requested]],1),Table3[#All],2,0),VLOOKUP(Proc[[#This Row],[Author]],Table4[],2,0))</f>
        <v>LS</v>
      </c>
      <c r="L7454" s="186" t="s">
        <v>9921</v>
      </c>
      <c r="M7454" s="178">
        <v>46065</v>
      </c>
      <c r="N7454" s="178"/>
      <c r="O7454" s="178"/>
      <c r="P7454" s="178" t="str">
        <f ca="1">IF(Proc[[#This Row],[DaysAgeing]]&gt;5,"yep","on track")</f>
        <v>on track</v>
      </c>
      <c r="Q7454" s="3">
        <f ca="1">IF(Proc[[#This Row],[DateClosed]]="",ABS(NETWORKDAYS(Proc[[#This Row],[DateOpened]],TODAY()))-1,ABS(NETWORKDAYS(Proc[[#This Row],[DateOpened]],Proc[[#This Row],[DateClosed]]))-1)</f>
        <v>4</v>
      </c>
      <c r="R7454" s="178" t="s">
        <v>489</v>
      </c>
      <c r="S7454" s="183"/>
    </row>
    <row r="7455" spans="1:19" hidden="1">
      <c r="A7455" t="s">
        <v>9892</v>
      </c>
      <c r="B7455" s="183" t="str">
        <f>IFERROR(VLOOKUP(Proc[[#This Row],[App]],Table2[],3,0),"open")</f>
        <v>ok</v>
      </c>
      <c r="C7455" s="184" t="s">
        <v>369</v>
      </c>
      <c r="D7455" t="s">
        <v>9893</v>
      </c>
      <c r="E7455" t="s">
        <v>1019</v>
      </c>
      <c r="F7455" s="183" t="s">
        <v>1019</v>
      </c>
      <c r="G7455" s="184" t="s">
        <v>400</v>
      </c>
      <c r="H7455" s="183" t="str">
        <f>IF(Proc[[#This Row],[type]]="LFF (MDG-F)",MID(Proc[[#This Row],[Obj]],13,10),"")</f>
        <v/>
      </c>
      <c r="J7455" s="183" t="b">
        <f>Proc[[#This Row],[Requested]]=Proc[[#This Row],[CurrentParent]]</f>
        <v>1</v>
      </c>
      <c r="K7455" s="183" t="str">
        <f>IF(Proc[[#This Row],[Author]]="Marcela Urrego",VLOOKUP(LEFT(Proc[[#This Row],[Requested]],1),Table3[#All],2,0),VLOOKUP(Proc[[#This Row],[Author]],Table4[],2,0))</f>
        <v>HC</v>
      </c>
      <c r="L7455" s="186" t="s">
        <v>9921</v>
      </c>
      <c r="M7455" s="178">
        <v>46065</v>
      </c>
      <c r="N7455" s="178"/>
      <c r="O7455" s="178"/>
      <c r="P7455" s="178" t="str">
        <f ca="1">IF(Proc[[#This Row],[DaysAgeing]]&gt;5,"yep","on track")</f>
        <v>on track</v>
      </c>
      <c r="Q7455" s="3">
        <f ca="1">IF(Proc[[#This Row],[DateClosed]]="",ABS(NETWORKDAYS(Proc[[#This Row],[DateOpened]],TODAY()))-1,ABS(NETWORKDAYS(Proc[[#This Row],[DateOpened]],Proc[[#This Row],[DateClosed]]))-1)</f>
        <v>4</v>
      </c>
      <c r="R7455" s="178" t="s">
        <v>7785</v>
      </c>
      <c r="S7455" s="183"/>
    </row>
    <row r="7456" spans="1:19" hidden="1">
      <c r="A7456" s="184" t="s">
        <v>9892</v>
      </c>
      <c r="B7456" s="183" t="str">
        <f>IFERROR(VLOOKUP(Proc[[#This Row],[App]],Table2[],3,0),"open")</f>
        <v>ok</v>
      </c>
      <c r="C7456" s="184" t="s">
        <v>369</v>
      </c>
      <c r="D7456" t="s">
        <v>9894</v>
      </c>
      <c r="E7456" t="s">
        <v>1019</v>
      </c>
      <c r="F7456" s="183" t="s">
        <v>1019</v>
      </c>
      <c r="G7456" s="184" t="s">
        <v>400</v>
      </c>
      <c r="H7456" s="183" t="str">
        <f>IF(Proc[[#This Row],[type]]="LFF (MDG-F)",MID(Proc[[#This Row],[Obj]],13,10),"")</f>
        <v/>
      </c>
      <c r="J7456" s="183" t="b">
        <f>Proc[[#This Row],[Requested]]=Proc[[#This Row],[CurrentParent]]</f>
        <v>1</v>
      </c>
      <c r="K7456" s="183" t="str">
        <f>IF(Proc[[#This Row],[Author]]="Marcela Urrego",VLOOKUP(LEFT(Proc[[#This Row],[Requested]],1),Table3[#All],2,0),VLOOKUP(Proc[[#This Row],[Author]],Table4[],2,0))</f>
        <v>HC</v>
      </c>
      <c r="L7456" s="186" t="s">
        <v>9921</v>
      </c>
      <c r="M7456" s="178">
        <v>46065</v>
      </c>
      <c r="N7456" s="178"/>
      <c r="O7456" s="178"/>
      <c r="P7456" s="178" t="str">
        <f ca="1">IF(Proc[[#This Row],[DaysAgeing]]&gt;5,"yep","on track")</f>
        <v>on track</v>
      </c>
      <c r="Q7456" s="3">
        <f ca="1">IF(Proc[[#This Row],[DateClosed]]="",ABS(NETWORKDAYS(Proc[[#This Row],[DateOpened]],TODAY()))-1,ABS(NETWORKDAYS(Proc[[#This Row],[DateOpened]],Proc[[#This Row],[DateClosed]]))-1)</f>
        <v>4</v>
      </c>
      <c r="R7456" s="178" t="s">
        <v>7785</v>
      </c>
      <c r="S7456" s="183"/>
    </row>
    <row r="7457" spans="1:19" hidden="1">
      <c r="A7457" t="s">
        <v>9899</v>
      </c>
      <c r="B7457" s="183" t="str">
        <f>IFERROR(VLOOKUP(Proc[[#This Row],[App]],Table2[],3,0),"open")</f>
        <v>ok</v>
      </c>
      <c r="C7457" s="184" t="s">
        <v>369</v>
      </c>
      <c r="D7457" t="s">
        <v>9895</v>
      </c>
      <c r="E7457" t="s">
        <v>555</v>
      </c>
      <c r="F7457" s="183" t="s">
        <v>555</v>
      </c>
      <c r="G7457" s="184" t="s">
        <v>400</v>
      </c>
      <c r="H7457" s="183" t="str">
        <f>IF(Proc[[#This Row],[type]]="LFF (MDG-F)",MID(Proc[[#This Row],[Obj]],13,10),"")</f>
        <v/>
      </c>
      <c r="J7457" s="183" t="b">
        <f>Proc[[#This Row],[Requested]]=Proc[[#This Row],[CurrentParent]]</f>
        <v>1</v>
      </c>
      <c r="K7457" s="183" t="str">
        <f>IF(Proc[[#This Row],[Author]]="Marcela Urrego",VLOOKUP(LEFT(Proc[[#This Row],[Requested]],1),Table3[#All],2,0),VLOOKUP(Proc[[#This Row],[Author]],Table4[],2,0))</f>
        <v>HC</v>
      </c>
      <c r="L7457" s="186" t="s">
        <v>9921</v>
      </c>
      <c r="M7457" s="178">
        <v>46065</v>
      </c>
      <c r="N7457" s="178"/>
      <c r="O7457" s="178"/>
      <c r="P7457" s="178" t="str">
        <f ca="1">IF(Proc[[#This Row],[DaysAgeing]]&gt;5,"yep","on track")</f>
        <v>on track</v>
      </c>
      <c r="Q7457" s="3">
        <f ca="1">IF(Proc[[#This Row],[DateClosed]]="",ABS(NETWORKDAYS(Proc[[#This Row],[DateOpened]],TODAY()))-1,ABS(NETWORKDAYS(Proc[[#This Row],[DateOpened]],Proc[[#This Row],[DateClosed]]))-1)</f>
        <v>4</v>
      </c>
      <c r="R7457" s="178" t="s">
        <v>6981</v>
      </c>
      <c r="S7457" s="183"/>
    </row>
    <row r="7458" spans="1:19" hidden="1">
      <c r="A7458" s="184" t="s">
        <v>9899</v>
      </c>
      <c r="B7458" s="183" t="str">
        <f>IFERROR(VLOOKUP(Proc[[#This Row],[App]],Table2[],3,0),"open")</f>
        <v>ok</v>
      </c>
      <c r="C7458" s="184" t="s">
        <v>369</v>
      </c>
      <c r="D7458" t="s">
        <v>9896</v>
      </c>
      <c r="E7458" t="s">
        <v>555</v>
      </c>
      <c r="F7458" s="183" t="s">
        <v>555</v>
      </c>
      <c r="G7458" s="184" t="s">
        <v>400</v>
      </c>
      <c r="H7458" s="183" t="str">
        <f>IF(Proc[[#This Row],[type]]="LFF (MDG-F)",MID(Proc[[#This Row],[Obj]],13,10),"")</f>
        <v/>
      </c>
      <c r="J7458" s="183" t="b">
        <f>Proc[[#This Row],[Requested]]=Proc[[#This Row],[CurrentParent]]</f>
        <v>1</v>
      </c>
      <c r="K7458" s="183" t="str">
        <f>IF(Proc[[#This Row],[Author]]="Marcela Urrego",VLOOKUP(LEFT(Proc[[#This Row],[Requested]],1),Table3[#All],2,0),VLOOKUP(Proc[[#This Row],[Author]],Table4[],2,0))</f>
        <v>HC</v>
      </c>
      <c r="L7458" s="186" t="s">
        <v>9921</v>
      </c>
      <c r="M7458" s="178">
        <v>46065</v>
      </c>
      <c r="N7458" s="178"/>
      <c r="O7458" s="178"/>
      <c r="P7458" s="178" t="str">
        <f ca="1">IF(Proc[[#This Row],[DaysAgeing]]&gt;5,"yep","on track")</f>
        <v>on track</v>
      </c>
      <c r="Q7458" s="3">
        <f ca="1">IF(Proc[[#This Row],[DateClosed]]="",ABS(NETWORKDAYS(Proc[[#This Row],[DateOpened]],TODAY()))-1,ABS(NETWORKDAYS(Proc[[#This Row],[DateOpened]],Proc[[#This Row],[DateClosed]]))-1)</f>
        <v>4</v>
      </c>
      <c r="R7458" s="178" t="s">
        <v>6981</v>
      </c>
      <c r="S7458" s="183"/>
    </row>
    <row r="7459" spans="1:19" hidden="1">
      <c r="A7459" s="184" t="s">
        <v>9899</v>
      </c>
      <c r="B7459" s="183" t="str">
        <f>IFERROR(VLOOKUP(Proc[[#This Row],[App]],Table2[],3,0),"open")</f>
        <v>ok</v>
      </c>
      <c r="C7459" s="184" t="s">
        <v>369</v>
      </c>
      <c r="D7459" t="s">
        <v>9897</v>
      </c>
      <c r="E7459" t="s">
        <v>555</v>
      </c>
      <c r="F7459" s="183" t="s">
        <v>555</v>
      </c>
      <c r="G7459" s="184" t="s">
        <v>400</v>
      </c>
      <c r="H7459" s="183" t="str">
        <f>IF(Proc[[#This Row],[type]]="LFF (MDG-F)",MID(Proc[[#This Row],[Obj]],13,10),"")</f>
        <v/>
      </c>
      <c r="J7459" s="183" t="b">
        <f>Proc[[#This Row],[Requested]]=Proc[[#This Row],[CurrentParent]]</f>
        <v>1</v>
      </c>
      <c r="K7459" s="183" t="str">
        <f>IF(Proc[[#This Row],[Author]]="Marcela Urrego",VLOOKUP(LEFT(Proc[[#This Row],[Requested]],1),Table3[#All],2,0),VLOOKUP(Proc[[#This Row],[Author]],Table4[],2,0))</f>
        <v>HC</v>
      </c>
      <c r="L7459" s="186" t="s">
        <v>9921</v>
      </c>
      <c r="M7459" s="178">
        <v>46065</v>
      </c>
      <c r="N7459" s="178"/>
      <c r="O7459" s="178"/>
      <c r="P7459" s="178" t="str">
        <f ca="1">IF(Proc[[#This Row],[DaysAgeing]]&gt;5,"yep","on track")</f>
        <v>on track</v>
      </c>
      <c r="Q7459" s="3">
        <f ca="1">IF(Proc[[#This Row],[DateClosed]]="",ABS(NETWORKDAYS(Proc[[#This Row],[DateOpened]],TODAY()))-1,ABS(NETWORKDAYS(Proc[[#This Row],[DateOpened]],Proc[[#This Row],[DateClosed]]))-1)</f>
        <v>4</v>
      </c>
      <c r="R7459" s="178" t="s">
        <v>6981</v>
      </c>
      <c r="S7459" s="183"/>
    </row>
    <row r="7460" spans="1:19" hidden="1">
      <c r="A7460" s="184" t="s">
        <v>9899</v>
      </c>
      <c r="B7460" s="183" t="str">
        <f>IFERROR(VLOOKUP(Proc[[#This Row],[App]],Table2[],3,0),"open")</f>
        <v>ok</v>
      </c>
      <c r="C7460" s="184" t="s">
        <v>369</v>
      </c>
      <c r="D7460" t="s">
        <v>9898</v>
      </c>
      <c r="E7460" t="s">
        <v>1012</v>
      </c>
      <c r="F7460" s="183" t="s">
        <v>1012</v>
      </c>
      <c r="G7460" s="184" t="s">
        <v>400</v>
      </c>
      <c r="H7460" s="183" t="str">
        <f>IF(Proc[[#This Row],[type]]="LFF (MDG-F)",MID(Proc[[#This Row],[Obj]],13,10),"")</f>
        <v/>
      </c>
      <c r="J7460" s="183" t="b">
        <f>Proc[[#This Row],[Requested]]=Proc[[#This Row],[CurrentParent]]</f>
        <v>1</v>
      </c>
      <c r="K7460" s="183" t="str">
        <f>IF(Proc[[#This Row],[Author]]="Marcela Urrego",VLOOKUP(LEFT(Proc[[#This Row],[Requested]],1),Table3[#All],2,0),VLOOKUP(Proc[[#This Row],[Author]],Table4[],2,0))</f>
        <v>HC</v>
      </c>
      <c r="L7460" s="186" t="s">
        <v>9921</v>
      </c>
      <c r="M7460" s="178">
        <v>46065</v>
      </c>
      <c r="N7460" s="178"/>
      <c r="O7460" s="178"/>
      <c r="P7460" s="178" t="str">
        <f ca="1">IF(Proc[[#This Row],[DaysAgeing]]&gt;5,"yep","on track")</f>
        <v>on track</v>
      </c>
      <c r="Q7460" s="3">
        <f ca="1">IF(Proc[[#This Row],[DateClosed]]="",ABS(NETWORKDAYS(Proc[[#This Row],[DateOpened]],TODAY()))-1,ABS(NETWORKDAYS(Proc[[#This Row],[DateOpened]],Proc[[#This Row],[DateClosed]]))-1)</f>
        <v>4</v>
      </c>
      <c r="R7460" s="178" t="s">
        <v>6981</v>
      </c>
      <c r="S7460" s="183"/>
    </row>
    <row r="7461" spans="1:19" hidden="1">
      <c r="A7461" t="s">
        <v>9901</v>
      </c>
      <c r="B7461" s="183" t="str">
        <f>IFERROR(VLOOKUP(Proc[[#This Row],[App]],Table2[],3,0),"open")</f>
        <v>ok</v>
      </c>
      <c r="C7461" t="s">
        <v>377</v>
      </c>
      <c r="D7461" t="s">
        <v>9902</v>
      </c>
      <c r="E7461" t="s">
        <v>9844</v>
      </c>
      <c r="F7461" s="186" t="s">
        <v>446</v>
      </c>
      <c r="G7461" s="184" t="s">
        <v>400</v>
      </c>
      <c r="H7461" s="183" t="str">
        <f>IF(Proc[[#This Row],[type]]="LFF (MDG-F)",MID(Proc[[#This Row],[Obj]],13,10),"")</f>
        <v/>
      </c>
      <c r="J7461" s="183" t="b">
        <f>Proc[[#This Row],[Requested]]=Proc[[#This Row],[CurrentParent]]</f>
        <v>0</v>
      </c>
      <c r="K7461" s="183" t="str">
        <f>IF(Proc[[#This Row],[Author]]="Marcela Urrego",VLOOKUP(LEFT(Proc[[#This Row],[Requested]],1),Table3[#All],2,0),VLOOKUP(Proc[[#This Row],[Author]],Table4[],2,0))</f>
        <v>LS</v>
      </c>
      <c r="L7461" s="186" t="s">
        <v>9921</v>
      </c>
      <c r="M7461" s="178">
        <v>46069</v>
      </c>
      <c r="N7461" s="178"/>
      <c r="O7461" s="178"/>
      <c r="P7461" s="178" t="str">
        <f ca="1">IF(Proc[[#This Row],[DaysAgeing]]&gt;5,"yep","on track")</f>
        <v>on track</v>
      </c>
      <c r="Q7461" s="3">
        <f ca="1">IF(Proc[[#This Row],[DateClosed]]="",ABS(NETWORKDAYS(Proc[[#This Row],[DateOpened]],TODAY()))-1,ABS(NETWORKDAYS(Proc[[#This Row],[DateOpened]],Proc[[#This Row],[DateClosed]]))-1)</f>
        <v>2</v>
      </c>
      <c r="R7461" s="178" t="s">
        <v>489</v>
      </c>
      <c r="S7461" s="183"/>
    </row>
    <row r="7462" spans="1:19" hidden="1">
      <c r="A7462" s="184" t="s">
        <v>9901</v>
      </c>
      <c r="B7462" s="183" t="str">
        <f>IFERROR(VLOOKUP(Proc[[#This Row],[App]],Table2[],3,0),"open")</f>
        <v>ok</v>
      </c>
      <c r="C7462" s="185" t="s">
        <v>692</v>
      </c>
      <c r="D7462" t="s">
        <v>9903</v>
      </c>
      <c r="E7462" t="s">
        <v>9844</v>
      </c>
      <c r="F7462" s="186" t="s">
        <v>446</v>
      </c>
      <c r="G7462" t="s">
        <v>406</v>
      </c>
      <c r="H7462" s="183" t="str">
        <f>IF(Proc[[#This Row],[type]]="LFF (MDG-F)",MID(Proc[[#This Row],[Obj]],13,10),"")</f>
        <v>2057C02040</v>
      </c>
      <c r="J7462" s="183" t="b">
        <f>Proc[[#This Row],[Requested]]=Proc[[#This Row],[CurrentParent]]</f>
        <v>0</v>
      </c>
      <c r="K7462" s="183" t="str">
        <f>IF(Proc[[#This Row],[Author]]="Marcela Urrego",VLOOKUP(LEFT(Proc[[#This Row],[Requested]],1),Table3[#All],2,0),VLOOKUP(Proc[[#This Row],[Author]],Table4[],2,0))</f>
        <v>LS</v>
      </c>
      <c r="L7462" s="186" t="s">
        <v>9921</v>
      </c>
      <c r="M7462" s="178">
        <v>46069</v>
      </c>
      <c r="N7462" s="178"/>
      <c r="O7462" s="178"/>
      <c r="P7462" s="178" t="str">
        <f ca="1">IF(Proc[[#This Row],[DaysAgeing]]&gt;5,"yep","on track")</f>
        <v>on track</v>
      </c>
      <c r="Q7462" s="3">
        <f ca="1">IF(Proc[[#This Row],[DateClosed]]="",ABS(NETWORKDAYS(Proc[[#This Row],[DateOpened]],TODAY()))-1,ABS(NETWORKDAYS(Proc[[#This Row],[DateOpened]],Proc[[#This Row],[DateClosed]]))-1)</f>
        <v>2</v>
      </c>
      <c r="R7462" s="178" t="s">
        <v>489</v>
      </c>
      <c r="S7462" s="183"/>
    </row>
    <row r="7463" spans="1:19" hidden="1">
      <c r="A7463" s="184" t="s">
        <v>9901</v>
      </c>
      <c r="B7463" s="183" t="str">
        <f>IFERROR(VLOOKUP(Proc[[#This Row],[App]],Table2[],3,0),"open")</f>
        <v>ok</v>
      </c>
      <c r="C7463" s="185" t="s">
        <v>692</v>
      </c>
      <c r="D7463" t="s">
        <v>9904</v>
      </c>
      <c r="E7463" t="s">
        <v>9844</v>
      </c>
      <c r="F7463" s="186" t="s">
        <v>446</v>
      </c>
      <c r="G7463" s="184" t="s">
        <v>406</v>
      </c>
      <c r="H7463" s="183" t="str">
        <f>IF(Proc[[#This Row],[type]]="LFF (MDG-F)",MID(Proc[[#This Row],[Obj]],13,10),"")</f>
        <v>2057C03030</v>
      </c>
      <c r="J7463" s="183" t="b">
        <f>Proc[[#This Row],[Requested]]=Proc[[#This Row],[CurrentParent]]</f>
        <v>0</v>
      </c>
      <c r="K7463" s="183" t="str">
        <f>IF(Proc[[#This Row],[Author]]="Marcela Urrego",VLOOKUP(LEFT(Proc[[#This Row],[Requested]],1),Table3[#All],2,0),VLOOKUP(Proc[[#This Row],[Author]],Table4[],2,0))</f>
        <v>LS</v>
      </c>
      <c r="L7463" s="186" t="s">
        <v>9921</v>
      </c>
      <c r="M7463" s="178">
        <v>46069</v>
      </c>
      <c r="N7463" s="178"/>
      <c r="O7463" s="178"/>
      <c r="P7463" s="178" t="str">
        <f ca="1">IF(Proc[[#This Row],[DaysAgeing]]&gt;5,"yep","on track")</f>
        <v>on track</v>
      </c>
      <c r="Q7463" s="3">
        <f ca="1">IF(Proc[[#This Row],[DateClosed]]="",ABS(NETWORKDAYS(Proc[[#This Row],[DateOpened]],TODAY()))-1,ABS(NETWORKDAYS(Proc[[#This Row],[DateOpened]],Proc[[#This Row],[DateClosed]]))-1)</f>
        <v>2</v>
      </c>
      <c r="R7463" s="178" t="s">
        <v>489</v>
      </c>
      <c r="S7463" s="183"/>
    </row>
    <row r="7464" spans="1:19" hidden="1">
      <c r="A7464" s="184" t="s">
        <v>9901</v>
      </c>
      <c r="B7464" s="183" t="str">
        <f>IFERROR(VLOOKUP(Proc[[#This Row],[App]],Table2[],3,0),"open")</f>
        <v>ok</v>
      </c>
      <c r="C7464" s="185" t="s">
        <v>692</v>
      </c>
      <c r="D7464" t="s">
        <v>9905</v>
      </c>
      <c r="E7464" t="s">
        <v>9844</v>
      </c>
      <c r="F7464" s="186" t="s">
        <v>446</v>
      </c>
      <c r="G7464" s="184" t="s">
        <v>406</v>
      </c>
      <c r="H7464" s="183" t="str">
        <f>IF(Proc[[#This Row],[type]]="LFF (MDG-F)",MID(Proc[[#This Row],[Obj]],13,10),"")</f>
        <v>2057C03040</v>
      </c>
      <c r="J7464" s="183" t="b">
        <f>Proc[[#This Row],[Requested]]=Proc[[#This Row],[CurrentParent]]</f>
        <v>0</v>
      </c>
      <c r="K7464" s="183" t="str">
        <f>IF(Proc[[#This Row],[Author]]="Marcela Urrego",VLOOKUP(LEFT(Proc[[#This Row],[Requested]],1),Table3[#All],2,0),VLOOKUP(Proc[[#This Row],[Author]],Table4[],2,0))</f>
        <v>LS</v>
      </c>
      <c r="L7464" s="186" t="s">
        <v>9921</v>
      </c>
      <c r="M7464" s="178">
        <v>46069</v>
      </c>
      <c r="N7464" s="178"/>
      <c r="O7464" s="178"/>
      <c r="P7464" s="178" t="str">
        <f ca="1">IF(Proc[[#This Row],[DaysAgeing]]&gt;5,"yep","on track")</f>
        <v>on track</v>
      </c>
      <c r="Q7464" s="3">
        <f ca="1">IF(Proc[[#This Row],[DateClosed]]="",ABS(NETWORKDAYS(Proc[[#This Row],[DateOpened]],TODAY()))-1,ABS(NETWORKDAYS(Proc[[#This Row],[DateOpened]],Proc[[#This Row],[DateClosed]]))-1)</f>
        <v>2</v>
      </c>
      <c r="R7464" s="178" t="s">
        <v>489</v>
      </c>
      <c r="S7464" s="183"/>
    </row>
    <row r="7465" spans="1:19" hidden="1">
      <c r="A7465" s="184" t="s">
        <v>9901</v>
      </c>
      <c r="B7465" s="183" t="str">
        <f>IFERROR(VLOOKUP(Proc[[#This Row],[App]],Table2[],3,0),"open")</f>
        <v>ok</v>
      </c>
      <c r="C7465" s="185" t="s">
        <v>377</v>
      </c>
      <c r="D7465" t="s">
        <v>9906</v>
      </c>
      <c r="E7465" t="s">
        <v>8853</v>
      </c>
      <c r="F7465" s="186" t="s">
        <v>446</v>
      </c>
      <c r="G7465" s="184" t="s">
        <v>400</v>
      </c>
      <c r="H7465" s="183" t="str">
        <f>IF(Proc[[#This Row],[type]]="LFF (MDG-F)",MID(Proc[[#This Row],[Obj]],13,10),"")</f>
        <v/>
      </c>
      <c r="J7465" s="183" t="b">
        <f>Proc[[#This Row],[Requested]]=Proc[[#This Row],[CurrentParent]]</f>
        <v>0</v>
      </c>
      <c r="K7465" s="183" t="str">
        <f>IF(Proc[[#This Row],[Author]]="Marcela Urrego",VLOOKUP(LEFT(Proc[[#This Row],[Requested]],1),Table3[#All],2,0),VLOOKUP(Proc[[#This Row],[Author]],Table4[],2,0))</f>
        <v>LS</v>
      </c>
      <c r="L7465" s="186" t="s">
        <v>9921</v>
      </c>
      <c r="M7465" s="178">
        <v>46069</v>
      </c>
      <c r="N7465" s="178"/>
      <c r="O7465" s="178"/>
      <c r="P7465" s="178" t="str">
        <f ca="1">IF(Proc[[#This Row],[DaysAgeing]]&gt;5,"yep","on track")</f>
        <v>on track</v>
      </c>
      <c r="Q7465" s="3">
        <f ca="1">IF(Proc[[#This Row],[DateClosed]]="",ABS(NETWORKDAYS(Proc[[#This Row],[DateOpened]],TODAY()))-1,ABS(NETWORKDAYS(Proc[[#This Row],[DateOpened]],Proc[[#This Row],[DateClosed]]))-1)</f>
        <v>2</v>
      </c>
      <c r="R7465" s="178" t="s">
        <v>489</v>
      </c>
      <c r="S7465" s="183"/>
    </row>
    <row r="7466" spans="1:19" hidden="1">
      <c r="A7466" s="184" t="s">
        <v>9901</v>
      </c>
      <c r="B7466" s="183" t="str">
        <f>IFERROR(VLOOKUP(Proc[[#This Row],[App]],Table2[],3,0),"open")</f>
        <v>ok</v>
      </c>
      <c r="C7466" s="185" t="s">
        <v>377</v>
      </c>
      <c r="D7466" t="s">
        <v>9907</v>
      </c>
      <c r="E7466" t="s">
        <v>9911</v>
      </c>
      <c r="F7466" s="186" t="s">
        <v>446</v>
      </c>
      <c r="G7466" s="184" t="s">
        <v>400</v>
      </c>
      <c r="H7466" s="183" t="str">
        <f>IF(Proc[[#This Row],[type]]="LFF (MDG-F)",MID(Proc[[#This Row],[Obj]],13,10),"")</f>
        <v/>
      </c>
      <c r="J7466" s="183" t="b">
        <f>Proc[[#This Row],[Requested]]=Proc[[#This Row],[CurrentParent]]</f>
        <v>0</v>
      </c>
      <c r="K7466" s="183" t="str">
        <f>IF(Proc[[#This Row],[Author]]="Marcela Urrego",VLOOKUP(LEFT(Proc[[#This Row],[Requested]],1),Table3[#All],2,0),VLOOKUP(Proc[[#This Row],[Author]],Table4[],2,0))</f>
        <v>LS</v>
      </c>
      <c r="L7466" s="186" t="s">
        <v>9921</v>
      </c>
      <c r="M7466" s="178">
        <v>46069</v>
      </c>
      <c r="N7466" s="178"/>
      <c r="O7466" s="178"/>
      <c r="P7466" s="178" t="str">
        <f ca="1">IF(Proc[[#This Row],[DaysAgeing]]&gt;5,"yep","on track")</f>
        <v>on track</v>
      </c>
      <c r="Q7466" s="3">
        <f ca="1">IF(Proc[[#This Row],[DateClosed]]="",ABS(NETWORKDAYS(Proc[[#This Row],[DateOpened]],TODAY()))-1,ABS(NETWORKDAYS(Proc[[#This Row],[DateOpened]],Proc[[#This Row],[DateClosed]]))-1)</f>
        <v>2</v>
      </c>
      <c r="R7466" s="178" t="s">
        <v>489</v>
      </c>
      <c r="S7466" s="183"/>
    </row>
    <row r="7467" spans="1:19" hidden="1">
      <c r="A7467" s="184" t="s">
        <v>9901</v>
      </c>
      <c r="B7467" s="183" t="str">
        <f>IFERROR(VLOOKUP(Proc[[#This Row],[App]],Table2[],3,0),"open")</f>
        <v>ok</v>
      </c>
      <c r="C7467" s="185" t="s">
        <v>377</v>
      </c>
      <c r="D7467" t="s">
        <v>9908</v>
      </c>
      <c r="E7467" t="s">
        <v>9870</v>
      </c>
      <c r="F7467" s="186" t="s">
        <v>446</v>
      </c>
      <c r="G7467" s="184" t="s">
        <v>400</v>
      </c>
      <c r="H7467" s="183" t="str">
        <f>IF(Proc[[#This Row],[type]]="LFF (MDG-F)",MID(Proc[[#This Row],[Obj]],13,10),"")</f>
        <v/>
      </c>
      <c r="J7467" s="183" t="b">
        <f>Proc[[#This Row],[Requested]]=Proc[[#This Row],[CurrentParent]]</f>
        <v>0</v>
      </c>
      <c r="K7467" s="183" t="str">
        <f>IF(Proc[[#This Row],[Author]]="Marcela Urrego",VLOOKUP(LEFT(Proc[[#This Row],[Requested]],1),Table3[#All],2,0),VLOOKUP(Proc[[#This Row],[Author]],Table4[],2,0))</f>
        <v>LS</v>
      </c>
      <c r="L7467" s="186" t="s">
        <v>9921</v>
      </c>
      <c r="M7467" s="178">
        <v>46069</v>
      </c>
      <c r="N7467" s="178"/>
      <c r="O7467" s="178"/>
      <c r="P7467" s="178" t="str">
        <f ca="1">IF(Proc[[#This Row],[DaysAgeing]]&gt;5,"yep","on track")</f>
        <v>on track</v>
      </c>
      <c r="Q7467" s="3">
        <f ca="1">IF(Proc[[#This Row],[DateClosed]]="",ABS(NETWORKDAYS(Proc[[#This Row],[DateOpened]],TODAY()))-1,ABS(NETWORKDAYS(Proc[[#This Row],[DateOpened]],Proc[[#This Row],[DateClosed]]))-1)</f>
        <v>2</v>
      </c>
      <c r="R7467" s="178" t="s">
        <v>489</v>
      </c>
      <c r="S7467" s="183"/>
    </row>
    <row r="7468" spans="1:19" hidden="1">
      <c r="A7468" s="184" t="s">
        <v>9901</v>
      </c>
      <c r="B7468" s="183" t="str">
        <f>IFERROR(VLOOKUP(Proc[[#This Row],[App]],Table2[],3,0),"open")</f>
        <v>ok</v>
      </c>
      <c r="C7468" s="185" t="s">
        <v>377</v>
      </c>
      <c r="D7468" t="s">
        <v>9909</v>
      </c>
      <c r="E7468" t="s">
        <v>9875</v>
      </c>
      <c r="F7468" s="186" t="s">
        <v>446</v>
      </c>
      <c r="G7468" s="184" t="s">
        <v>400</v>
      </c>
      <c r="H7468" s="183" t="str">
        <f>IF(Proc[[#This Row],[type]]="LFF (MDG-F)",MID(Proc[[#This Row],[Obj]],13,10),"")</f>
        <v/>
      </c>
      <c r="J7468" s="183" t="b">
        <f>Proc[[#This Row],[Requested]]=Proc[[#This Row],[CurrentParent]]</f>
        <v>0</v>
      </c>
      <c r="K7468" s="183" t="str">
        <f>IF(Proc[[#This Row],[Author]]="Marcela Urrego",VLOOKUP(LEFT(Proc[[#This Row],[Requested]],1),Table3[#All],2,0),VLOOKUP(Proc[[#This Row],[Author]],Table4[],2,0))</f>
        <v>LS</v>
      </c>
      <c r="L7468" s="186" t="s">
        <v>9921</v>
      </c>
      <c r="M7468" s="178">
        <v>46069</v>
      </c>
      <c r="N7468" s="178"/>
      <c r="O7468" s="178"/>
      <c r="P7468" s="178" t="str">
        <f ca="1">IF(Proc[[#This Row],[DaysAgeing]]&gt;5,"yep","on track")</f>
        <v>on track</v>
      </c>
      <c r="Q7468" s="3">
        <f ca="1">IF(Proc[[#This Row],[DateClosed]]="",ABS(NETWORKDAYS(Proc[[#This Row],[DateOpened]],TODAY()))-1,ABS(NETWORKDAYS(Proc[[#This Row],[DateOpened]],Proc[[#This Row],[DateClosed]]))-1)</f>
        <v>2</v>
      </c>
      <c r="R7468" s="178" t="s">
        <v>489</v>
      </c>
      <c r="S7468" s="183"/>
    </row>
    <row r="7469" spans="1:19" hidden="1">
      <c r="A7469" s="184" t="s">
        <v>9901</v>
      </c>
      <c r="B7469" s="183" t="str">
        <f>IFERROR(VLOOKUP(Proc[[#This Row],[App]],Table2[],3,0),"open")</f>
        <v>ok</v>
      </c>
      <c r="C7469" s="185" t="s">
        <v>377</v>
      </c>
      <c r="D7469" t="s">
        <v>9910</v>
      </c>
      <c r="E7469" t="s">
        <v>9875</v>
      </c>
      <c r="F7469" s="186" t="s">
        <v>446</v>
      </c>
      <c r="G7469" s="184" t="s">
        <v>400</v>
      </c>
      <c r="H7469" s="183" t="str">
        <f>IF(Proc[[#This Row],[type]]="LFF (MDG-F)",MID(Proc[[#This Row],[Obj]],13,10),"")</f>
        <v/>
      </c>
      <c r="J7469" s="183" t="b">
        <f>Proc[[#This Row],[Requested]]=Proc[[#This Row],[CurrentParent]]</f>
        <v>0</v>
      </c>
      <c r="K7469" s="183" t="str">
        <f>IF(Proc[[#This Row],[Author]]="Marcela Urrego",VLOOKUP(LEFT(Proc[[#This Row],[Requested]],1),Table3[#All],2,0),VLOOKUP(Proc[[#This Row],[Author]],Table4[],2,0))</f>
        <v>LS</v>
      </c>
      <c r="L7469" s="186" t="s">
        <v>9921</v>
      </c>
      <c r="M7469" s="178">
        <v>46069</v>
      </c>
      <c r="N7469" s="178"/>
      <c r="O7469" s="178"/>
      <c r="P7469" s="178" t="str">
        <f ca="1">IF(Proc[[#This Row],[DaysAgeing]]&gt;5,"yep","on track")</f>
        <v>on track</v>
      </c>
      <c r="Q7469" s="3">
        <f ca="1">IF(Proc[[#This Row],[DateClosed]]="",ABS(NETWORKDAYS(Proc[[#This Row],[DateOpened]],TODAY()))-1,ABS(NETWORKDAYS(Proc[[#This Row],[DateOpened]],Proc[[#This Row],[DateClosed]]))-1)</f>
        <v>2</v>
      </c>
      <c r="R7469" s="178" t="s">
        <v>489</v>
      </c>
      <c r="S7469" s="183"/>
    </row>
    <row r="7470" spans="1:19" hidden="1">
      <c r="A7470" t="s">
        <v>9912</v>
      </c>
      <c r="B7470" s="183" t="str">
        <f>IFERROR(VLOOKUP(Proc[[#This Row],[App]],Table2[],3,0),"open")</f>
        <v>ok</v>
      </c>
      <c r="C7470" s="185" t="s">
        <v>369</v>
      </c>
      <c r="D7470" t="s">
        <v>9913</v>
      </c>
      <c r="E7470" t="s">
        <v>4100</v>
      </c>
      <c r="F7470" s="186" t="s">
        <v>4100</v>
      </c>
      <c r="G7470" s="184" t="s">
        <v>400</v>
      </c>
      <c r="H7470" s="183" t="str">
        <f>IF(Proc[[#This Row],[type]]="LFF (MDG-F)",MID(Proc[[#This Row],[Obj]],13,10),"")</f>
        <v/>
      </c>
      <c r="J7470" s="183" t="b">
        <f>Proc[[#This Row],[Requested]]=Proc[[#This Row],[CurrentParent]]</f>
        <v>1</v>
      </c>
      <c r="K7470" s="183" t="str">
        <f>IF(Proc[[#This Row],[Author]]="Marcela Urrego",VLOOKUP(LEFT(Proc[[#This Row],[Requested]],1),Table3[#All],2,0),VLOOKUP(Proc[[#This Row],[Author]],Table4[],2,0))</f>
        <v>LS</v>
      </c>
      <c r="L7470" s="186" t="s">
        <v>9921</v>
      </c>
      <c r="M7470" s="178">
        <v>46069</v>
      </c>
      <c r="N7470" s="178"/>
      <c r="O7470" s="178"/>
      <c r="P7470" s="178" t="str">
        <f ca="1">IF(Proc[[#This Row],[DaysAgeing]]&gt;5,"yep","on track")</f>
        <v>on track</v>
      </c>
      <c r="Q7470" s="3">
        <f ca="1">IF(Proc[[#This Row],[DateClosed]]="",ABS(NETWORKDAYS(Proc[[#This Row],[DateOpened]],TODAY()))-1,ABS(NETWORKDAYS(Proc[[#This Row],[DateOpened]],Proc[[#This Row],[DateClosed]]))-1)</f>
        <v>2</v>
      </c>
      <c r="R7470" s="178" t="s">
        <v>489</v>
      </c>
      <c r="S7470" s="183"/>
    </row>
    <row r="7471" spans="1:19" hidden="1">
      <c r="A7471" s="184" t="s">
        <v>9912</v>
      </c>
      <c r="B7471" s="183" t="str">
        <f>IFERROR(VLOOKUP(Proc[[#This Row],[App]],Table2[],3,0),"open")</f>
        <v>ok</v>
      </c>
      <c r="C7471" s="185" t="s">
        <v>369</v>
      </c>
      <c r="D7471" t="s">
        <v>9914</v>
      </c>
      <c r="E7471" t="s">
        <v>4100</v>
      </c>
      <c r="F7471" s="186" t="s">
        <v>4100</v>
      </c>
      <c r="G7471" s="184" t="s">
        <v>400</v>
      </c>
      <c r="H7471" s="183" t="str">
        <f>IF(Proc[[#This Row],[type]]="LFF (MDG-F)",MID(Proc[[#This Row],[Obj]],13,10),"")</f>
        <v/>
      </c>
      <c r="J7471" s="183" t="b">
        <f>Proc[[#This Row],[Requested]]=Proc[[#This Row],[CurrentParent]]</f>
        <v>1</v>
      </c>
      <c r="K7471" s="183" t="str">
        <f>IF(Proc[[#This Row],[Author]]="Marcela Urrego",VLOOKUP(LEFT(Proc[[#This Row],[Requested]],1),Table3[#All],2,0),VLOOKUP(Proc[[#This Row],[Author]],Table4[],2,0))</f>
        <v>LS</v>
      </c>
      <c r="L7471" s="186" t="s">
        <v>9921</v>
      </c>
      <c r="M7471" s="178">
        <v>46069</v>
      </c>
      <c r="N7471" s="178"/>
      <c r="O7471" s="178"/>
      <c r="P7471" s="178" t="str">
        <f ca="1">IF(Proc[[#This Row],[DaysAgeing]]&gt;5,"yep","on track")</f>
        <v>on track</v>
      </c>
      <c r="Q7471" s="3">
        <f ca="1">IF(Proc[[#This Row],[DateClosed]]="",ABS(NETWORKDAYS(Proc[[#This Row],[DateOpened]],TODAY()))-1,ABS(NETWORKDAYS(Proc[[#This Row],[DateOpened]],Proc[[#This Row],[DateClosed]]))-1)</f>
        <v>2</v>
      </c>
      <c r="R7471" s="178" t="s">
        <v>489</v>
      </c>
      <c r="S7471" s="183"/>
    </row>
    <row r="7472" spans="1:19" hidden="1">
      <c r="A7472" t="s">
        <v>9915</v>
      </c>
      <c r="B7472" s="183" t="str">
        <f>IFERROR(VLOOKUP(Proc[[#This Row],[App]],Table2[],3,0),"open")</f>
        <v>ok</v>
      </c>
      <c r="C7472" s="185" t="s">
        <v>369</v>
      </c>
      <c r="D7472" t="s">
        <v>9916</v>
      </c>
      <c r="E7472" t="s">
        <v>9918</v>
      </c>
      <c r="F7472" s="186" t="s">
        <v>9918</v>
      </c>
      <c r="G7472" s="184" t="s">
        <v>400</v>
      </c>
      <c r="H7472" s="183" t="str">
        <f>IF(Proc[[#This Row],[type]]="LFF (MDG-F)",MID(Proc[[#This Row],[Obj]],13,10),"")</f>
        <v/>
      </c>
      <c r="J7472" s="183" t="b">
        <f>Proc[[#This Row],[Requested]]=Proc[[#This Row],[CurrentParent]]</f>
        <v>1</v>
      </c>
      <c r="K7472" s="183" t="str">
        <f>IF(Proc[[#This Row],[Author]]="Marcela Urrego",VLOOKUP(LEFT(Proc[[#This Row],[Requested]],1),Table3[#All],2,0),VLOOKUP(Proc[[#This Row],[Author]],Table4[],2,0))</f>
        <v>LS?</v>
      </c>
      <c r="L7472" s="186" t="s">
        <v>9921</v>
      </c>
      <c r="M7472" s="178">
        <v>46069</v>
      </c>
      <c r="N7472" s="178"/>
      <c r="O7472" s="178"/>
      <c r="P7472" s="178" t="str">
        <f ca="1">IF(Proc[[#This Row],[DaysAgeing]]&gt;5,"yep","on track")</f>
        <v>on track</v>
      </c>
      <c r="Q7472" s="3">
        <f ca="1">IF(Proc[[#This Row],[DateClosed]]="",ABS(NETWORKDAYS(Proc[[#This Row],[DateOpened]],TODAY()))-1,ABS(NETWORKDAYS(Proc[[#This Row],[DateOpened]],Proc[[#This Row],[DateClosed]]))-1)</f>
        <v>2</v>
      </c>
      <c r="R7472" s="178" t="s">
        <v>6989</v>
      </c>
      <c r="S7472" s="183"/>
    </row>
    <row r="7473" spans="1:19" hidden="1">
      <c r="A7473" s="184" t="s">
        <v>9915</v>
      </c>
      <c r="B7473" s="183" t="str">
        <f>IFERROR(VLOOKUP(Proc[[#This Row],[App]],Table2[],3,0),"open")</f>
        <v>ok</v>
      </c>
      <c r="C7473" s="185" t="s">
        <v>369</v>
      </c>
      <c r="D7473" t="s">
        <v>9917</v>
      </c>
      <c r="E7473" t="s">
        <v>557</v>
      </c>
      <c r="F7473" s="186" t="s">
        <v>557</v>
      </c>
      <c r="G7473" s="184" t="s">
        <v>400</v>
      </c>
      <c r="H7473" s="183" t="str">
        <f>IF(Proc[[#This Row],[type]]="LFF (MDG-F)",MID(Proc[[#This Row],[Obj]],13,10),"")</f>
        <v/>
      </c>
      <c r="J7473" s="183" t="b">
        <f>Proc[[#This Row],[Requested]]=Proc[[#This Row],[CurrentParent]]</f>
        <v>1</v>
      </c>
      <c r="K7473" s="183" t="str">
        <f>IF(Proc[[#This Row],[Author]]="Marcela Urrego",VLOOKUP(LEFT(Proc[[#This Row],[Requested]],1),Table3[#All],2,0),VLOOKUP(Proc[[#This Row],[Author]],Table4[],2,0))</f>
        <v>LS?</v>
      </c>
      <c r="L7473" s="186" t="s">
        <v>9921</v>
      </c>
      <c r="M7473" s="178">
        <v>46069</v>
      </c>
      <c r="N7473" s="178"/>
      <c r="O7473" s="178"/>
      <c r="P7473" s="178" t="str">
        <f ca="1">IF(Proc[[#This Row],[DaysAgeing]]&gt;5,"yep","on track")</f>
        <v>on track</v>
      </c>
      <c r="Q7473" s="3">
        <f ca="1">IF(Proc[[#This Row],[DateClosed]]="",ABS(NETWORKDAYS(Proc[[#This Row],[DateOpened]],TODAY()))-1,ABS(NETWORKDAYS(Proc[[#This Row],[DateOpened]],Proc[[#This Row],[DateClosed]]))-1)</f>
        <v>2</v>
      </c>
      <c r="R7473" s="178" t="s">
        <v>6989</v>
      </c>
      <c r="S7473" s="183"/>
    </row>
    <row r="7474" spans="1:19" hidden="1">
      <c r="A7474" t="s">
        <v>9919</v>
      </c>
      <c r="B7474" s="183" t="str">
        <f>IFERROR(VLOOKUP(Proc[[#This Row],[App]],Table2[],3,0),"open")</f>
        <v>ok</v>
      </c>
      <c r="C7474" s="185" t="s">
        <v>369</v>
      </c>
      <c r="D7474" t="s">
        <v>9920</v>
      </c>
      <c r="E7474" s="185" t="s">
        <v>399</v>
      </c>
      <c r="F7474" s="186" t="s">
        <v>399</v>
      </c>
      <c r="G7474" s="185" t="s">
        <v>400</v>
      </c>
      <c r="H7474" s="183" t="str">
        <f>IF(Proc[[#This Row],[type]]="LFF (MDG-F)",MID(Proc[[#This Row],[Obj]],13,10),"")</f>
        <v/>
      </c>
      <c r="J7474" s="183" t="b">
        <f>Proc[[#This Row],[Requested]]=Proc[[#This Row],[CurrentParent]]</f>
        <v>1</v>
      </c>
      <c r="K7474" s="183" t="str">
        <f>IF(Proc[[#This Row],[Author]]="Marcela Urrego",VLOOKUP(LEFT(Proc[[#This Row],[Requested]],1),Table3[#All],2,0),VLOOKUP(Proc[[#This Row],[Author]],Table4[],2,0))</f>
        <v>MGF</v>
      </c>
      <c r="L7474" s="186" t="s">
        <v>9921</v>
      </c>
      <c r="M7474" s="178">
        <v>46069</v>
      </c>
      <c r="N7474" s="178"/>
      <c r="O7474" s="178"/>
      <c r="P7474" s="178" t="str">
        <f ca="1">IF(Proc[[#This Row],[DaysAgeing]]&gt;5,"yep","on track")</f>
        <v>on track</v>
      </c>
      <c r="Q7474" s="3">
        <f ca="1">IF(Proc[[#This Row],[DateClosed]]="",ABS(NETWORKDAYS(Proc[[#This Row],[DateOpened]],TODAY()))-1,ABS(NETWORKDAYS(Proc[[#This Row],[DateOpened]],Proc[[#This Row],[DateClosed]]))-1)</f>
        <v>2</v>
      </c>
      <c r="R7474" s="178" t="s">
        <v>8497</v>
      </c>
      <c r="S7474" s="183"/>
    </row>
    <row r="7475" spans="1:19" hidden="1">
      <c r="A7475" t="s">
        <v>9922</v>
      </c>
      <c r="B7475" s="186" t="str">
        <f>IFERROR(VLOOKUP(Proc[[#This Row],[App]],Table2[],3,0),"open")</f>
        <v>ok</v>
      </c>
      <c r="C7475" s="185" t="s">
        <v>369</v>
      </c>
      <c r="D7475" t="s">
        <v>9923</v>
      </c>
      <c r="E7475" t="s">
        <v>6428</v>
      </c>
      <c r="F7475" s="186" t="s">
        <v>6428</v>
      </c>
      <c r="G7475" s="185" t="s">
        <v>400</v>
      </c>
      <c r="H7475" s="186" t="str">
        <f>IF(Proc[[#This Row],[type]]="LFF (MDG-F)",MID(Proc[[#This Row],[Obj]],13,10),"")</f>
        <v/>
      </c>
      <c r="J7475" s="186" t="b">
        <f>Proc[[#This Row],[Requested]]=Proc[[#This Row],[CurrentParent]]</f>
        <v>1</v>
      </c>
      <c r="K7475" s="186" t="str">
        <f>IF(Proc[[#This Row],[Author]]="Marcela Urrego",VLOOKUP(LEFT(Proc[[#This Row],[Requested]],1),Table3[#All],2,0),VLOOKUP(Proc[[#This Row],[Author]],Table4[],2,0))</f>
        <v>MGF</v>
      </c>
      <c r="L7475" s="186" t="s">
        <v>9921</v>
      </c>
      <c r="M7475" s="178">
        <v>46069</v>
      </c>
      <c r="N7475" s="178"/>
      <c r="O7475" s="178"/>
      <c r="P7475" s="178" t="str">
        <f ca="1">IF(Proc[[#This Row],[DaysAgeing]]&gt;5,"yep","on track")</f>
        <v>on track</v>
      </c>
      <c r="Q7475" s="3">
        <f ca="1">IF(Proc[[#This Row],[DateClosed]]="",ABS(NETWORKDAYS(Proc[[#This Row],[DateOpened]],TODAY()))-1,ABS(NETWORKDAYS(Proc[[#This Row],[DateOpened]],Proc[[#This Row],[DateClosed]]))-1)</f>
        <v>2</v>
      </c>
      <c r="R7475" s="178" t="s">
        <v>515</v>
      </c>
      <c r="S7475" s="186"/>
    </row>
    <row r="7476" spans="1:19" hidden="1">
      <c r="A7476" s="185" t="s">
        <v>9922</v>
      </c>
      <c r="B7476" s="186" t="str">
        <f>IFERROR(VLOOKUP(Proc[[#This Row],[App]],Table2[],3,0),"open")</f>
        <v>ok</v>
      </c>
      <c r="C7476" s="185" t="s">
        <v>369</v>
      </c>
      <c r="D7476" t="s">
        <v>9924</v>
      </c>
      <c r="E7476" t="s">
        <v>6428</v>
      </c>
      <c r="F7476" s="186" t="s">
        <v>6428</v>
      </c>
      <c r="G7476" s="185" t="s">
        <v>400</v>
      </c>
      <c r="H7476" s="186" t="str">
        <f>IF(Proc[[#This Row],[type]]="LFF (MDG-F)",MID(Proc[[#This Row],[Obj]],13,10),"")</f>
        <v/>
      </c>
      <c r="J7476" s="186" t="b">
        <f>Proc[[#This Row],[Requested]]=Proc[[#This Row],[CurrentParent]]</f>
        <v>1</v>
      </c>
      <c r="K7476" s="186" t="str">
        <f>IF(Proc[[#This Row],[Author]]="Marcela Urrego",VLOOKUP(LEFT(Proc[[#This Row],[Requested]],1),Table3[#All],2,0),VLOOKUP(Proc[[#This Row],[Author]],Table4[],2,0))</f>
        <v>MGF</v>
      </c>
      <c r="L7476" s="186" t="s">
        <v>9921</v>
      </c>
      <c r="M7476" s="178">
        <v>46069</v>
      </c>
      <c r="N7476" s="178"/>
      <c r="O7476" s="178"/>
      <c r="P7476" s="178" t="str">
        <f ca="1">IF(Proc[[#This Row],[DaysAgeing]]&gt;5,"yep","on track")</f>
        <v>on track</v>
      </c>
      <c r="Q7476" s="3">
        <f ca="1">IF(Proc[[#This Row],[DateClosed]]="",ABS(NETWORKDAYS(Proc[[#This Row],[DateOpened]],TODAY()))-1,ABS(NETWORKDAYS(Proc[[#This Row],[DateOpened]],Proc[[#This Row],[DateClosed]]))-1)</f>
        <v>2</v>
      </c>
      <c r="R7476" s="178" t="s">
        <v>515</v>
      </c>
      <c r="S7476" s="186"/>
    </row>
    <row r="7477" spans="1:19" hidden="1">
      <c r="A7477" s="185" t="s">
        <v>9922</v>
      </c>
      <c r="B7477" s="186" t="str">
        <f>IFERROR(VLOOKUP(Proc[[#This Row],[App]],Table2[],3,0),"open")</f>
        <v>ok</v>
      </c>
      <c r="C7477" s="185" t="s">
        <v>369</v>
      </c>
      <c r="D7477" t="s">
        <v>9925</v>
      </c>
      <c r="E7477" t="s">
        <v>6428</v>
      </c>
      <c r="F7477" s="186" t="s">
        <v>6428</v>
      </c>
      <c r="G7477" s="185" t="s">
        <v>400</v>
      </c>
      <c r="H7477" s="186" t="str">
        <f>IF(Proc[[#This Row],[type]]="LFF (MDG-F)",MID(Proc[[#This Row],[Obj]],13,10),"")</f>
        <v/>
      </c>
      <c r="J7477" s="186" t="b">
        <f>Proc[[#This Row],[Requested]]=Proc[[#This Row],[CurrentParent]]</f>
        <v>1</v>
      </c>
      <c r="K7477" s="186" t="str">
        <f>IF(Proc[[#This Row],[Author]]="Marcela Urrego",VLOOKUP(LEFT(Proc[[#This Row],[Requested]],1),Table3[#All],2,0),VLOOKUP(Proc[[#This Row],[Author]],Table4[],2,0))</f>
        <v>MGF</v>
      </c>
      <c r="L7477" s="186" t="s">
        <v>9921</v>
      </c>
      <c r="M7477" s="178">
        <v>46069</v>
      </c>
      <c r="N7477" s="178"/>
      <c r="O7477" s="178"/>
      <c r="P7477" s="178" t="str">
        <f ca="1">IF(Proc[[#This Row],[DaysAgeing]]&gt;5,"yep","on track")</f>
        <v>on track</v>
      </c>
      <c r="Q7477" s="3">
        <f ca="1">IF(Proc[[#This Row],[DateClosed]]="",ABS(NETWORKDAYS(Proc[[#This Row],[DateOpened]],TODAY()))-1,ABS(NETWORKDAYS(Proc[[#This Row],[DateOpened]],Proc[[#This Row],[DateClosed]]))-1)</f>
        <v>2</v>
      </c>
      <c r="R7477" s="178" t="s">
        <v>515</v>
      </c>
      <c r="S7477" s="186"/>
    </row>
    <row r="7478" spans="1:19" hidden="1">
      <c r="A7478" s="185" t="s">
        <v>9922</v>
      </c>
      <c r="B7478" s="186" t="str">
        <f>IFERROR(VLOOKUP(Proc[[#This Row],[App]],Table2[],3,0),"open")</f>
        <v>ok</v>
      </c>
      <c r="C7478" s="185" t="s">
        <v>369</v>
      </c>
      <c r="D7478" t="s">
        <v>9926</v>
      </c>
      <c r="E7478" t="s">
        <v>6428</v>
      </c>
      <c r="F7478" s="186" t="s">
        <v>6428</v>
      </c>
      <c r="G7478" s="185" t="s">
        <v>400</v>
      </c>
      <c r="H7478" s="186" t="str">
        <f>IF(Proc[[#This Row],[type]]="LFF (MDG-F)",MID(Proc[[#This Row],[Obj]],13,10),"")</f>
        <v/>
      </c>
      <c r="J7478" s="186" t="b">
        <f>Proc[[#This Row],[Requested]]=Proc[[#This Row],[CurrentParent]]</f>
        <v>1</v>
      </c>
      <c r="K7478" s="186" t="str">
        <f>IF(Proc[[#This Row],[Author]]="Marcela Urrego",VLOOKUP(LEFT(Proc[[#This Row],[Requested]],1),Table3[#All],2,0),VLOOKUP(Proc[[#This Row],[Author]],Table4[],2,0))</f>
        <v>MGF</v>
      </c>
      <c r="L7478" s="186" t="s">
        <v>9921</v>
      </c>
      <c r="M7478" s="178">
        <v>46069</v>
      </c>
      <c r="N7478" s="178"/>
      <c r="O7478" s="178"/>
      <c r="P7478" s="178" t="str">
        <f ca="1">IF(Proc[[#This Row],[DaysAgeing]]&gt;5,"yep","on track")</f>
        <v>on track</v>
      </c>
      <c r="Q7478" s="3">
        <f ca="1">IF(Proc[[#This Row],[DateClosed]]="",ABS(NETWORKDAYS(Proc[[#This Row],[DateOpened]],TODAY()))-1,ABS(NETWORKDAYS(Proc[[#This Row],[DateOpened]],Proc[[#This Row],[DateClosed]]))-1)</f>
        <v>2</v>
      </c>
      <c r="R7478" s="178" t="s">
        <v>515</v>
      </c>
      <c r="S7478" s="186"/>
    </row>
    <row r="7479" spans="1:19" hidden="1">
      <c r="A7479" s="185" t="s">
        <v>9922</v>
      </c>
      <c r="B7479" s="186" t="str">
        <f>IFERROR(VLOOKUP(Proc[[#This Row],[App]],Table2[],3,0),"open")</f>
        <v>ok</v>
      </c>
      <c r="C7479" s="185" t="s">
        <v>369</v>
      </c>
      <c r="D7479" t="s">
        <v>9927</v>
      </c>
      <c r="E7479" t="s">
        <v>6428</v>
      </c>
      <c r="F7479" s="186" t="s">
        <v>6428</v>
      </c>
      <c r="G7479" s="185" t="s">
        <v>400</v>
      </c>
      <c r="H7479" s="186" t="str">
        <f>IF(Proc[[#This Row],[type]]="LFF (MDG-F)",MID(Proc[[#This Row],[Obj]],13,10),"")</f>
        <v/>
      </c>
      <c r="J7479" s="186" t="b">
        <f>Proc[[#This Row],[Requested]]=Proc[[#This Row],[CurrentParent]]</f>
        <v>1</v>
      </c>
      <c r="K7479" s="186" t="str">
        <f>IF(Proc[[#This Row],[Author]]="Marcela Urrego",VLOOKUP(LEFT(Proc[[#This Row],[Requested]],1),Table3[#All],2,0),VLOOKUP(Proc[[#This Row],[Author]],Table4[],2,0))</f>
        <v>MGF</v>
      </c>
      <c r="L7479" s="186" t="s">
        <v>9921</v>
      </c>
      <c r="M7479" s="178">
        <v>46069</v>
      </c>
      <c r="N7479" s="178"/>
      <c r="O7479" s="178"/>
      <c r="P7479" s="178" t="str">
        <f ca="1">IF(Proc[[#This Row],[DaysAgeing]]&gt;5,"yep","on track")</f>
        <v>on track</v>
      </c>
      <c r="Q7479" s="3">
        <f ca="1">IF(Proc[[#This Row],[DateClosed]]="",ABS(NETWORKDAYS(Proc[[#This Row],[DateOpened]],TODAY()))-1,ABS(NETWORKDAYS(Proc[[#This Row],[DateOpened]],Proc[[#This Row],[DateClosed]]))-1)</f>
        <v>2</v>
      </c>
      <c r="R7479" s="178" t="s">
        <v>515</v>
      </c>
      <c r="S7479" s="186"/>
    </row>
    <row r="7480" spans="1:19" hidden="1">
      <c r="A7480" s="185" t="s">
        <v>9922</v>
      </c>
      <c r="B7480" s="186" t="str">
        <f>IFERROR(VLOOKUP(Proc[[#This Row],[App]],Table2[],3,0),"open")</f>
        <v>ok</v>
      </c>
      <c r="C7480" s="185" t="s">
        <v>369</v>
      </c>
      <c r="D7480" t="s">
        <v>9928</v>
      </c>
      <c r="E7480" t="s">
        <v>6428</v>
      </c>
      <c r="F7480" s="186" t="s">
        <v>6428</v>
      </c>
      <c r="G7480" s="185" t="s">
        <v>400</v>
      </c>
      <c r="H7480" s="186" t="str">
        <f>IF(Proc[[#This Row],[type]]="LFF (MDG-F)",MID(Proc[[#This Row],[Obj]],13,10),"")</f>
        <v/>
      </c>
      <c r="J7480" s="186" t="b">
        <f>Proc[[#This Row],[Requested]]=Proc[[#This Row],[CurrentParent]]</f>
        <v>1</v>
      </c>
      <c r="K7480" s="186" t="str">
        <f>IF(Proc[[#This Row],[Author]]="Marcela Urrego",VLOOKUP(LEFT(Proc[[#This Row],[Requested]],1),Table3[#All],2,0),VLOOKUP(Proc[[#This Row],[Author]],Table4[],2,0))</f>
        <v>MGF</v>
      </c>
      <c r="L7480" s="186" t="s">
        <v>9921</v>
      </c>
      <c r="M7480" s="178">
        <v>46069</v>
      </c>
      <c r="N7480" s="178"/>
      <c r="O7480" s="178"/>
      <c r="P7480" s="178" t="str">
        <f ca="1">IF(Proc[[#This Row],[DaysAgeing]]&gt;5,"yep","on track")</f>
        <v>on track</v>
      </c>
      <c r="Q7480" s="3">
        <f ca="1">IF(Proc[[#This Row],[DateClosed]]="",ABS(NETWORKDAYS(Proc[[#This Row],[DateOpened]],TODAY()))-1,ABS(NETWORKDAYS(Proc[[#This Row],[DateOpened]],Proc[[#This Row],[DateClosed]]))-1)</f>
        <v>2</v>
      </c>
      <c r="R7480" s="178" t="s">
        <v>515</v>
      </c>
      <c r="S7480" s="186"/>
    </row>
    <row r="7481" spans="1:19" hidden="1">
      <c r="A7481" t="s">
        <v>9929</v>
      </c>
      <c r="B7481" s="186" t="str">
        <f>IFERROR(VLOOKUP(Proc[[#This Row],[App]],Table2[],3,0),"open")</f>
        <v>ok</v>
      </c>
      <c r="C7481" s="185" t="s">
        <v>369</v>
      </c>
      <c r="D7481" t="s">
        <v>9930</v>
      </c>
      <c r="E7481" t="s">
        <v>483</v>
      </c>
      <c r="F7481" s="186" t="s">
        <v>483</v>
      </c>
      <c r="G7481" t="s">
        <v>400</v>
      </c>
      <c r="H7481" s="186" t="str">
        <f>IF(Proc[[#This Row],[type]]="LFF (MDG-F)",MID(Proc[[#This Row],[Obj]],13,10),"")</f>
        <v/>
      </c>
      <c r="J7481" s="186" t="b">
        <f>Proc[[#This Row],[Requested]]=Proc[[#This Row],[CurrentParent]]</f>
        <v>1</v>
      </c>
      <c r="K7481" s="186" t="str">
        <f>IF(Proc[[#This Row],[Author]]="Marcela Urrego",VLOOKUP(LEFT(Proc[[#This Row],[Requested]],1),Table3[#All],2,0),VLOOKUP(Proc[[#This Row],[Author]],Table4[],2,0))</f>
        <v>HC</v>
      </c>
      <c r="L7481" s="186" t="s">
        <v>9921</v>
      </c>
      <c r="M7481" s="178">
        <v>46069</v>
      </c>
      <c r="N7481" s="178"/>
      <c r="O7481" s="178"/>
      <c r="P7481" s="178" t="str">
        <f ca="1">IF(Proc[[#This Row],[DaysAgeing]]&gt;5,"yep","on track")</f>
        <v>on track</v>
      </c>
      <c r="Q7481" s="3">
        <f ca="1">IF(Proc[[#This Row],[DateClosed]]="",ABS(NETWORKDAYS(Proc[[#This Row],[DateOpened]],TODAY()))-1,ABS(NETWORKDAYS(Proc[[#This Row],[DateOpened]],Proc[[#This Row],[DateClosed]]))-1)</f>
        <v>2</v>
      </c>
      <c r="R7481" s="178" t="s">
        <v>6981</v>
      </c>
      <c r="S7481" s="186"/>
    </row>
    <row r="7482" spans="1:19" hidden="1">
      <c r="A7482" t="s">
        <v>9933</v>
      </c>
      <c r="B7482" s="186" t="str">
        <f>IFERROR(VLOOKUP(Proc[[#This Row],[App]],Table2[],3,0),"open")</f>
        <v>ok</v>
      </c>
      <c r="C7482" s="185" t="s">
        <v>369</v>
      </c>
      <c r="D7482" t="s">
        <v>9931</v>
      </c>
      <c r="E7482" t="s">
        <v>4100</v>
      </c>
      <c r="F7482" s="186" t="s">
        <v>4100</v>
      </c>
      <c r="G7482" s="185" t="s">
        <v>400</v>
      </c>
      <c r="H7482" s="186" t="str">
        <f>IF(Proc[[#This Row],[type]]="LFF (MDG-F)",MID(Proc[[#This Row],[Obj]],13,10),"")</f>
        <v/>
      </c>
      <c r="J7482" s="186" t="b">
        <f>Proc[[#This Row],[Requested]]=Proc[[#This Row],[CurrentParent]]</f>
        <v>1</v>
      </c>
      <c r="K7482" s="186" t="str">
        <f>IF(Proc[[#This Row],[Author]]="Marcela Urrego",VLOOKUP(LEFT(Proc[[#This Row],[Requested]],1),Table3[#All],2,0),VLOOKUP(Proc[[#This Row],[Author]],Table4[],2,0))</f>
        <v>LS</v>
      </c>
      <c r="L7482" s="186" t="s">
        <v>9921</v>
      </c>
      <c r="M7482" s="178">
        <v>46069</v>
      </c>
      <c r="N7482" s="178"/>
      <c r="O7482" s="178"/>
      <c r="P7482" s="178" t="str">
        <f ca="1">IF(Proc[[#This Row],[DaysAgeing]]&gt;5,"yep","on track")</f>
        <v>on track</v>
      </c>
      <c r="Q7482" s="3">
        <f ca="1">IF(Proc[[#This Row],[DateClosed]]="",ABS(NETWORKDAYS(Proc[[#This Row],[DateOpened]],TODAY()))-1,ABS(NETWORKDAYS(Proc[[#This Row],[DateOpened]],Proc[[#This Row],[DateClosed]]))-1)</f>
        <v>2</v>
      </c>
      <c r="R7482" s="178" t="s">
        <v>489</v>
      </c>
      <c r="S7482" s="186"/>
    </row>
    <row r="7483" spans="1:19" hidden="1">
      <c r="A7483" t="s">
        <v>9933</v>
      </c>
      <c r="B7483" s="186" t="str">
        <f>IFERROR(VLOOKUP(Proc[[#This Row],[App]],Table2[],3,0),"open")</f>
        <v>ok</v>
      </c>
      <c r="C7483" s="185" t="s">
        <v>369</v>
      </c>
      <c r="D7483" t="s">
        <v>9932</v>
      </c>
      <c r="E7483" t="s">
        <v>9968</v>
      </c>
      <c r="F7483" s="186" t="s">
        <v>9968</v>
      </c>
      <c r="G7483" s="185" t="s">
        <v>400</v>
      </c>
      <c r="H7483" s="186" t="str">
        <f>IF(Proc[[#This Row],[type]]="LFF (MDG-F)",MID(Proc[[#This Row],[Obj]],13,10),"")</f>
        <v/>
      </c>
      <c r="J7483" s="186" t="b">
        <f>Proc[[#This Row],[Requested]]=Proc[[#This Row],[CurrentParent]]</f>
        <v>1</v>
      </c>
      <c r="K7483" s="186" t="str">
        <f>IF(Proc[[#This Row],[Author]]="Marcela Urrego",VLOOKUP(LEFT(Proc[[#This Row],[Requested]],1),Table3[#All],2,0),VLOOKUP(Proc[[#This Row],[Author]],Table4[],2,0))</f>
        <v>LS</v>
      </c>
      <c r="L7483" s="186" t="s">
        <v>9921</v>
      </c>
      <c r="M7483" s="178">
        <v>46069</v>
      </c>
      <c r="N7483" s="178"/>
      <c r="O7483" s="178"/>
      <c r="P7483" s="178" t="str">
        <f ca="1">IF(Proc[[#This Row],[DaysAgeing]]&gt;5,"yep","on track")</f>
        <v>on track</v>
      </c>
      <c r="Q7483" s="3">
        <f ca="1">IF(Proc[[#This Row],[DateClosed]]="",ABS(NETWORKDAYS(Proc[[#This Row],[DateOpened]],TODAY()))-1,ABS(NETWORKDAYS(Proc[[#This Row],[DateOpened]],Proc[[#This Row],[DateClosed]]))-1)</f>
        <v>2</v>
      </c>
      <c r="R7483" s="178" t="s">
        <v>489</v>
      </c>
      <c r="S7483" s="186"/>
    </row>
    <row r="7484" spans="1:19">
      <c r="A7484" t="s">
        <v>9973</v>
      </c>
      <c r="B7484" s="186" t="str">
        <f>IFERROR(VLOOKUP(Proc[[#This Row],[App]],Table2[],3,0),"open")</f>
        <v>open</v>
      </c>
      <c r="C7484" s="185" t="s">
        <v>377</v>
      </c>
      <c r="D7484" t="s">
        <v>9969</v>
      </c>
      <c r="E7484" t="s">
        <v>9971</v>
      </c>
      <c r="F7484" s="186"/>
      <c r="G7484" s="185" t="s">
        <v>400</v>
      </c>
      <c r="H7484" s="186" t="str">
        <f>IF(Proc[[#This Row],[type]]="LFF (MDG-F)",MID(Proc[[#This Row],[Obj]],13,10),"")</f>
        <v/>
      </c>
      <c r="J7484" s="186" t="b">
        <f>Proc[[#This Row],[Requested]]=Proc[[#This Row],[CurrentParent]]</f>
        <v>0</v>
      </c>
      <c r="K7484" s="186" t="str">
        <f>IF(Proc[[#This Row],[Author]]="Marcela Urrego",VLOOKUP(LEFT(Proc[[#This Row],[Requested]],1),Table3[#All],2,0),VLOOKUP(Proc[[#This Row],[Author]],Table4[],2,0))</f>
        <v>HC</v>
      </c>
      <c r="L7484" s="186" t="s">
        <v>9921</v>
      </c>
      <c r="M7484" s="178">
        <v>46071</v>
      </c>
      <c r="N7484" s="178"/>
      <c r="O7484" s="178"/>
      <c r="P7484" s="178" t="str">
        <f ca="1">IF(Proc[[#This Row],[DaysAgeing]]&gt;5,"yep","on track")</f>
        <v>on track</v>
      </c>
      <c r="Q7484" s="3">
        <f ca="1">IF(Proc[[#This Row],[DateClosed]]="",ABS(NETWORKDAYS(Proc[[#This Row],[DateOpened]],TODAY()))-1,ABS(NETWORKDAYS(Proc[[#This Row],[DateOpened]],Proc[[#This Row],[DateClosed]]))-1)</f>
        <v>0</v>
      </c>
      <c r="R7484" s="178" t="s">
        <v>490</v>
      </c>
      <c r="S7484" s="186"/>
    </row>
    <row r="7485" spans="1:19">
      <c r="A7485" s="185" t="s">
        <v>9973</v>
      </c>
      <c r="B7485" s="186" t="str">
        <f>IFERROR(VLOOKUP(Proc[[#This Row],[App]],Table2[],3,0),"open")</f>
        <v>open</v>
      </c>
      <c r="C7485" s="185" t="s">
        <v>377</v>
      </c>
      <c r="D7485" t="s">
        <v>9970</v>
      </c>
      <c r="E7485" t="s">
        <v>9972</v>
      </c>
      <c r="F7485" s="186"/>
      <c r="G7485" s="185" t="s">
        <v>400</v>
      </c>
      <c r="H7485" s="186" t="str">
        <f>IF(Proc[[#This Row],[type]]="LFF (MDG-F)",MID(Proc[[#This Row],[Obj]],13,10),"")</f>
        <v/>
      </c>
      <c r="J7485" s="186" t="b">
        <f>Proc[[#This Row],[Requested]]=Proc[[#This Row],[CurrentParent]]</f>
        <v>0</v>
      </c>
      <c r="K7485" s="186" t="str">
        <f>IF(Proc[[#This Row],[Author]]="Marcela Urrego",VLOOKUP(LEFT(Proc[[#This Row],[Requested]],1),Table3[#All],2,0),VLOOKUP(Proc[[#This Row],[Author]],Table4[],2,0))</f>
        <v>HC</v>
      </c>
      <c r="L7485" s="186" t="s">
        <v>9921</v>
      </c>
      <c r="M7485" s="178">
        <v>46071</v>
      </c>
      <c r="N7485" s="178"/>
      <c r="O7485" s="178"/>
      <c r="P7485" s="178" t="str">
        <f ca="1">IF(Proc[[#This Row],[DaysAgeing]]&gt;5,"yep","on track")</f>
        <v>on track</v>
      </c>
      <c r="Q7485" s="3">
        <f ca="1">IF(Proc[[#This Row],[DateClosed]]="",ABS(NETWORKDAYS(Proc[[#This Row],[DateOpened]],TODAY()))-1,ABS(NETWORKDAYS(Proc[[#This Row],[DateOpened]],Proc[[#This Row],[DateClosed]]))-1)</f>
        <v>0</v>
      </c>
      <c r="R7485" s="178" t="s">
        <v>490</v>
      </c>
      <c r="S7485" s="186"/>
    </row>
  </sheetData>
  <phoneticPr fontId="0" type="noConversion"/>
  <conditionalFormatting sqref="D642">
    <cfRule type="duplicateValues" dxfId="23" priority="3"/>
  </conditionalFormatting>
  <conditionalFormatting sqref="D1017:D1042">
    <cfRule type="duplicateValues" dxfId="2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G2:G7485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52"/>
  <sheetViews>
    <sheetView topLeftCell="A102" workbookViewId="0">
      <selection activeCell="A152" sqref="A152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4415</v>
      </c>
      <c r="B129" s="103" t="s">
        <v>569</v>
      </c>
    </row>
    <row r="130" spans="1:2">
      <c r="A130" t="s">
        <v>4819</v>
      </c>
      <c r="B130" s="117" t="s">
        <v>568</v>
      </c>
    </row>
    <row r="131" spans="1:2">
      <c r="A131" t="s">
        <v>4818</v>
      </c>
      <c r="B131" s="117" t="s">
        <v>568</v>
      </c>
    </row>
    <row r="132" spans="1:2">
      <c r="A132" s="115" t="s">
        <v>5500</v>
      </c>
      <c r="B132" t="s">
        <v>570</v>
      </c>
    </row>
    <row r="133" spans="1:2">
      <c r="A133" t="s">
        <v>5681</v>
      </c>
      <c r="B133" t="s">
        <v>569</v>
      </c>
    </row>
    <row r="134" spans="1:2">
      <c r="A134" s="130" t="s">
        <v>5708</v>
      </c>
      <c r="B134" t="s">
        <v>570</v>
      </c>
    </row>
    <row r="135" spans="1:2">
      <c r="A135" s="136" t="s">
        <v>6086</v>
      </c>
      <c r="B135" s="135" t="s">
        <v>570</v>
      </c>
    </row>
    <row r="136" spans="1:2">
      <c r="A136" t="s">
        <v>6246</v>
      </c>
      <c r="B136" t="s">
        <v>567</v>
      </c>
    </row>
    <row r="137" spans="1:2">
      <c r="A137" s="146" t="s">
        <v>6272</v>
      </c>
      <c r="B137" t="s">
        <v>569</v>
      </c>
    </row>
    <row r="138" spans="1:2">
      <c r="A138" s="146" t="s">
        <v>6304</v>
      </c>
      <c r="B138" t="s">
        <v>567</v>
      </c>
    </row>
    <row r="139" spans="1:2">
      <c r="A139" t="s">
        <v>6562</v>
      </c>
      <c r="B139" s="149" t="s">
        <v>570</v>
      </c>
    </row>
    <row r="140" spans="1:2">
      <c r="A140" s="159" t="s">
        <v>6572</v>
      </c>
      <c r="B140" s="149" t="s">
        <v>567</v>
      </c>
    </row>
    <row r="141" spans="1:2">
      <c r="A141" s="165" t="s">
        <v>6664</v>
      </c>
      <c r="B141" s="149" t="s">
        <v>569</v>
      </c>
    </row>
    <row r="142" spans="1:2">
      <c r="A142" t="s">
        <v>6861</v>
      </c>
      <c r="B142" t="s">
        <v>569</v>
      </c>
    </row>
    <row r="143" spans="1:2">
      <c r="A143" t="s">
        <v>6981</v>
      </c>
      <c r="B143" s="149" t="s">
        <v>569</v>
      </c>
    </row>
    <row r="144" spans="1:2">
      <c r="A144" s="173" t="s">
        <v>6989</v>
      </c>
      <c r="B144" t="s">
        <v>6997</v>
      </c>
    </row>
    <row r="145" spans="1:2">
      <c r="A145" s="174" t="s">
        <v>7192</v>
      </c>
      <c r="B145" t="s">
        <v>7193</v>
      </c>
    </row>
    <row r="146" spans="1:2">
      <c r="A146" s="177" t="s">
        <v>7399</v>
      </c>
      <c r="B146" t="s">
        <v>567</v>
      </c>
    </row>
    <row r="147" spans="1:2">
      <c r="A147" s="178" t="s">
        <v>8610</v>
      </c>
      <c r="B147" s="184" t="s">
        <v>567</v>
      </c>
    </row>
    <row r="148" spans="1:2">
      <c r="A148" s="178" t="s">
        <v>7785</v>
      </c>
      <c r="B148" s="184" t="s">
        <v>569</v>
      </c>
    </row>
    <row r="149" spans="1:2">
      <c r="A149" s="178" t="s">
        <v>8561</v>
      </c>
      <c r="B149" t="s">
        <v>569</v>
      </c>
    </row>
    <row r="150" spans="1:2">
      <c r="A150" s="178" t="s">
        <v>8497</v>
      </c>
      <c r="B150" s="185" t="s">
        <v>567</v>
      </c>
    </row>
    <row r="151" spans="1:2">
      <c r="A151" s="178" t="s">
        <v>8709</v>
      </c>
      <c r="B151" s="185" t="s">
        <v>569</v>
      </c>
    </row>
    <row r="152" spans="1:2">
      <c r="A152" s="178" t="s">
        <v>6981</v>
      </c>
      <c r="B152" s="185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F39" sqref="F39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2026-02-17T17:29:46Z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