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tables/table2.xml" ContentType="application/vnd.openxmlformats-officedocument.spreadsheetml.table+xml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tables/table3.xml" ContentType="application/vnd.openxmlformats-officedocument.spreadsheetml.table+xml"/>
  <Override PartName="/xl/customProperty9.bin" ContentType="application/vnd.openxmlformats-officedocument.spreadsheetml.customProperty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ustomProperty10.bin" ContentType="application/vnd.openxmlformats-officedocument.spreadsheetml.customProperty"/>
  <Override PartName="/xl/tables/table6.xml" ContentType="application/vnd.openxmlformats-officedocument.spreadsheetml.table+xml"/>
  <Override PartName="/xl/customProperty11.bin" ContentType="application/vnd.openxmlformats-officedocument.spreadsheetml.customProperty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2D32510E-BF64-4701-ABDB-101E8C693A76}" xr6:coauthVersionLast="47" xr6:coauthVersionMax="47" xr10:uidLastSave="{00000000-0000-0000-0000-000000000000}"/>
  <bookViews>
    <workbookView xWindow="-28920" yWindow="-120" windowWidth="29040" windowHeight="15720" xr2:uid="{9EF57C3D-F6AB-450C-9EC3-AF89A75F272D}"/>
  </bookViews>
  <sheets>
    <sheet name="Report" sheetId="4" r:id="rId1"/>
    <sheet name="OK" sheetId="2" r:id="rId2"/>
    <sheet name="KPI" sheetId="5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1" hidden="1">OK!$A$67:$C$67</definedName>
    <definedName name="_xlnm._FilterDatabase" localSheetId="0" hidden="1">Report!$A$2:$F$1358</definedName>
    <definedName name="ExternalData_1" localSheetId="10" hidden="1">YelTable!$A$1:$E$5</definedName>
    <definedName name="ID" localSheetId="7" hidden="1">"11df023c-e208-4a95-a33f-89fc899f93e2"</definedName>
    <definedName name="ID" localSheetId="3" hidden="1">"2a3db827-714b-4faa-bb51-2014605cb534"</definedName>
    <definedName name="ID" localSheetId="6" hidden="1">"1674431f-d921-4a60-ac16-391ea703d727"</definedName>
    <definedName name="ID" localSheetId="2" hidden="1">"20d7715d-e8e5-4ce6-b982-cc1766d7d262"</definedName>
    <definedName name="ID" localSheetId="1" hidden="1">"3405cb58-fd44-4fad-9200-0d16e9e7f3c3"</definedName>
    <definedName name="ID" localSheetId="4" hidden="1">"72dc3ac4-3eea-4f75-a89f-23e0f7c0aea3"</definedName>
    <definedName name="ID" localSheetId="0" hidden="1">"9b7b77e6-0d16-420c-bac7-c8407b61711d"</definedName>
    <definedName name="ID" localSheetId="9" hidden="1">"c468ed45-a6ca-446e-80e1-d829c05bd576"</definedName>
    <definedName name="ID" localSheetId="8" hidden="1">"8f990a44-8323-4d8f-b636-10cabacbf74e"</definedName>
    <definedName name="ID" localSheetId="10" hidden="1">"4ab86a3f-2fde-4e70-96e5-3a05e08aa847"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81029"/>
  <pivotCaches>
    <pivotCache cacheId="16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8" i="1" l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B2" i="1"/>
  <c r="H2" i="1"/>
  <c r="J2" i="1"/>
  <c r="K2" i="1"/>
  <c r="Q2" i="1"/>
  <c r="P2" i="1" s="1"/>
  <c r="B3" i="1"/>
  <c r="H3" i="1"/>
  <c r="J3" i="1"/>
  <c r="K3" i="1"/>
  <c r="Q3" i="1"/>
  <c r="P3" i="1" s="1"/>
  <c r="B4" i="1"/>
  <c r="H4" i="1"/>
  <c r="J4" i="1"/>
  <c r="K4" i="1"/>
  <c r="Q4" i="1"/>
  <c r="P4" i="1" s="1"/>
  <c r="B5" i="1"/>
  <c r="H5" i="1"/>
  <c r="J5" i="1"/>
  <c r="K5" i="1"/>
  <c r="Q5" i="1"/>
  <c r="P5" i="1" s="1"/>
  <c r="B6" i="1"/>
  <c r="H6" i="1"/>
  <c r="J6" i="1"/>
  <c r="K6" i="1"/>
  <c r="Q6" i="1"/>
  <c r="P6" i="1" s="1"/>
  <c r="B7" i="1"/>
  <c r="H7" i="1"/>
  <c r="J7" i="1"/>
  <c r="K7" i="1"/>
  <c r="Q7" i="1"/>
  <c r="P7" i="1" s="1"/>
  <c r="B8" i="1"/>
  <c r="H8" i="1"/>
  <c r="J8" i="1"/>
  <c r="K8" i="1"/>
  <c r="Q8" i="1"/>
  <c r="P8" i="1" s="1"/>
  <c r="B9" i="1"/>
  <c r="H9" i="1"/>
  <c r="J9" i="1"/>
  <c r="K9" i="1"/>
  <c r="Q9" i="1"/>
  <c r="P9" i="1" s="1"/>
  <c r="B10" i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 l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 l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6" i="1"/>
  <c r="P376" i="1" s="1"/>
  <c r="Q377" i="1"/>
  <c r="P377" i="1" s="1"/>
  <c r="Q378" i="1"/>
  <c r="P378" i="1" s="1"/>
  <c r="Q379" i="1"/>
  <c r="P379" i="1" s="1"/>
  <c r="Q380" i="1"/>
  <c r="P380" i="1" s="1"/>
  <c r="Q381" i="1"/>
  <c r="P381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 l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 l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 l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 l="1"/>
  <c r="B163" i="1" l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 l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 l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 l="1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<sst xmlns="http://schemas.openxmlformats.org/spreadsheetml/2006/main" count="6439" uniqueCount="1961">
  <si>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</si>
  <si>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</si>
  <si>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</si>
  <si>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</si>
  <si>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</si>
  <si>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</si>
  <si>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</si>
  <si>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</si>
  <si>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</si>
  <si>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</si>
  <si>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</si>
  <si>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</si>
  <si>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</si>
  <si>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</si>
  <si>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</si>
  <si>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</si>
  <si>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</si>
  <si>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</si>
  <si>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</si>
  <si>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</si>
  <si>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</si>
  <si>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</si>
  <si>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</si>
  <si>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</si>
  <si>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</si>
  <si>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</si>
  <si>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</si>
  <si>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</si>
  <si>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</si>
  <si>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</si>
  <si>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</si>
  <si>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</si>
  <si>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</si>
  <si>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</si>
  <si>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</si>
  <si>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</si>
  <si>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</si>
  <si>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</si>
  <si>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</si>
  <si>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</si>
  <si>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</si>
  <si>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</si>
  <si>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</si>
  <si>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</si>
  <si>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</si>
  <si>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</si>
  <si>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</si>
  <si>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</si>
  <si>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</si>
  <si>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</si>
  <si>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</si>
  <si>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</si>
  <si>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</si>
  <si>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</si>
  <si>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</si>
  <si>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</si>
  <si>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</si>
  <si>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</si>
  <si>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</si>
  <si>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</si>
  <si>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</si>
  <si>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</si>
  <si>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</si>
  <si>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</si>
  <si>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</si>
  <si>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</si>
  <si>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</si>
  <si>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</si>
  <si>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</si>
  <si>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</si>
  <si>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</si>
  <si>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</si>
  <si>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</si>
  <si>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</si>
  <si>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</si>
  <si>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</si>
  <si>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</si>
  <si>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</si>
  <si>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</si>
  <si>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</si>
  <si>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</si>
  <si>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</si>
  <si>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</si>
  <si>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</si>
  <si>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</si>
  <si>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</si>
  <si>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</si>
  <si>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</si>
  <si>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</si>
  <si>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</si>
  <si>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</si>
  <si>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</si>
  <si>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</si>
  <si>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</si>
  <si>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</si>
  <si>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</si>
  <si>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</si>
  <si>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</si>
  <si>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</si>
  <si>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</si>
  <si>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</si>
  <si>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</si>
  <si>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</si>
  <si>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</si>
  <si>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</si>
  <si>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</si>
  <si>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</si>
  <si>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</si>
  <si>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</si>
  <si>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</si>
  <si>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</si>
  <si>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</si>
  <si>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</si>
  <si>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</si>
  <si>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</si>
  <si>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</si>
  <si>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</si>
  <si>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</si>
  <si>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</si>
  <si>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</si>
  <si>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</si>
  <si>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</si>
  <si>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</si>
  <si>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</si>
  <si>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</si>
  <si>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</si>
  <si>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</si>
  <si>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</si>
  <si>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</si>
  <si>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</si>
  <si>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</si>
  <si>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</si>
  <si>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</si>
  <si>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</si>
  <si>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</si>
  <si>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</si>
  <si>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</si>
  <si>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</si>
  <si>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</si>
  <si>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</si>
  <si>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</si>
  <si>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</si>
  <si>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</si>
  <si>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</si>
  <si>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</si>
  <si>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</si>
  <si>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</si>
  <si>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</si>
  <si>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</si>
  <si>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</si>
  <si>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</si>
  <si>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</si>
  <si>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</si>
  <si>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</si>
  <si>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</si>
  <si>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</si>
  <si>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</si>
  <si>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</si>
  <si>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</si>
  <si>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</si>
  <si>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</si>
  <si>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</si>
  <si>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</si>
  <si>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</si>
  <si>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</si>
  <si>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</si>
  <si>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</si>
  <si>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</si>
  <si>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</si>
  <si>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</si>
  <si>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</si>
  <si>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</si>
  <si>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</si>
  <si>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</si>
  <si>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</si>
  <si>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</si>
  <si>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</si>
  <si>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</si>
  <si>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</si>
  <si>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</si>
  <si>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</si>
  <si>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</si>
  <si>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</si>
  <si>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</si>
  <si>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</si>
  <si>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</si>
  <si>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</si>
  <si>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</si>
  <si>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</si>
  <si>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</si>
  <si>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</si>
  <si>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</si>
  <si>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</si>
  <si>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</si>
  <si>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</si>
  <si>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</si>
  <si>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</si>
  <si>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</si>
  <si>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</si>
  <si>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</si>
  <si>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</si>
  <si>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</si>
  <si>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</si>
  <si>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</si>
  <si>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</si>
  <si>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</si>
  <si>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</si>
  <si>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</si>
  <si>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</si>
  <si>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</si>
  <si>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</si>
  <si>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</si>
  <si>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</si>
  <si>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</si>
  <si>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</si>
  <si>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</si>
  <si>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</si>
  <si>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</si>
  <si>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</si>
  <si>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</si>
  <si>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</si>
  <si>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</si>
  <si>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</si>
  <si>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</si>
  <si>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</si>
  <si>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</si>
  <si>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</si>
  <si>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</si>
  <si>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</si>
  <si>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</si>
  <si>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</si>
  <si>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</si>
  <si>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</si>
  <si>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</si>
  <si>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</si>
  <si>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</si>
  <si>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</si>
  <si>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</si>
  <si>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</si>
  <si>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</si>
  <si>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</si>
  <si>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</si>
  <si>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</si>
  <si>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</si>
  <si>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</si>
  <si>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</si>
  <si>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</si>
  <si>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</si>
  <si>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</si>
  <si>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</si>
  <si>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</si>
  <si>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</si>
  <si>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</si>
  <si>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</si>
  <si>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</si>
  <si>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</si>
  <si>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</si>
  <si>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</si>
  <si>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</si>
  <si>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</si>
  <si>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</si>
  <si>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</si>
  <si>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</si>
  <si>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</si>
  <si>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</si>
  <si>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</si>
  <si>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</si>
  <si>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</si>
  <si>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</si>
  <si>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</si>
  <si>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</si>
  <si>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</si>
  <si>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</si>
  <si>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</si>
  <si>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</si>
  <si>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</si>
  <si>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</si>
  <si>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</si>
  <si>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</si>
  <si>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</si>
  <si>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</si>
  <si>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</si>
  <si>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</si>
  <si>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</si>
  <si>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</si>
  <si>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</si>
  <si>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</si>
  <si>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</si>
  <si>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</si>
  <si>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</si>
  <si>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</si>
  <si>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</si>
  <si>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</si>
  <si>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</si>
  <si>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</si>
  <si>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</si>
  <si>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</si>
  <si>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</si>
  <si>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</si>
  <si>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</si>
  <si>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</si>
  <si>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</si>
  <si>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</si>
  <si>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</si>
  <si>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</si>
  <si>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</si>
  <si>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</si>
  <si>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</si>
  <si>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</si>
  <si>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</si>
  <si>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</si>
  <si>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</si>
  <si>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</si>
  <si>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</si>
  <si>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</si>
  <si>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</si>
  <si>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</si>
  <si>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</si>
  <si>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</si>
  <si>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</si>
  <si>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</si>
  <si>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</si>
  <si>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</si>
  <si>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</si>
  <si>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</si>
  <si>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</si>
  <si>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</si>
  <si>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</si>
  <si>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</si>
  <si>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</si>
  <si>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</si>
  <si>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</si>
  <si>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</si>
  <si>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</si>
  <si>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</si>
  <si>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</si>
  <si>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</si>
  <si>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</si>
  <si>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</si>
  <si>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</si>
  <si>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</si>
  <si>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</si>
  <si>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</si>
  <si>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</si>
  <si>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</si>
  <si>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</si>
  <si>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</si>
  <si>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</si>
  <si>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</si>
  <si>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</si>
  <si>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</si>
  <si>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</si>
  <si>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</si>
  <si>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</si>
  <si>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</si>
  <si>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</si>
  <si>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</si>
  <si>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</si>
  <si>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</si>
  <si>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</si>
  <si>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</si>
  <si>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</si>
  <si>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</si>
  <si>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</si>
  <si>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</si>
  <si>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</si>
  <si>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</si>
  <si>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</si>
  <si>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</si>
  <si>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</si>
  <si>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</si>
  <si>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</si>
  <si>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</si>
  <si>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</si>
  <si>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</si>
  <si>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</si>
  <si>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</si>
  <si>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</si>
  <si>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</si>
  <si>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</si>
  <si>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</si>
  <si>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</si>
  <si>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</si>
  <si>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</si>
  <si>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</si>
  <si>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</si>
  <si>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</si>
  <si>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</si>
  <si>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</si>
  <si>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</si>
  <si>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</si>
  <si>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</si>
  <si>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</si>
  <si>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</si>
  <si>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</si>
  <si>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</si>
  <si>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</si>
  <si>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</si>
  <si>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</si>
  <si>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</si>
  <si>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</si>
  <si>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</si>
  <si>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</si>
  <si>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</si>
  <si>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</si>
  <si>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</si>
  <si>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</si>
  <si>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</si>
  <si>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</si>
  <si>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</si>
  <si>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</si>
  <si>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</si>
  <si>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</si>
  <si>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</si>
  <si>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</si>
  <si>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</si>
  <si>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</si>
  <si>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</si>
  <si>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</si>
  <si>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</si>
  <si>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</si>
  <si>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</si>
  <si>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</si>
  <si>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</si>
  <si>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</si>
  <si>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</si>
  <si>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</si>
  <si>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</si>
  <si>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</si>
  <si>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</si>
  <si>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</si>
  <si>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</si>
  <si>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</si>
  <si>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</si>
  <si>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</si>
  <si>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</si>
  <si>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</si>
  <si>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</si>
  <si>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</si>
  <si>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</si>
  <si>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</si>
  <si>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</si>
  <si>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</si>
  <si>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</si>
  <si>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</si>
  <si>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</si>
  <si>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</si>
  <si>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</si>
  <si>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</si>
  <si>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</si>
  <si>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</si>
  <si>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</si>
  <si>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</si>
  <si>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</si>
  <si>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</si>
  <si>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</si>
  <si>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</si>
  <si>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</si>
  <si>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</si>
  <si>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</si>
  <si>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</si>
  <si>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</si>
  <si>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</si>
  <si>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</si>
  <si>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</si>
  <si>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</si>
  <si>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</si>
  <si>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</si>
  <si>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</si>
  <si>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</si>
  <si>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</si>
  <si>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</si>
  <si>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</si>
  <si>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</si>
  <si>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</si>
  <si>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</si>
  <si>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</si>
  <si>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</si>
  <si>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</si>
  <si>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</si>
  <si>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</si>
  <si>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</si>
  <si>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</si>
  <si>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</si>
  <si>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</si>
  <si>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</si>
  <si>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</si>
  <si>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</si>
  <si>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</si>
  <si>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</si>
  <si>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</si>
  <si>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</si>
  <si>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</si>
  <si>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</si>
  <si>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</si>
  <si>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</si>
  <si>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</si>
  <si>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</si>
  <si>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</si>
  <si>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</si>
  <si>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</si>
  <si>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</si>
  <si>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</si>
  <si>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</si>
  <si>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</si>
  <si>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</si>
  <si>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</si>
  <si>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</si>
  <si>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</si>
  <si>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</si>
  <si>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</si>
  <si>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</si>
  <si>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</si>
  <si>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</si>
  <si>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</si>
  <si>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</si>
  <si>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</si>
  <si>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</si>
  <si>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</si>
  <si>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</si>
  <si>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</si>
  <si>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</si>
  <si>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</si>
  <si>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</si>
  <si>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</si>
  <si>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</si>
  <si>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</si>
  <si>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</si>
  <si>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</si>
  <si>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</si>
  <si>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</si>
  <si>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</si>
  <si>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</si>
  <si>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</si>
  <si>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</si>
  <si>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</si>
  <si>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</si>
  <si>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</si>
  <si>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</si>
  <si>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</si>
  <si>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</si>
  <si>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</si>
  <si>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</si>
  <si>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</si>
  <si>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</si>
  <si>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</si>
  <si>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</si>
  <si>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</si>
  <si>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</si>
  <si>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</si>
  <si>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</si>
  <si>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</si>
  <si>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</si>
  <si>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</si>
  <si>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</si>
  <si>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</si>
  <si>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</si>
  <si>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</si>
  <si>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</si>
  <si>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</si>
  <si>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</si>
  <si>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</si>
  <si>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</si>
  <si>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</si>
  <si>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</si>
  <si>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</si>
  <si>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</si>
  <si>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</si>
  <si>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</si>
  <si>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</si>
  <si>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</si>
  <si>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</si>
  <si>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</si>
  <si>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</si>
  <si>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</si>
  <si>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</si>
  <si>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</si>
  <si>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</si>
  <si>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</si>
  <si>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</si>
  <si>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</si>
  <si>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</si>
  <si>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</si>
  <si>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</si>
  <si>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</si>
  <si>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</si>
  <si>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</si>
  <si>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</si>
  <si>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</si>
  <si>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</si>
  <si>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</si>
  <si>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</si>
  <si>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</si>
  <si>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</si>
  <si>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</si>
  <si>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</si>
  <si>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</si>
  <si>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</si>
  <si>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</si>
  <si>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</si>
  <si>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</si>
  <si>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</si>
  <si>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</si>
  <si>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</si>
  <si>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</si>
  <si>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</si>
  <si>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</si>
  <si>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</si>
  <si>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</si>
  <si>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</si>
  <si>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</si>
  <si>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</si>
  <si>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</si>
  <si>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</si>
  <si>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</si>
  <si>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</si>
  <si>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</si>
  <si>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</si>
  <si>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</si>
  <si>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</si>
  <si>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</si>
  <si>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</si>
  <si>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</si>
  <si>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</si>
  <si>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</si>
  <si>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</si>
  <si>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</si>
  <si>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</si>
  <si>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</si>
  <si>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</si>
  <si>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</si>
  <si>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</si>
  <si>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</si>
  <si>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</si>
  <si>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</si>
  <si>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</si>
  <si>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</si>
  <si>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</si>
  <si>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</si>
  <si>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</si>
  <si>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</si>
  <si>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</si>
  <si>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</si>
  <si>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</si>
  <si>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</si>
  <si>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</si>
  <si>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</si>
  <si>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</si>
  <si>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</si>
  <si>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</si>
  <si>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</si>
  <si>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</si>
  <si>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</si>
  <si>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</si>
  <si>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</si>
  <si>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</si>
  <si>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</si>
  <si>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</si>
  <si>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</si>
  <si>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</si>
  <si>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</si>
  <si>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</si>
  <si>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</si>
  <si>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</si>
  <si>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</si>
  <si>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</si>
  <si>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</si>
  <si>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</si>
  <si>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</si>
  <si>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</si>
  <si>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</si>
  <si>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</si>
  <si>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</si>
  <si>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</si>
  <si>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</si>
  <si>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</si>
  <si>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</si>
  <si>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</si>
  <si>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</si>
  <si>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</si>
  <si>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</si>
  <si>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</si>
  <si>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</si>
  <si>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</si>
  <si>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</si>
  <si>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</si>
  <si>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</si>
  <si>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</si>
  <si>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</si>
  <si>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</si>
  <si>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</si>
  <si>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</si>
  <si>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</si>
  <si>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</si>
  <si>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</si>
  <si>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</si>
  <si>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</si>
  <si>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</si>
  <si>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</si>
  <si>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</si>
  <si>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</si>
  <si>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</si>
  <si>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</si>
  <si>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</si>
  <si>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</si>
  <si>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</si>
  <si>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</si>
  <si>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</si>
  <si>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</si>
  <si>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</si>
  <si>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</si>
  <si>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</si>
  <si>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</si>
  <si>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</si>
  <si>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</si>
  <si>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</si>
  <si>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</si>
  <si>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</si>
  <si>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</si>
  <si>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</si>
  <si>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</si>
  <si>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</si>
  <si>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</si>
  <si>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</si>
  <si>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</si>
  <si>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</si>
  <si>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</si>
  <si>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</si>
  <si>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</si>
  <si>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</si>
  <si>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</si>
  <si>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</si>
  <si>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</si>
  <si>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</si>
  <si>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</si>
  <si>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</si>
  <si>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</si>
  <si>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</si>
  <si>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</si>
  <si>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</si>
  <si>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</si>
  <si>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</si>
  <si>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</si>
  <si>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</si>
  <si>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</si>
  <si>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</si>
  <si>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</si>
  <si>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</si>
  <si>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</si>
  <si>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</si>
  <si>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</si>
  <si>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</si>
  <si>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</si>
  <si>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</si>
  <si>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</si>
  <si>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</si>
  <si>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</si>
  <si>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</si>
  <si>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</si>
  <si>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</si>
  <si>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</si>
  <si>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</si>
  <si>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</si>
  <si>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</si>
  <si>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</si>
  <si>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</si>
  <si>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</si>
  <si>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</si>
  <si>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</si>
  <si>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</si>
  <si>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</si>
  <si>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</si>
  <si>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</si>
  <si>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</si>
  <si>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</si>
  <si>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</si>
  <si>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</si>
  <si>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</si>
  <si>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</si>
  <si>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</si>
  <si>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</si>
  <si>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</si>
  <si>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</si>
  <si>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</si>
  <si>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</si>
  <si>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</si>
  <si>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</si>
  <si>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</si>
  <si>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</si>
  <si>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</si>
  <si>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</si>
  <si>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</si>
  <si>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</si>
  <si>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</si>
  <si>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</si>
  <si>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</si>
  <si>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</si>
  <si>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</si>
  <si>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</si>
  <si>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</si>
  <si>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</si>
  <si>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</si>
  <si>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</si>
  <si>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</si>
  <si>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</si>
  <si>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</si>
  <si>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</si>
  <si>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</si>
  <si>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</si>
  <si>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</si>
  <si>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</si>
  <si>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</si>
  <si>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</si>
  <si>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</si>
  <si>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</si>
  <si>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</si>
  <si>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</si>
  <si>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</si>
  <si>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</si>
  <si>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</si>
  <si>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</si>
  <si>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</si>
  <si>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</si>
  <si>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</si>
  <si>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</si>
  <si>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</si>
  <si>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</si>
  <si>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</si>
  <si>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</si>
  <si>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</si>
  <si>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</si>
  <si>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</si>
  <si>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</si>
  <si>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</si>
  <si>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</si>
  <si>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</si>
  <si>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</si>
  <si>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</si>
  <si>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</si>
  <si>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</si>
  <si>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</si>
  <si>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</si>
  <si>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</si>
  <si>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</si>
  <si>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</si>
  <si>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</si>
  <si>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</si>
  <si>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</si>
  <si>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</si>
  <si>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</si>
  <si>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</si>
  <si>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</si>
  <si>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</si>
  <si>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</si>
  <si>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</si>
  <si>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</si>
  <si>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</si>
  <si>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</si>
  <si>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</si>
  <si>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</si>
  <si>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</si>
  <si>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</si>
  <si>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</si>
  <si>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</si>
  <si>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</si>
  <si>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</si>
  <si>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</si>
  <si>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</si>
  <si>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</si>
  <si>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</si>
  <si>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</si>
  <si>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</si>
  <si>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</si>
  <si>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</si>
  <si>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</si>
  <si>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</si>
  <si>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</si>
  <si>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</si>
  <si>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</si>
  <si>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</si>
  <si>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</si>
  <si>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</si>
  <si>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</si>
  <si>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</si>
  <si>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</si>
  <si>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</si>
  <si>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</si>
  <si>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</si>
  <si>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</si>
  <si>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</si>
  <si>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</si>
  <si>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</si>
  <si>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</si>
  <si>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</si>
  <si>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</si>
  <si>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</si>
  <si>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</si>
  <si>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</si>
  <si>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</si>
  <si>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</si>
  <si>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</si>
  <si>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</si>
  <si>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</si>
  <si>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</si>
  <si>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</si>
  <si>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</si>
  <si>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</si>
  <si>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</si>
  <si>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</si>
  <si>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</si>
  <si>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</si>
  <si>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</si>
  <si>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</si>
  <si>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</si>
  <si>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</si>
  <si>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</si>
  <si>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</si>
  <si>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</si>
  <si>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</si>
  <si>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</si>
  <si>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</si>
  <si>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</si>
  <si>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</si>
  <si>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</si>
  <si>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</si>
  <si>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</si>
  <si>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</si>
  <si>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</si>
  <si>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</si>
  <si>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</si>
  <si>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</si>
  <si>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</si>
  <si>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</si>
  <si>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</si>
  <si>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</si>
  <si>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</si>
  <si>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</si>
  <si>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</si>
  <si>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</si>
  <si>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</si>
  <si>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</si>
  <si>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</si>
  <si>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</si>
  <si>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</si>
  <si>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</si>
  <si>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</si>
  <si>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</si>
  <si>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</si>
  <si>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</si>
  <si>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</si>
  <si>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</si>
  <si>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</si>
  <si>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</si>
  <si>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</si>
  <si>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</si>
  <si>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</si>
  <si>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</si>
  <si>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</si>
  <si>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</si>
  <si>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</si>
  <si>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</si>
  <si>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</si>
  <si>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</si>
  <si>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</si>
  <si>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</si>
  <si>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</si>
  <si>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</si>
  <si>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</si>
  <si>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</si>
  <si>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</si>
  <si>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</si>
  <si>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</si>
  <si>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</si>
  <si>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</si>
  <si>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</si>
  <si>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</si>
  <si>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</si>
  <si>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</si>
  <si>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</si>
  <si>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</si>
  <si>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</si>
  <si>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</si>
  <si>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</si>
  <si>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</si>
  <si>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</si>
  <si>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</si>
  <si>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</si>
  <si>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</si>
  <si>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</si>
  <si>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</si>
  <si>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</si>
  <si>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</si>
  <si>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</si>
  <si>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</si>
  <si>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</si>
  <si>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</si>
  <si>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</si>
  <si>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</si>
  <si>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</si>
  <si>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</si>
  <si>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</si>
  <si>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</si>
  <si>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</si>
  <si>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</si>
  <si>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</si>
  <si>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</si>
  <si>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</si>
  <si>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</si>
  <si>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</si>
  <si>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</si>
  <si>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</si>
  <si>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</si>
  <si>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</si>
  <si>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</si>
  <si>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</si>
  <si>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</si>
  <si>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</si>
  <si>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</si>
  <si>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</si>
  <si>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</si>
  <si>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</si>
  <si>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</si>
  <si>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</si>
  <si>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</si>
  <si>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</si>
  <si>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</si>
  <si>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</si>
  <si>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</si>
  <si>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</si>
  <si>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</si>
  <si>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</si>
  <si>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</si>
  <si>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</si>
  <si>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</si>
  <si>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</si>
  <si>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</si>
  <si>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</si>
  <si>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</si>
  <si>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</si>
  <si>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</si>
  <si>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</si>
  <si>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</si>
  <si>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</si>
  <si>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</si>
  <si>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</si>
  <si>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</si>
  <si>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</si>
  <si>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</si>
  <si>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</si>
  <si>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</si>
  <si>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</si>
  <si>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</si>
  <si>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</si>
  <si>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</si>
  <si>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</si>
  <si>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</si>
  <si>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</si>
  <si>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</si>
  <si>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</si>
  <si>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</si>
  <si>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</si>
  <si>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</si>
  <si>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</si>
  <si>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</si>
  <si>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</si>
  <si>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</si>
  <si>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</si>
  <si>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</si>
  <si>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</si>
  <si>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</si>
  <si>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</si>
  <si>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</si>
  <si>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</si>
  <si>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</si>
  <si>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</si>
  <si>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</si>
  <si>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</si>
  <si>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</si>
  <si>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</si>
  <si>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</si>
  <si>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</si>
  <si>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</si>
  <si>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</si>
  <si>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</si>
  <si>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</si>
  <si>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</si>
  <si>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</si>
  <si>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</si>
  <si>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</si>
  <si>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</si>
  <si>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</si>
  <si>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</si>
  <si>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</si>
  <si>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</si>
  <si>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</si>
  <si>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</si>
  <si>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</si>
  <si>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</si>
  <si>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</si>
  <si>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</si>
  <si>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</si>
  <si>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</si>
  <si>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</si>
  <si>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</si>
  <si>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</si>
  <si>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</si>
  <si>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</si>
  <si>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</si>
  <si>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</si>
  <si>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</si>
  <si>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</si>
  <si>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</si>
  <si>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</si>
  <si>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</si>
  <si>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</si>
  <si>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</si>
  <si>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</si>
  <si>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</si>
  <si>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</si>
  <si>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</si>
  <si>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</si>
  <si>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</si>
  <si>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</si>
  <si>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</si>
  <si>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</si>
  <si>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</si>
  <si>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</si>
  <si>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</si>
  <si>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</si>
  <si>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</si>
  <si>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</si>
  <si>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</si>
  <si>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</si>
  <si>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</si>
  <si>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</si>
  <si>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</si>
  <si>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</si>
  <si>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</si>
  <si>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</si>
  <si>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</si>
  <si>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</si>
  <si>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</si>
  <si>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</si>
  <si>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</si>
  <si>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</si>
  <si>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</si>
  <si>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</si>
  <si>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</si>
  <si>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</si>
  <si>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</si>
  <si>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</si>
  <si>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</si>
  <si>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</si>
  <si>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</si>
  <si>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</si>
  <si>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</si>
  <si>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</si>
  <si>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</si>
  <si>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</si>
  <si>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</si>
  <si>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</si>
  <si>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</si>
  <si>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</si>
  <si>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</si>
  <si>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</si>
  <si>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</si>
  <si>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</si>
  <si>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</si>
  <si>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</si>
  <si>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</si>
  <si>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</si>
  <si>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</si>
  <si>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</si>
  <si>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</si>
  <si>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</si>
  <si>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</si>
  <si>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</si>
  <si>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</si>
  <si>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</si>
  <si>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</si>
  <si>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</si>
  <si>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</si>
  <si>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</si>
  <si>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</si>
  <si>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</si>
  <si>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</si>
  <si>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</si>
  <si>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</si>
  <si>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</si>
  <si>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</si>
  <si>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</si>
  <si>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</si>
  <si>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</si>
  <si>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</si>
  <si>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</si>
  <si>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</si>
  <si>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</si>
  <si>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</si>
  <si>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</si>
  <si>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</si>
  <si>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</si>
  <si>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</si>
  <si>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</si>
  <si>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</si>
  <si>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</si>
  <si>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</si>
  <si>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</si>
  <si>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</si>
  <si>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</si>
  <si>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</si>
  <si>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</si>
  <si>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</si>
  <si>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</si>
  <si>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</si>
  <si>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</si>
  <si>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</si>
  <si>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</si>
  <si>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</si>
  <si>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</si>
  <si>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</si>
  <si>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</si>
  <si>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</si>
  <si>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</si>
  <si>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</si>
  <si>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</si>
  <si>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</si>
  <si>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</si>
  <si>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</si>
  <si>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</si>
  <si>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</si>
  <si>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</si>
  <si>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</si>
  <si>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</si>
  <si>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</si>
  <si>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</si>
  <si>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</si>
  <si>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</si>
  <si>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</si>
  <si>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</si>
  <si>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</si>
  <si>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</si>
  <si>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</si>
  <si>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</si>
  <si>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</si>
  <si>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</si>
  <si>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</si>
  <si>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</si>
  <si>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</si>
  <si>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</si>
  <si>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</si>
  <si>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</si>
  <si>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</si>
  <si>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</si>
  <si>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</si>
  <si>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</si>
  <si>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</si>
  <si>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</si>
  <si>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</si>
  <si>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</si>
  <si>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</si>
  <si>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</si>
  <si>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</si>
  <si>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</si>
  <si>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</si>
  <si>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</si>
  <si>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</si>
  <si>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</si>
  <si>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</si>
  <si>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</si>
  <si>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</si>
  <si>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</si>
  <si>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</si>
  <si>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</si>
  <si>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</si>
  <si>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</si>
  <si>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</si>
  <si>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</si>
  <si>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</si>
  <si>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</si>
  <si>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</si>
  <si>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</si>
  <si>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</si>
  <si>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</si>
  <si>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</si>
  <si>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</si>
  <si>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</si>
  <si>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</si>
  <si>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</si>
  <si>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</si>
  <si>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</si>
  <si>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</si>
  <si>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</si>
  <si>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</si>
  <si>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</si>
  <si>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</si>
  <si>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</si>
  <si>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</si>
  <si>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</si>
  <si>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</si>
  <si>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</si>
  <si>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</si>
  <si>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</si>
  <si>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</si>
  <si>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</si>
  <si>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</si>
  <si>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</si>
  <si>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</si>
  <si>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</si>
  <si>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</si>
  <si>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</si>
  <si>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</si>
  <si>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</si>
  <si>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</si>
  <si>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</si>
  <si>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</si>
  <si>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</si>
  <si>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</si>
  <si>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</si>
  <si>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</si>
  <si>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</si>
  <si>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</si>
  <si>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</si>
  <si>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</si>
  <si>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</si>
  <si>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</si>
  <si>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</si>
  <si>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</si>
  <si>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</si>
  <si>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</si>
  <si>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</si>
  <si>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</si>
  <si>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</si>
  <si>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</si>
  <si>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</si>
  <si>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</si>
  <si>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</si>
  <si>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</si>
  <si>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</si>
  <si>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</si>
  <si>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</si>
  <si>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</si>
  <si>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</si>
  <si>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</si>
  <si>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</si>
  <si>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</si>
  <si>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</si>
  <si>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</si>
  <si>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</si>
  <si>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</si>
  <si>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</si>
  <si>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</si>
  <si>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</si>
  <si>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</si>
  <si>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</si>
  <si>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</si>
  <si>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</si>
  <si>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</si>
  <si>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</si>
  <si>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</si>
  <si>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</si>
  <si>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</si>
  <si>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</si>
  <si>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</si>
  <si>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</si>
  <si>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</si>
  <si>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</si>
  <si>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</si>
  <si>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</si>
  <si>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</si>
  <si>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</si>
  <si>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</si>
  <si>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</si>
  <si>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</si>
  <si>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</si>
  <si>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</si>
  <si>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</si>
  <si>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</si>
  <si>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</si>
  <si>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</si>
  <si>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</si>
  <si>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</si>
  <si>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</si>
  <si>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</si>
  <si>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</si>
  <si>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</si>
  <si>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</si>
  <si>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</si>
  <si>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</si>
  <si>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</si>
  <si>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</si>
  <si>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</si>
  <si>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</si>
  <si>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</si>
  <si>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</si>
  <si>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</si>
  <si>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</si>
  <si>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</si>
  <si>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</si>
  <si>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</si>
  <si>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</si>
  <si>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</si>
  <si>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</si>
  <si>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</si>
  <si>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</si>
  <si>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</si>
  <si>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</si>
  <si>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</si>
  <si>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</si>
  <si>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</si>
  <si>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</si>
  <si>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</si>
  <si>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</si>
  <si>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</si>
  <si>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</si>
  <si>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</si>
  <si>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</si>
  <si>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</si>
  <si>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</si>
  <si>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</si>
  <si>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</si>
  <si>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</si>
  <si>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</si>
  <si>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</si>
  <si>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</si>
  <si>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</si>
  <si>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</si>
  <si>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</si>
  <si>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</si>
  <si>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</si>
  <si>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</si>
  <si>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</si>
  <si>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</si>
  <si>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</si>
  <si>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</si>
  <si>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</si>
  <si>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</si>
  <si>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</si>
  <si>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</si>
  <si>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</si>
  <si>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</si>
  <si>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</si>
  <si>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</si>
  <si>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</si>
  <si>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</si>
  <si>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</si>
  <si>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</si>
  <si>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</si>
  <si>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</si>
  <si>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</si>
  <si>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</si>
  <si>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</si>
  <si>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</si>
  <si>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</si>
  <si>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</si>
  <si>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</si>
  <si>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</si>
  <si>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</si>
  <si>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</si>
  <si>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</si>
  <si>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</si>
  <si>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</si>
  <si>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</si>
  <si>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</si>
  <si>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</si>
  <si>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</si>
  <si>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</si>
  <si>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</si>
  <si>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</si>
  <si>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</si>
  <si>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</si>
  <si>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</si>
  <si>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</si>
  <si>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</si>
  <si>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</si>
  <si>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</si>
  <si>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</si>
  <si>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</si>
  <si>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</si>
  <si>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</si>
  <si>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</si>
  <si>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</si>
  <si>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</si>
  <si>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</si>
  <si>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</si>
  <si>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</si>
  <si>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</si>
  <si>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</si>
  <si>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</si>
  <si>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</si>
  <si>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</si>
  <si>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</si>
  <si>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</si>
  <si>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</si>
  <si>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</si>
  <si>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</si>
  <si>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</si>
  <si>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</si>
  <si>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</si>
  <si>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</si>
  <si>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</si>
  <si>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</si>
  <si>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</si>
  <si>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</si>
  <si>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</si>
  <si>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</si>
  <si>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</si>
  <si>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</si>
  <si>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</si>
  <si>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</si>
  <si>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</si>
  <si>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</si>
  <si>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</si>
  <si>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</si>
  <si>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</si>
  <si>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</si>
  <si>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</si>
  <si>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</si>
  <si>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</si>
  <si>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</si>
  <si>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</si>
  <si>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</si>
  <si>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</si>
  <si>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</si>
  <si>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</si>
  <si>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</si>
  <si>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</si>
  <si>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</si>
  <si>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</si>
  <si>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</si>
  <si>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</si>
  <si>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</si>
  <si>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</si>
  <si>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</si>
  <si>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</si>
  <si>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</si>
  <si>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</si>
  <si>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</si>
  <si>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</si>
  <si>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</si>
  <si>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</si>
  <si>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</si>
  <si>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</si>
  <si>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</si>
  <si>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</si>
  <si>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</si>
  <si>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</si>
  <si>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</si>
  <si>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</si>
  <si>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</si>
  <si>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</si>
  <si>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</si>
  <si>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</si>
  <si>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</si>
  <si>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</si>
  <si>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</si>
  <si>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</si>
  <si>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</si>
  <si>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</si>
  <si>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</si>
  <si>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</si>
  <si>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</si>
  <si>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</si>
  <si>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</si>
  <si>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</si>
  <si>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</si>
  <si>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</si>
  <si>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</si>
  <si>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</si>
  <si>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</si>
  <si>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</si>
  <si>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</si>
  <si>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</si>
  <si>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</si>
  <si>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</si>
  <si>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</si>
  <si>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</si>
  <si>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</si>
  <si>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</si>
  <si>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</si>
  <si>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</si>
  <si>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</si>
  <si>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</si>
  <si>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</si>
  <si>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</si>
  <si>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</si>
  <si>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</si>
  <si>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</si>
  <si>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</si>
  <si>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</si>
  <si>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</si>
  <si>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</si>
  <si>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</si>
  <si>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</si>
  <si>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</si>
  <si>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</si>
  <si>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</si>
  <si>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</si>
  <si>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</si>
  <si>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</si>
  <si>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</si>
  <si>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</si>
  <si>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</si>
  <si>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</si>
  <si>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</si>
  <si>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</si>
  <si>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</si>
  <si>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</si>
  <si>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</si>
  <si>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</si>
  <si>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</si>
  <si>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</si>
  <si>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</si>
  <si>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</si>
  <si>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</si>
  <si>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</si>
  <si>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</si>
  <si>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</si>
  <si>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</si>
  <si>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</si>
  <si>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</si>
  <si>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</si>
  <si>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</si>
  <si>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</si>
  <si>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</si>
  <si>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</si>
  <si>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</si>
  <si>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</si>
  <si>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</si>
  <si>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</si>
  <si>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</si>
  <si>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</si>
  <si>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</si>
  <si>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</si>
  <si>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</si>
  <si>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</si>
  <si>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</si>
  <si>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</si>
  <si>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</si>
  <si>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</si>
  <si>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</si>
  <si>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</si>
  <si>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</si>
  <si>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</si>
  <si>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</si>
  <si>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</si>
  <si>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</si>
  <si>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</si>
  <si>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</si>
  <si>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</si>
  <si>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</si>
  <si>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</si>
  <si>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</si>
  <si>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</si>
  <si>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</si>
  <si>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</si>
  <si>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</si>
  <si>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</si>
  <si>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</si>
  <si>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</si>
  <si>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</si>
  <si>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</si>
  <si>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</si>
  <si>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</si>
  <si>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</si>
  <si>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</si>
  <si>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</si>
  <si>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</si>
  <si>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../..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</si>
  <si>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</si>
  <si>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</si>
  <si>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</si>
  <si>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</si>
  <si>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</si>
  <si>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</si>
  <si>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</si>
  <si>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</si>
  <si>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</si>
  <si>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</si>
  <si>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</si>
  <si>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</si>
  <si>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</si>
  <si>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</si>
  <si>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</si>
  <si>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</si>
  <si>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</si>
  <si>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</si>
  <si>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</si>
  <si>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</si>
  <si>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</si>
  <si>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</si>
  <si>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</si>
  <si>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</si>
  <si>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</si>
  <si>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</si>
  <si>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</si>
  <si>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</si>
  <si>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</si>
  <si>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</si>
  <si>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</si>
  <si>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</si>
  <si>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</si>
  <si>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</si>
  <si>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</si>
  <si>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</si>
  <si>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</si>
  <si>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</si>
  <si>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</si>
  <si>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</si>
  <si>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</si>
  <si>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</si>
  <si>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</si>
  <si>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</si>
  <si>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</si>
  <si>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</si>
  <si>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</si>
  <si>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</si>
  <si>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</si>
  <si>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</si>
  <si>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</si>
  <si>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</si>
  <si>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</si>
  <si>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</si>
  <si>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</si>
  <si>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</si>
  <si>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</si>
  <si>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</si>
  <si>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</si>
  <si>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</si>
  <si>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</si>
  <si>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</si>
  <si>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</si>
  <si>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</si>
  <si>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</si>
  <si>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</si>
  <si>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</si>
  <si>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</si>
  <si>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</si>
  <si>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</si>
  <si>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</si>
  <si>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</si>
  <si>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</si>
  <si>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</si>
  <si>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</si>
  <si>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</si>
  <si>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</si>
  <si>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</si>
  <si>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</si>
  <si>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</si>
  <si>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</si>
  <si>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</si>
  <si>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</si>
  <si>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</si>
  <si>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</si>
  <si>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</si>
  <si>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</si>
  <si>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</si>
  <si>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</si>
  <si>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</si>
  <si>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</si>
  <si>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</si>
  <si>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</si>
  <si>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</si>
  <si>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</si>
  <si>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</si>
  <si>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</si>
  <si>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</si>
  <si>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</si>
  <si>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</si>
  <si>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</si>
  <si>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</si>
  <si>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</si>
  <si>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</si>
  <si>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</si>
  <si>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</si>
  <si>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</si>
  <si>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</si>
  <si>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</si>
  <si>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</si>
  <si>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</si>
  <si>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</si>
  <si>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</si>
  <si>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</si>
  <si>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</si>
  <si>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</si>
  <si>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</si>
  <si>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</si>
  <si>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</si>
  <si>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</si>
  <si>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</si>
  <si>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</si>
  <si>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</si>
  <si>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</si>
  <si>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</si>
  <si>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yep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</si>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</sst>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(* #,##0_);_(* \(#,##0\);_(* &quot;-&quot;_);_(@_)"/>
    <numFmt numFmtId="43" formatCode="_(* #,##0.00_);_(* \(#,##0.00\);_(* &quot;-&quot;??_);_(@_)"/>
    <numFmt numFmtId="164" formatCode="_(&quot;₱&quot;* #,##0_);_(&quot;₱&quot;* \(#,##0\);_(&quot;₱&quot;* &quot;-&quot;_);_(@_)"/>
    <numFmt numFmtId="165" formatCode="_(&quot;₱&quot;* #,##0.00_);_(&quot;₱&quot;* \(#,##0.00\);_(&quot;₱&quot;* &quot;-&quot;??_);_(@_)"/>
    <numFmt numFmtId="166" formatCode="_ * #,##0.00_ ;_ * \-#,##0.00_ ;_ * &quot;-&quot;??_ ;_ @_ "/>
    <numFmt numFmtId="167" formatCode="[$-F400]h:mm:ss\ AM/PM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7" fontId="16" fillId="0" borderId="0">
      <alignment vertical="center"/>
    </xf>
    <xf numFmtId="166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43" fontId="22" fillId="0" borderId="0" applyFon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0" fontId="6" fillId="0" borderId="0" xfId="0" applyFont="1" applyAlignment="1">
      <alignment horizontal="left" indent="1"/>
    </xf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35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2" formatCode="0.00"/>
    </dxf>
    <dxf>
      <numFmt numFmtId="19" formatCode="m/d/yyyy"/>
    </dxf>
    <dxf>
      <numFmt numFmtId="19" formatCode="m/d/yyyy"/>
    </dxf>
    <dxf>
      <numFmt numFmtId="19" formatCode="m/d/yyyy"/>
    </dxf>
    <dxf>
      <numFmt numFmtId="168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701.015394097223" createdVersion="7" refreshedVersion="7" minRefreshableVersion="3" recordCount="497" xr:uid="{11839AE3-6158-4318-87AD-2C711D0BF451}">
  <cacheSource type="worksheet">
    <worksheetSource name="Proc"/>
  </cacheSource>
  <cacheFields count="19">
    <cacheField name="App" numFmtId="0">
      <sharedItems containsBlank="1" count="1244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12T04:00:09"/>
    </cacheField>
    <cacheField name="DateMapped" numFmtId="14">
      <sharedItems containsNonDate="0" containsDate="1" containsString="0" containsBlank="1" minDate="2023-09-01T00:00:00" maxDate="2025-02-06T00:00:00"/>
    </cacheField>
    <cacheField name="DateClosed" numFmtId="14">
      <sharedItems containsNonDate="0" containsDate="1" containsString="0" containsBlank="1" minDate="2023-09-06T00:00:00" maxDate="2025-02-06T00:00:00"/>
    </cacheField>
    <cacheField name="Delayed?" numFmtId="14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39"/>
    </cacheField>
    <cacheField name="Author" numFmtId="14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7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39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14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1"/>
    <x v="5"/>
    <s v="CLFF_1000$$$DE50TODA13"/>
    <s v="H000004262"/>
    <s v="H000000678"/>
    <s v="LFF (MDG-F)"/>
    <s v="DE50TODA13"/>
    <m/>
    <b v="0"/>
    <x v="1"/>
    <x v="1"/>
    <d v="2025-01-30T12:47:25"/>
    <m/>
    <m/>
    <x v="1"/>
    <n v="10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1"/>
    <x v="2"/>
    <s v="CTEMPEU_1000PL80GITL20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LFF_1000$$$DE10515400"/>
    <s v="G000001238"/>
    <s v="G000001235"/>
    <s v="LFF (MDG-F)"/>
    <s v="DE10515400"/>
    <m/>
    <b v="0"/>
    <x v="0"/>
    <x v="1"/>
    <d v="2025-02-03T16:40:45"/>
    <m/>
    <m/>
    <x v="1"/>
    <n v="8"/>
    <s v="Jay-R Lizardo"/>
    <m/>
  </r>
  <r>
    <x v="51"/>
    <x v="1"/>
    <x v="2"/>
    <s v="CLFF_1000$$$DE10533731"/>
    <s v="L000013808"/>
    <s v="L000013391"/>
    <s v="LFF (MDG-F)"/>
    <s v="DE10533731"/>
    <m/>
    <b v="0"/>
    <x v="0"/>
    <x v="1"/>
    <d v="2025-02-03T16:40:45"/>
    <m/>
    <m/>
    <x v="1"/>
    <n v="8"/>
    <s v="Jay-R Lizardo"/>
    <m/>
  </r>
  <r>
    <x v="51"/>
    <x v="1"/>
    <x v="2"/>
    <s v="CLFF_1000$$$DE10533730"/>
    <s v="L000013808"/>
    <s v="L000013391"/>
    <s v="LFF (MDG-F)"/>
    <s v="DE10533730"/>
    <m/>
    <b v="0"/>
    <x v="0"/>
    <x v="1"/>
    <d v="2025-02-03T16:40:45"/>
    <m/>
    <m/>
    <x v="1"/>
    <n v="8"/>
    <s v="Jay-R Lizardo"/>
    <m/>
  </r>
  <r>
    <x v="51"/>
    <x v="1"/>
    <x v="2"/>
    <s v="CFLTFLE_17710000115500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TEMPEU_1000NL40AD1N40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ORAERP_MMOR1945.9018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ORAERP_MMOR1975.9046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ORAERP_MMOR1975.9019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15076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51457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5"/>
    <s v="CLFF_7210$$$2029GIT00M"/>
    <s v="L000013808"/>
    <s v="L000013391"/>
    <s v="LFF (MDG-F)"/>
    <s v="2029GIT00M"/>
    <m/>
    <b v="0"/>
    <x v="0"/>
    <x v="1"/>
    <d v="2025-02-03T16:40:45"/>
    <m/>
    <m/>
    <x v="1"/>
    <n v="8"/>
    <s v="Jay-R Lizardo"/>
    <m/>
  </r>
  <r>
    <x v="51"/>
    <x v="1"/>
    <x v="2"/>
    <s v="CNOW_7210$$$0000040682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10232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10262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10263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5"/>
    <s v="CLFF_7210$$$2123GIT094"/>
    <s v="L000013808"/>
    <s v="L000013391"/>
    <s v="LFF (MDG-F)"/>
    <s v="2123GIT094"/>
    <m/>
    <b v="0"/>
    <x v="0"/>
    <x v="1"/>
    <d v="2025-02-03T16:40:45"/>
    <m/>
    <m/>
    <x v="1"/>
    <n v="8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7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7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7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7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7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7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7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7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7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7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7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7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7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7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7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7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7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7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7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7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7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7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7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7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7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7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7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7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7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7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7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7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7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7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7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7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7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7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7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7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7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6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6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6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6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0"/>
    <n v="5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0"/>
    <n v="5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0"/>
    <n v="5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0"/>
    <n v="5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0"/>
    <n v="5"/>
    <s v="Jay-R Lizardo"/>
    <m/>
  </r>
  <r>
    <x v="59"/>
    <x v="1"/>
    <x v="5"/>
    <s v="CORAERP_MMOR1945.9115"/>
    <s v="G000001174 "/>
    <s v="G000000698"/>
    <s v="Non-LFF"/>
    <s v=""/>
    <m/>
    <b v="0"/>
    <x v="0"/>
    <x v="1"/>
    <d v="2025-02-07T13:27:47"/>
    <m/>
    <m/>
    <x v="0"/>
    <n v="4"/>
    <s v="Jojeff Tagnong"/>
    <m/>
  </r>
  <r>
    <x v="59"/>
    <x v="1"/>
    <x v="5"/>
    <s v="CLFF_1000$$$DE10G69660"/>
    <s v="G000001174 "/>
    <s v="DFLTPGCOH_001500 Merck KGaA, Germany"/>
    <s v="LFF (MDG-F)"/>
    <s v="DE10G69660"/>
    <m/>
    <b v="0"/>
    <x v="0"/>
    <x v="1"/>
    <d v="2025-02-07T13:27:47"/>
    <m/>
    <m/>
    <x v="0"/>
    <n v="4"/>
    <s v="Jojeff Tagnong"/>
    <m/>
  </r>
  <r>
    <x v="60"/>
    <x v="1"/>
    <x v="6"/>
    <s v="CLFF_1000$$$DE20506400"/>
    <s v="G000000353"/>
    <s v="G000000517"/>
    <s v="LFF (MDG-F)"/>
    <s v="DE20506400"/>
    <m/>
    <b v="0"/>
    <x v="0"/>
    <x v="1"/>
    <d v="2025-02-10T09:59:05"/>
    <m/>
    <m/>
    <x v="0"/>
    <n v="3"/>
    <s v="Francesco Ricioppo"/>
    <m/>
  </r>
  <r>
    <x v="61"/>
    <x v="1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0"/>
    <n v="2"/>
    <s v="Jojeff Tagnong"/>
    <m/>
  </r>
  <r>
    <x v="61"/>
    <x v="1"/>
    <x v="5"/>
    <s v="CLFF_1000$$$DE10624906"/>
    <s v="G000000235"/>
    <s v="G000000237"/>
    <s v="LFF (MDG-F)"/>
    <s v="DE10624906"/>
    <m/>
    <b v="0"/>
    <x v="0"/>
    <x v="1"/>
    <d v="2025-02-11T04:00:09"/>
    <m/>
    <m/>
    <x v="0"/>
    <n v="2"/>
    <s v="Jojeff Tagnong"/>
    <m/>
  </r>
  <r>
    <x v="62"/>
    <x v="1"/>
    <x v="6"/>
    <s v="CLFF_1000$$$DE10GIT04K"/>
    <s v="G000000893"/>
    <m/>
    <s v="LFF (MDG-F)"/>
    <s v="DE10GIT04K"/>
    <m/>
    <b v="0"/>
    <x v="0"/>
    <x v="1"/>
    <d v="2025-02-12T04:00:09"/>
    <m/>
    <m/>
    <x v="0"/>
    <n v="1"/>
    <s v="Jay-R Lizard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21" firstHeaderRow="1" firstDataRow="1" firstDataCol="1" rowPageCount="1" colPageCount="1"/>
  <pivotFields count="19">
    <pivotField axis="axisRow" showAll="0" sortType="ascending">
      <items count="1245">
        <item m="1" x="629"/>
        <item x="0"/>
        <item m="1" x="699"/>
        <item m="1" x="1120"/>
        <item m="1" x="282"/>
        <item m="1" x="1137"/>
        <item m="1" x="659"/>
        <item m="1" x="749"/>
        <item m="1" x="1170"/>
        <item m="1" x="964"/>
        <item m="1" x="652"/>
        <item m="1" x="1236"/>
        <item m="1" x="982"/>
        <item m="1" x="1226"/>
        <item m="1" x="600"/>
        <item m="1" x="501"/>
        <item m="1" x="205"/>
        <item m="1" x="466"/>
        <item m="1" x="1190"/>
        <item m="1" x="258"/>
        <item m="1" x="566"/>
        <item m="1" x="934"/>
        <item m="1" x="649"/>
        <item m="1" x="742"/>
        <item m="1" x="1038"/>
        <item m="1" x="1223"/>
        <item m="1" x="684"/>
        <item m="1" x="706"/>
        <item m="1" x="471"/>
        <item m="1" x="872"/>
        <item m="1" x="631"/>
        <item m="1" x="1177"/>
        <item m="1" x="834"/>
        <item m="1" x="267"/>
        <item m="1" x="375"/>
        <item m="1" x="1162"/>
        <item m="1" x="926"/>
        <item m="1" x="180"/>
        <item m="1" x="1012"/>
        <item m="1" x="678"/>
        <item m="1" x="973"/>
        <item m="1" x="559"/>
        <item m="1" x="911"/>
        <item m="1" x="170"/>
        <item m="1" x="200"/>
        <item m="1" x="1239"/>
        <item m="1" x="918"/>
        <item m="1" x="986"/>
        <item m="1" x="1093"/>
        <item m="1" x="862"/>
        <item m="1" x="960"/>
        <item m="1" x="799"/>
        <item m="1" x="254"/>
        <item m="1" x="445"/>
        <item m="1" x="1221"/>
        <item m="1" x="789"/>
        <item m="1" x="929"/>
        <item m="1" x="457"/>
        <item m="1" x="418"/>
        <item m="1" x="710"/>
        <item m="1" x="602"/>
        <item m="1" x="635"/>
        <item m="1" x="194"/>
        <item m="1" x="333"/>
        <item m="1" x="995"/>
        <item m="1" x="1212"/>
        <item m="1" x="398"/>
        <item m="1" x="803"/>
        <item m="1" x="813"/>
        <item m="1" x="990"/>
        <item m="1" x="1100"/>
        <item m="1" x="978"/>
        <item m="1" x="273"/>
        <item m="1" x="1121"/>
        <item m="1" x="851"/>
        <item m="1" x="838"/>
        <item m="1" x="373"/>
        <item m="1" x="726"/>
        <item m="1" x="1073"/>
        <item m="1" x="191"/>
        <item m="1" x="770"/>
        <item m="1" x="1123"/>
        <item m="1" x="961"/>
        <item m="1" x="696"/>
        <item m="1" x="738"/>
        <item m="1" x="619"/>
        <item m="1" x="854"/>
        <item m="1" x="666"/>
        <item m="1" x="898"/>
        <item m="1" x="382"/>
        <item m="1" x="1211"/>
        <item m="1" x="736"/>
        <item m="1" x="1022"/>
        <item m="1" x="99"/>
        <item m="1" x="1227"/>
        <item m="1" x="763"/>
        <item m="1" x="1052"/>
        <item m="1" x="965"/>
        <item m="1" x="743"/>
        <item m="1" x="253"/>
        <item m="1" x="260"/>
        <item m="1" x="300"/>
        <item m="1" x="482"/>
        <item m="1" x="906"/>
        <item m="1" x="667"/>
        <item m="1" x="783"/>
        <item m="1" x="846"/>
        <item m="1" x="993"/>
        <item m="1" x="1076"/>
        <item m="1" x="638"/>
        <item m="1" x="359"/>
        <item m="1" x="202"/>
        <item m="1" x="345"/>
        <item m="1" x="1220"/>
        <item m="1" x="377"/>
        <item m="1" x="1058"/>
        <item m="1" x="987"/>
        <item m="1" x="605"/>
        <item m="1" x="677"/>
        <item m="1" x="543"/>
        <item m="1" x="800"/>
        <item m="1" x="1175"/>
        <item m="1" x="351"/>
        <item m="1" x="299"/>
        <item m="1" x="234"/>
        <item m="1" x="900"/>
        <item m="1" x="1160"/>
        <item m="1" x="1088"/>
        <item m="1" x="745"/>
        <item m="1" x="269"/>
        <item m="1" x="994"/>
        <item m="1" x="446"/>
        <item m="1" x="700"/>
        <item m="1" x="875"/>
        <item m="1" x="983"/>
        <item m="1" x="103"/>
        <item m="1" x="932"/>
        <item m="1" x="895"/>
        <item m="1" x="336"/>
        <item m="1" x="784"/>
        <item m="1" x="672"/>
        <item m="1" x="625"/>
        <item m="1" x="358"/>
        <item m="1" x="294"/>
        <item m="1" x="534"/>
        <item m="1" x="721"/>
        <item m="1" x="128"/>
        <item m="1" x="467"/>
        <item m="1" x="326"/>
        <item m="1" x="68"/>
        <item m="1" x="578"/>
        <item m="1" x="779"/>
        <item m="1" x="661"/>
        <item m="1" x="707"/>
        <item m="1" x="1026"/>
        <item m="1" x="608"/>
        <item m="1" x="1134"/>
        <item m="1" x="858"/>
        <item m="1" x="797"/>
        <item m="1" x="311"/>
        <item m="1" x="944"/>
        <item m="1" x="1222"/>
        <item m="1" x="910"/>
        <item m="1" x="894"/>
        <item m="1" x="181"/>
        <item m="1" x="229"/>
        <item m="1" x="764"/>
        <item m="1" x="270"/>
        <item m="1" x="1207"/>
        <item m="1" x="873"/>
        <item m="1" x="798"/>
        <item m="1" x="750"/>
        <item m="1" x="551"/>
        <item m="1" x="179"/>
        <item m="1" x="279"/>
        <item m="1" x="385"/>
        <item m="1" x="1118"/>
        <item m="1" x="1150"/>
        <item m="1" x="849"/>
        <item m="1" x="576"/>
        <item m="1" x="664"/>
        <item m="1" x="174"/>
        <item m="1" x="214"/>
        <item m="1" x="553"/>
        <item m="1" x="778"/>
        <item m="1" x="691"/>
        <item m="1" x="349"/>
        <item m="1" x="582"/>
        <item m="1" x="296"/>
        <item m="1" x="491"/>
        <item m="1" x="413"/>
        <item m="1" x="248"/>
        <item m="1" x="384"/>
        <item m="1" x="754"/>
        <item m="1" x="164"/>
        <item m="1" x="403"/>
        <item m="1" x="195"/>
        <item m="1" x="888"/>
        <item m="1" x="1077"/>
        <item m="1" x="687"/>
        <item m="1" x="331"/>
        <item m="1" x="981"/>
        <item m="1" x="826"/>
        <item m="1" x="343"/>
        <item m="1" x="344"/>
        <item m="1" x="529"/>
        <item m="1" x="219"/>
        <item m="1" x="408"/>
        <item m="1" x="203"/>
        <item m="1" x="389"/>
        <item m="1" x="957"/>
        <item m="1" x="468"/>
        <item m="1" x="835"/>
        <item m="1" x="885"/>
        <item m="1" x="1019"/>
        <item m="1" x="1023"/>
        <item m="1" x="740"/>
        <item m="1" x="581"/>
        <item m="1" x="620"/>
        <item m="1" x="1187"/>
        <item m="1" x="480"/>
        <item m="1" x="292"/>
        <item m="1" x="670"/>
        <item m="1" x="127"/>
        <item m="1" x="1191"/>
        <item m="1" x="654"/>
        <item m="1" x="88"/>
        <item m="1" x="1109"/>
        <item m="1" x="1152"/>
        <item m="1" x="989"/>
        <item m="1" x="366"/>
        <item m="1" x="105"/>
        <item m="1" x="1039"/>
        <item m="1" x="430"/>
        <item m="1" x="66"/>
        <item m="1" x="1210"/>
        <item m="1" x="454"/>
        <item m="1" x="609"/>
        <item m="1" x="1054"/>
        <item m="1" x="141"/>
        <item m="1" x="966"/>
        <item m="1" x="774"/>
        <item m="1" x="639"/>
        <item m="1" x="509"/>
        <item m="1" x="256"/>
        <item m="1" x="757"/>
        <item m="1" x="459"/>
        <item m="1" x="997"/>
        <item m="1" x="319"/>
        <item m="1" x="1067"/>
        <item m="1" x="1074"/>
        <item m="1" x="758"/>
        <item m="1" x="948"/>
        <item m="1" x="365"/>
        <item m="1" x="662"/>
        <item m="1" x="951"/>
        <item m="1" x="535"/>
        <item m="1" x="825"/>
        <item m="1" x="464"/>
        <item m="1" x="249"/>
        <item m="1" x="453"/>
        <item m="1" x="1219"/>
        <item m="1" x="1161"/>
        <item m="1" x="306"/>
        <item m="1" x="1107"/>
        <item m="1" x="113"/>
        <item m="1" x="1129"/>
        <item m="1" x="148"/>
        <item m="1" x="450"/>
        <item m="1" x="548"/>
        <item m="1" x="495"/>
        <item m="1" x="1102"/>
        <item m="1" x="1005"/>
        <item m="1" x="246"/>
        <item m="1" x="816"/>
        <item m="1" x="1024"/>
        <item m="1" x="1158"/>
        <item m="1" x="1065"/>
        <item m="1" x="151"/>
        <item m="1" x="1231"/>
        <item m="1" x="302"/>
        <item m="1" x="583"/>
        <item m="1" x="1027"/>
        <item m="1" x="150"/>
        <item m="1" x="1086"/>
        <item m="1" x="315"/>
        <item m="1" x="959"/>
        <item m="1" x="823"/>
        <item m="1" x="801"/>
        <item m="1" x="380"/>
        <item m="1" x="342"/>
        <item m="1" x="1154"/>
        <item m="1" x="95"/>
        <item m="1" x="277"/>
        <item m="1" x="936"/>
        <item m="1" x="1047"/>
        <item m="1" x="974"/>
        <item m="1" x="1178"/>
        <item m="1" x="682"/>
        <item m="1" x="309"/>
        <item m="1" x="429"/>
        <item m="1" x="748"/>
        <item m="1" x="490"/>
        <item m="1" x="818"/>
        <item m="1" x="431"/>
        <item m="1" x="233"/>
        <item m="1" x="886"/>
        <item m="1" x="288"/>
        <item m="1" x="168"/>
        <item m="1" x="1020"/>
        <item m="1" x="1167"/>
        <item m="1" x="868"/>
        <item m="1" x="133"/>
        <item m="1" x="1059"/>
        <item m="1" x="857"/>
        <item m="1" x="967"/>
        <item m="1" x="1106"/>
        <item m="1" x="334"/>
        <item m="1" x="526"/>
        <item m="1" x="364"/>
        <item m="1" x="632"/>
        <item m="1" x="556"/>
        <item m="1" x="586"/>
        <item m="1" x="1122"/>
        <item m="1" x="568"/>
        <item m="1" x="771"/>
        <item m="1" x="303"/>
        <item m="1" x="502"/>
        <item m="1" x="476"/>
        <item m="1" x="819"/>
        <item m="1" x="722"/>
        <item m="1" x="950"/>
        <item m="1" x="472"/>
        <item m="1" x="1108"/>
        <item m="1" x="310"/>
        <item m="1" x="236"/>
        <item m="1" x="492"/>
        <item m="1" x="1033"/>
        <item m="1" x="143"/>
        <item m="1" x="144"/>
        <item m="1" x="440"/>
        <item m="1" x="1113"/>
        <item m="1" x="507"/>
        <item m="1" x="152"/>
        <item m="1" x="312"/>
        <item m="1" x="554"/>
        <item m="1" x="865"/>
        <item m="1" x="837"/>
        <item m="1" x="508"/>
        <item m="1" x="89"/>
        <item m="1" x="227"/>
        <item m="1" x="439"/>
        <item m="1" x="327"/>
        <item m="1" x="84"/>
        <item m="1" x="1037"/>
        <item m="1" x="1166"/>
        <item m="1" x="636"/>
        <item m="1" x="1066"/>
        <item m="1" x="1126"/>
        <item m="1" x="149"/>
        <item m="1" x="1164"/>
        <item m="1" x="902"/>
        <item m="1" x="325"/>
        <item m="1" x="511"/>
        <item m="1" x="415"/>
        <item m="1" x="777"/>
        <item m="1" x="348"/>
        <item m="1" x="564"/>
        <item m="1" x="859"/>
        <item m="1" x="984"/>
        <item m="1" x="487"/>
        <item m="1" x="615"/>
        <item m="1" x="427"/>
        <item m="1" x="353"/>
        <item m="1" x="864"/>
        <item m="1" x="979"/>
        <item m="1" x="1141"/>
        <item m="1" x="183"/>
        <item m="1" x="387"/>
        <item m="1" x="827"/>
        <item m="1" x="228"/>
        <item m="1" x="515"/>
        <item m="1" x="896"/>
        <item m="1" x="161"/>
        <item m="1" x="371"/>
        <item m="1" x="481"/>
        <item m="1" x="1087"/>
        <item m="1" x="320"/>
        <item m="1" x="590"/>
        <item m="1" x="1143"/>
        <item m="1" x="271"/>
        <item m="1" x="460"/>
        <item m="1" x="648"/>
        <item m="1" x="985"/>
        <item m="1" x="283"/>
        <item m="1" x="539"/>
        <item m="1" x="381"/>
        <item m="1" x="877"/>
        <item m="1" x="1063"/>
        <item m="1" x="189"/>
        <item m="1" x="409"/>
        <item m="1" x="1145"/>
        <item m="1" x="1110"/>
        <item m="1" x="210"/>
        <item m="1" x="527"/>
        <item m="1" x="1051"/>
        <item m="1" x="1182"/>
        <item m="1" x="1053"/>
        <item m="1" x="1028"/>
        <item m="1" x="159"/>
        <item m="1" x="335"/>
        <item m="1" x="417"/>
        <item m="1" x="406"/>
        <item m="1" x="633"/>
        <item m="1" x="121"/>
        <item m="1" x="820"/>
        <item m="1" x="891"/>
        <item m="1" x="73"/>
        <item m="1" x="1151"/>
        <item m="1" x="1013"/>
        <item m="1" x="1142"/>
        <item m="1" x="1172"/>
        <item m="1" x="1208"/>
        <item m="1" x="1146"/>
        <item m="1" x="510"/>
        <item m="1" x="870"/>
        <item m="1" x="477"/>
        <item m="1" x="883"/>
        <item m="1" x="848"/>
        <item m="1" x="286"/>
        <item m="1" x="324"/>
        <item m="1" x="462"/>
        <item m="1" x="927"/>
        <item m="1" x="447"/>
        <item m="1" x="193"/>
        <item m="1" x="1192"/>
        <item m="1" x="942"/>
        <item m="1" x="775"/>
        <item m="1" x="807"/>
        <item m="1" x="856"/>
        <item m="1" x="281"/>
        <item m="1" x="623"/>
        <item m="1" x="968"/>
        <item m="1" x="119"/>
        <item m="1" x="362"/>
        <item m="1" x="262"/>
        <item m="1" x="259"/>
        <item m="1" x="263"/>
        <item m="1" x="64"/>
        <item m="1" x="285"/>
        <item m="1" x="1082"/>
        <item m="1" x="86"/>
        <item m="1" x="732"/>
        <item m="1" x="1169"/>
        <item m="1" x="980"/>
        <item m="1" x="240"/>
        <item m="1" x="1240"/>
        <item m="1" x="169"/>
        <item m="1" x="536"/>
        <item m="1" x="759"/>
        <item m="1" x="215"/>
        <item m="1" x="668"/>
        <item m="1" x="828"/>
        <item m="1" x="1096"/>
        <item m="1" x="998"/>
        <item m="1" x="77"/>
        <item m="1" x="760"/>
        <item m="1" x="160"/>
        <item m="1" x="396"/>
        <item m="1" x="368"/>
        <item m="1" x="130"/>
        <item m="1" x="723"/>
        <item m="1" x="730"/>
        <item m="1" x="830"/>
        <item m="1" x="579"/>
        <item m="1" x="1079"/>
        <item m="1" x="488"/>
        <item m="1" x="1198"/>
        <item m="1" x="833"/>
        <item m="1" x="724"/>
        <item m="1" x="388"/>
        <item m="1" x="796"/>
        <item m="1" x="1094"/>
        <item m="1" x="1159"/>
        <item m="1" x="1138"/>
        <item m="1" x="1068"/>
        <item m="1" x="817"/>
        <item m="1" x="930"/>
        <item m="1" x="443"/>
        <item m="1" x="892"/>
        <item m="1" x="717"/>
        <item m="1" x="676"/>
        <item m="1" x="674"/>
        <item m="1" x="675"/>
        <item m="1" x="372"/>
        <item m="1" x="416"/>
        <item m="1" x="1029"/>
        <item m="1" x="594"/>
        <item m="1" x="436"/>
        <item m="1" x="478"/>
        <item m="1" x="524"/>
        <item m="1" x="776"/>
        <item m="1" x="1114"/>
        <item m="1" x="1203"/>
        <item m="1" x="321"/>
        <item m="1" x="272"/>
        <item m="1" x="109"/>
        <item m="1" x="131"/>
        <item m="1" x="428"/>
        <item m="1" x="216"/>
        <item m="1" x="544"/>
        <item m="1" x="1080"/>
        <item m="1" x="421"/>
        <item m="1" x="213"/>
        <item m="1" x="972"/>
        <item m="1" x="90"/>
        <item m="1" x="1098"/>
        <item m="1" x="1173"/>
        <item m="1" x="1237"/>
        <item m="1" x="1112"/>
        <item m="1" x="355"/>
        <item m="1" x="132"/>
        <item m="1" x="596"/>
        <item m="1" x="680"/>
        <item m="1" x="876"/>
        <item m="1" x="844"/>
        <item m="1" x="880"/>
        <item m="1" x="657"/>
        <item m="1" x="695"/>
        <item m="1" x="1136"/>
        <item m="1" x="899"/>
        <item m="1" x="869"/>
        <item m="1" x="808"/>
        <item m="1" x="881"/>
        <item m="1" x="82"/>
        <item m="1" x="87"/>
        <item m="1" x="690"/>
        <item m="1" x="1075"/>
        <item m="1" x="645"/>
        <item m="1" x="1215"/>
        <item m="1" x="614"/>
        <item m="1" x="790"/>
        <item m="1" x="861"/>
        <item m="1" x="475"/>
        <item m="1" x="307"/>
        <item m="1" x="683"/>
        <item m="1" x="369"/>
        <item m="1" x="1224"/>
        <item m="1" x="1139"/>
        <item m="1" x="952"/>
        <item m="1" x="209"/>
        <item m="1" x="136"/>
        <item m="1" x="709"/>
        <item m="1" x="953"/>
        <item m="1" x="1242"/>
        <item m="1" x="588"/>
        <item m="1" x="1189"/>
        <item m="1" x="123"/>
        <item m="1" x="237"/>
        <item m="1" x="549"/>
        <item m="1" x="640"/>
        <item m="1" x="1069"/>
        <item m="1" x="393"/>
        <item m="1" x="1072"/>
        <item m="1" x="489"/>
        <item m="1" x="1061"/>
        <item m="1" x="1225"/>
        <item m="1" x="153"/>
        <item m="1" x="1209"/>
        <item m="1" x="100"/>
        <item m="1" x="962"/>
        <item m="1" x="580"/>
        <item m="1" x="411"/>
        <item m="1" x="374"/>
        <item m="1" x="518"/>
        <item m="1" x="117"/>
        <item m="1" x="1202"/>
        <item m="1" x="201"/>
        <item m="1" x="222"/>
        <item m="1" x="1095"/>
        <item m="1" x="1174"/>
        <item m="1" x="688"/>
        <item m="1" x="829"/>
        <item m="1" x="530"/>
        <item m="1" x="643"/>
        <item m="1" x="792"/>
        <item m="1" x="909"/>
        <item m="1" x="496"/>
        <item m="1" x="772"/>
        <item m="1" x="591"/>
        <item m="1" x="1228"/>
        <item m="1" x="81"/>
        <item m="1" x="520"/>
        <item m="1" x="461"/>
        <item m="1" x="422"/>
        <item m="1" x="1216"/>
        <item m="1" x="1034"/>
        <item m="1" x="1165"/>
        <item m="1" x="178"/>
        <item m="1" x="1176"/>
        <item m="1" x="1163"/>
        <item m="1" x="1040"/>
        <item m="1" x="275"/>
        <item m="1" x="644"/>
        <item m="1" x="737"/>
        <item m="1" x="483"/>
        <item m="1" x="1081"/>
        <item m="1" x="867"/>
        <item m="1" x="887"/>
        <item m="1" x="781"/>
        <item m="1" x="124"/>
        <item m="1" x="954"/>
        <item m="1" x="1116"/>
        <item m="1" x="521"/>
        <item m="1" x="1235"/>
        <item m="1" x="729"/>
        <item m="1" x="316"/>
        <item m="1" x="449"/>
        <item m="1" x="485"/>
        <item m="1" x="1144"/>
        <item m="1" x="1128"/>
        <item m="1" x="188"/>
        <item m="1" x="190"/>
        <item m="1" x="104"/>
        <item m="1" x="1064"/>
        <item m="1" x="106"/>
        <item m="1" x="523"/>
        <item m="1" x="423"/>
        <item m="1" x="879"/>
        <item m="1" x="822"/>
        <item m="1" x="1171"/>
        <item m="1" x="1103"/>
        <item m="1" x="595"/>
        <item m="1" x="809"/>
        <item m="1" x="1044"/>
        <item m="1" x="157"/>
        <item m="1" x="589"/>
        <item m="1" x="519"/>
        <item m="1" x="1213"/>
        <item m="1" x="1180"/>
        <item m="1" x="611"/>
        <item m="1" x="217"/>
        <item m="1" x="512"/>
        <item m="1" x="685"/>
        <item m="1" x="139"/>
        <item m="1" x="975"/>
        <item m="1" x="569"/>
        <item m="1" x="379"/>
        <item m="1" x="473"/>
        <item m="1" x="919"/>
        <item m="1" x="1218"/>
        <item m="1" x="297"/>
        <item m="1" x="1070"/>
        <item m="1" x="291"/>
        <item m="1" x="855"/>
        <item m="1" x="627"/>
        <item m="1" x="558"/>
        <item m="1" x="280"/>
        <item m="1" x="347"/>
        <item m="1" x="135"/>
        <item m="1" x="935"/>
        <item m="1" x="448"/>
        <item m="1" x="172"/>
        <item m="1" x="786"/>
        <item m="1" x="1101"/>
        <item m="1" x="641"/>
        <item m="1" x="599"/>
        <item m="1" x="70"/>
        <item m="1" x="1206"/>
        <item m="1" x="456"/>
        <item m="1" x="516"/>
        <item m="1" x="923"/>
        <item m="1" x="1200"/>
        <item m="1" x="1125"/>
        <item m="1" x="976"/>
        <item m="1" x="1091"/>
        <item m="1" x="252"/>
        <item m="1" x="451"/>
        <item m="1" x="284"/>
        <item m="1" x="76"/>
        <item m="1" x="689"/>
        <item m="1" x="138"/>
        <item m="1" x="360"/>
        <item m="1" x="304"/>
        <item m="1" x="250"/>
        <item m="1" x="1205"/>
        <item m="1" x="301"/>
        <item m="1" x="903"/>
        <item m="1" x="1115"/>
        <item m="1" x="241"/>
        <item m="1" x="145"/>
        <item m="1" x="938"/>
        <item m="1" x="914"/>
        <item m="1" x="955"/>
        <item m="1" x="874"/>
        <item m="1" x="218"/>
        <item m="1" x="574"/>
        <item m="1" x="842"/>
        <item m="1" x="1092"/>
        <item m="1" x="686"/>
        <item m="1" x="804"/>
        <item m="1" x="1148"/>
        <item m="1" x="560"/>
        <item m="1" x="404"/>
        <item m="1" x="637"/>
        <item m="1" x="584"/>
        <item m="1" x="514"/>
        <item m="1" x="1031"/>
        <item m="1" x="718"/>
        <item m="1" x="814"/>
        <item m="1" x="65"/>
        <item m="1" x="610"/>
        <item m="1" x="212"/>
        <item m="1" x="479"/>
        <item m="1" x="617"/>
        <item m="1" x="147"/>
        <item m="1" x="264"/>
        <item m="1" x="719"/>
        <item m="1" x="916"/>
        <item m="1" x="1186"/>
        <item m="1" x="1229"/>
        <item m="1" x="839"/>
        <item m="1" x="187"/>
        <item m="1" x="115"/>
        <item m="1" x="701"/>
        <item m="1" x="323"/>
        <item m="1" x="597"/>
        <item m="1" x="225"/>
        <item m="1" x="328"/>
        <item m="1" x="755"/>
        <item m="1" x="1111"/>
        <item m="1" x="1042"/>
        <item m="1" x="458"/>
        <item m="1" x="493"/>
        <item m="1" x="769"/>
        <item m="1" x="1199"/>
        <item m="1" x="925"/>
        <item m="1" x="91"/>
        <item m="1" x="1153"/>
        <item m="1" x="199"/>
        <item m="1" x="845"/>
        <item m="1" x="890"/>
        <item m="1" x="893"/>
        <item m="1" x="1233"/>
        <item m="1" x="126"/>
        <item m="1" x="904"/>
        <item m="1" x="1001"/>
        <item m="1" x="773"/>
        <item m="1" x="943"/>
        <item m="1" x="185"/>
        <item m="1" x="577"/>
        <item m="1" x="424"/>
        <item m="1" x="1036"/>
        <item m="1" x="1131"/>
        <item m="1" x="660"/>
        <item m="1" x="1099"/>
        <item m="1" x="1147"/>
        <item m="1" x="500"/>
        <item m="1" x="1003"/>
        <item m="1" x="866"/>
        <item m="1" x="1149"/>
        <item m="1" x="1193"/>
        <item m="1" x="931"/>
        <item m="1" x="541"/>
        <item m="1" x="346"/>
        <item m="1" x="1181"/>
        <item m="1" x="728"/>
        <item m="1" x="702"/>
        <item m="1" x="711"/>
        <item m="1" x="1232"/>
        <item m="1" x="956"/>
        <item m="1" x="651"/>
        <item m="1" x="920"/>
        <item m="1" x="897"/>
        <item m="1" x="513"/>
        <item m="1" x="414"/>
        <item m="1" x="913"/>
        <item m="1" x="308"/>
        <item m="1" x="265"/>
        <item m="1" x="207"/>
        <item m="1" x="1194"/>
        <item m="1" x="810"/>
        <item m="1" x="545"/>
        <item m="1" x="626"/>
        <item m="1" x="107"/>
        <item m="1" x="1183"/>
        <item m="1" x="734"/>
        <item m="1" x="882"/>
        <item m="1" x="330"/>
        <item m="1" x="1014"/>
        <item m="1" x="517"/>
        <item m="1" x="410"/>
        <item m="1" x="1238"/>
        <item m="1" x="540"/>
        <item m="1" x="1179"/>
        <item m="1" x="765"/>
        <item m="1" x="441"/>
        <item m="1" x="232"/>
        <item m="1" x="175"/>
        <item m="1" x="469"/>
        <item m="1" x="166"/>
        <item m="1" x="137"/>
        <item m="1" x="154"/>
        <item m="1" x="433"/>
        <item m="1" x="278"/>
        <item m="1" x="585"/>
        <item m="1" x="642"/>
        <item m="1" x="741"/>
        <item m="1" x="612"/>
        <item m="1" x="945"/>
        <item m="1" x="1009"/>
        <item m="1" x="221"/>
        <item m="1" x="231"/>
        <item m="1" x="420"/>
        <item m="1" x="562"/>
        <item m="1" x="352"/>
        <item m="1" x="905"/>
        <item m="1" x="655"/>
        <item m="1" x="572"/>
        <item m="1" x="705"/>
        <item m="1" x="1011"/>
        <item m="1" x="949"/>
        <item m="1" x="1035"/>
        <item m="1" x="791"/>
        <item m="1" x="211"/>
        <item m="1" x="1217"/>
        <item m="1" x="630"/>
        <item m="1" x="245"/>
        <item m="1" x="69"/>
        <item m="1" x="1214"/>
        <item m="1" x="698"/>
        <item m="1" x="665"/>
        <item m="1" x="437"/>
        <item m="1" x="317"/>
        <item m="1" x="401"/>
        <item m="1" x="555"/>
        <item m="1" x="1130"/>
        <item m="1" x="1049"/>
        <item m="1" x="425"/>
        <item m="1" x="498"/>
        <item m="1" x="505"/>
        <item m="1" x="1043"/>
        <item m="1" x="646"/>
        <item m="1" x="118"/>
        <item m="1" x="679"/>
        <item m="1" x="958"/>
        <item m="1" x="1084"/>
        <item m="1" x="977"/>
        <item m="1" x="785"/>
        <item m="1" x="1083"/>
        <item m="1" x="97"/>
        <item m="1" x="1000"/>
        <item m="1" x="79"/>
        <item m="1" x="419"/>
        <item m="1" x="83"/>
        <item m="1" x="242"/>
        <item m="1" x="332"/>
        <item m="1" x="338"/>
        <item m="1" x="756"/>
        <item m="1" x="1010"/>
        <item m="1" x="537"/>
        <item m="1" x="108"/>
        <item m="1" x="314"/>
        <item m="1" x="102"/>
        <item m="1" x="1097"/>
        <item m="1" x="322"/>
        <item m="1" x="658"/>
        <item m="1" x="1117"/>
        <item m="1" x="444"/>
        <item m="1" x="386"/>
        <item m="1" x="782"/>
        <item m="1" x="339"/>
        <item m="1" x="647"/>
        <item m="1" x="941"/>
        <item m="1" x="80"/>
        <item m="1" x="593"/>
        <item m="1" x="712"/>
        <item m="1" x="204"/>
        <item m="1" x="546"/>
        <item m="1" x="681"/>
        <item m="1" x="432"/>
        <item m="1" x="470"/>
        <item m="1" x="197"/>
        <item m="1" x="603"/>
        <item m="1" x="67"/>
        <item m="1" x="739"/>
        <item m="1" x="1132"/>
        <item m="1" x="853"/>
        <item m="1" x="847"/>
        <item m="1" x="746"/>
        <item m="1" x="72"/>
        <item m="1" x="878"/>
        <item m="1" x="921"/>
        <item m="1" x="727"/>
        <item m="1" x="71"/>
        <item m="1" x="1078"/>
        <item m="1" x="1045"/>
        <item m="1" x="75"/>
        <item m="1" x="354"/>
        <item m="1" x="744"/>
        <item m="1" x="999"/>
        <item m="1" x="196"/>
        <item m="1" x="92"/>
        <item m="1" x="251"/>
        <item m="1" x="142"/>
        <item m="1" x="550"/>
        <item m="1" x="363"/>
        <item m="1" x="361"/>
        <item m="1" x="532"/>
        <item m="1" x="634"/>
        <item m="1" x="538"/>
        <item m="1" x="735"/>
        <item m="1" x="587"/>
        <item m="1" x="452"/>
        <item m="1" x="567"/>
        <item m="1" x="1060"/>
        <item m="1" x="1155"/>
        <item m="1" x="412"/>
        <item m="1" x="1135"/>
        <item m="1" x="177"/>
        <item m="1" x="1124"/>
        <item m="1" x="821"/>
        <item m="1" x="992"/>
        <item m="1" x="1071"/>
        <item m="1" x="751"/>
        <item m="1" x="963"/>
        <item m="1" x="255"/>
        <item m="1" x="238"/>
        <item m="1" x="860"/>
        <item m="1" x="832"/>
        <item m="1" x="394"/>
        <item m="1" x="1230"/>
        <item m="1" x="802"/>
        <item m="1" x="542"/>
        <item m="1" x="616"/>
        <item m="1" x="575"/>
        <item m="1" x="1085"/>
        <item m="1" x="1089"/>
        <item m="1" x="85"/>
        <item m="1" x="969"/>
        <item m="1" x="1015"/>
        <item m="1" x="134"/>
        <item m="1" x="506"/>
        <item m="1" x="497"/>
        <item m="1" x="1004"/>
        <item m="1" x="703"/>
        <item m="1" x="907"/>
        <item m="1" x="573"/>
        <item m="1" x="924"/>
        <item m="1" x="112"/>
        <item m="1" x="235"/>
        <item m="1" x="1204"/>
        <item m="1" x="824"/>
        <item m="1" x="1196"/>
        <item m="1" x="116"/>
        <item m="1" x="376"/>
        <item m="1" x="192"/>
        <item m="1" x="125"/>
        <item m="1" x="140"/>
        <item m="1" x="692"/>
        <item m="1" x="725"/>
        <item m="1" x="397"/>
        <item m="1" x="815"/>
        <item m="1" x="1133"/>
        <item m="1" x="484"/>
        <item m="1" x="563"/>
        <item m="1" x="713"/>
        <item m="1" x="1201"/>
        <item m="1" x="378"/>
        <item m="1" x="390"/>
        <item m="1" x="400"/>
        <item m="1" x="1021"/>
        <item m="1" x="1157"/>
        <item m="1" x="74"/>
        <item m="1" x="901"/>
        <item m="1" x="1197"/>
        <item m="1" x="298"/>
        <item m="1" x="613"/>
        <item m="1" x="1234"/>
        <item m="1" x="1140"/>
        <item m="1" x="287"/>
        <item m="1" x="399"/>
        <item m="1" x="486"/>
        <item m="1" x="811"/>
        <item m="1" x="1008"/>
        <item m="1" x="243"/>
        <item m="1" x="714"/>
        <item m="1" x="239"/>
        <item m="1" x="208"/>
        <item m="1" x="156"/>
        <item m="1" x="1127"/>
        <item m="1" x="720"/>
        <item m="1" x="1168"/>
        <item m="1" x="561"/>
        <item m="1" x="1185"/>
        <item m="1" x="937"/>
        <item m="1" x="226"/>
        <item m="1" x="1041"/>
        <item m="1" x="1055"/>
        <item m="1" x="715"/>
        <item m="1" x="1090"/>
        <item m="1" x="928"/>
        <item m="1" x="793"/>
        <item m="1" x="110"/>
        <item m="1" x="939"/>
        <item m="1" x="671"/>
        <item m="1" x="604"/>
        <item m="1" x="947"/>
        <item m="1" x="531"/>
        <item m="1" x="165"/>
        <item m="1" x="337"/>
        <item m="1" x="114"/>
        <item m="1" x="463"/>
        <item m="1" x="841"/>
        <item m="1" x="426"/>
        <item m="1" x="289"/>
        <item m="1" x="504"/>
        <item m="1" x="182"/>
        <item m="1" x="434"/>
        <item m="1" x="305"/>
        <item m="1" x="656"/>
        <item m="1" x="1243"/>
        <item m="1" x="697"/>
        <item m="1" x="293"/>
        <item m="1" x="570"/>
        <item m="1" x="276"/>
        <item m="1" x="329"/>
        <item m="1" x="621"/>
        <item m="1" x="889"/>
        <item m="1" x="606"/>
        <item m="1" x="1056"/>
        <item m="1" x="618"/>
        <item m="1" x="852"/>
        <item m="1" x="167"/>
        <item m="1" x="650"/>
        <item m="1" x="290"/>
        <item m="1" x="220"/>
        <item m="1" x="946"/>
        <item m="1" x="261"/>
        <item m="1" x="970"/>
        <item m="1" x="162"/>
        <item m="1" x="787"/>
        <item m="1" x="794"/>
        <item m="1" x="198"/>
        <item m="1" x="716"/>
        <item m="1" x="94"/>
        <item m="1" x="917"/>
        <item m="1" x="622"/>
        <item m="1" x="843"/>
        <item m="1" x="812"/>
        <item m="1" x="1032"/>
        <item m="1" x="805"/>
        <item m="1" x="383"/>
        <item m="1" x="884"/>
        <item m="1" x="1018"/>
        <item m="1" x="708"/>
        <item m="1" x="840"/>
        <item m="1" x="173"/>
        <item m="1" x="1006"/>
        <item m="1" x="663"/>
        <item m="1" x="528"/>
        <item m="1" x="912"/>
        <item m="1" x="438"/>
        <item m="1" x="761"/>
        <item m="1" x="295"/>
        <item m="1" x="391"/>
        <item m="1" x="788"/>
        <item m="1" x="557"/>
        <item m="1" x="101"/>
        <item m="1" x="435"/>
        <item m="1" x="915"/>
        <item m="1" x="1017"/>
        <item m="1" x="120"/>
        <item m="1" x="405"/>
        <item m="1" x="340"/>
        <item m="1" x="673"/>
        <item m="1" x="766"/>
        <item m="1" x="206"/>
        <item m="1" x="1188"/>
        <item m="1" x="171"/>
        <item m="1" x="244"/>
        <item m="1" x="1025"/>
        <item m="1" x="533"/>
        <item m="1" x="547"/>
        <item m="1" x="601"/>
        <item m="1" x="176"/>
        <item m="1" x="455"/>
        <item m="1" x="850"/>
        <item m="1" x="762"/>
        <item m="1" x="552"/>
        <item m="1" x="499"/>
        <item m="1" x="129"/>
        <item m="1" x="367"/>
        <item m="1" x="831"/>
        <item m="1" x="465"/>
        <item m="1" x="628"/>
        <item m="1" x="565"/>
        <item m="1" x="747"/>
        <item m="1" x="111"/>
        <item m="1" x="592"/>
        <item m="1" x="266"/>
        <item m="1" x="669"/>
        <item m="1" x="795"/>
        <item m="1" x="871"/>
        <item m="1" x="806"/>
        <item m="1" x="767"/>
        <item m="1" x="693"/>
        <item m="1" x="1104"/>
        <item m="1" x="996"/>
        <item m="1" x="247"/>
        <item m="1" x="988"/>
        <item m="1" x="442"/>
        <item m="1" x="752"/>
        <item m="1" x="158"/>
        <item m="1" x="731"/>
        <item m="1" x="598"/>
        <item m="1" x="1030"/>
        <item m="1" x="184"/>
        <item m="1" x="1241"/>
        <item m="1" x="223"/>
        <item m="1" x="163"/>
        <item m="1" x="733"/>
        <item m="1" x="933"/>
        <item m="1" x="836"/>
        <item m="1" x="122"/>
        <item m="1" x="274"/>
        <item m="1" x="1062"/>
        <item m="1" x="1002"/>
        <item m="1" x="257"/>
        <item m="1" x="230"/>
        <item m="1" x="525"/>
        <item m="1" x="146"/>
        <item m="1" x="753"/>
        <item m="1" x="186"/>
        <item m="1" x="356"/>
        <item m="1" x="653"/>
        <item m="1" x="1184"/>
        <item m="1" x="224"/>
        <item m="1" x="494"/>
        <item m="1" x="341"/>
        <item m="1" x="503"/>
        <item m="1" x="1057"/>
        <item m="1" x="940"/>
        <item m="1" x="402"/>
        <item m="1" x="155"/>
        <item m="1" x="1105"/>
        <item m="1" x="268"/>
        <item m="1" x="1050"/>
        <item m="1" x="607"/>
        <item m="1" x="991"/>
        <item m="1" x="350"/>
        <item m="1" x="522"/>
        <item m="1" x="1007"/>
        <item m="1" x="1195"/>
        <item m="1" x="971"/>
        <item m="1" x="370"/>
        <item m="1" x="313"/>
        <item m="1" x="1016"/>
        <item m="1" x="780"/>
        <item m="1" x="624"/>
        <item m="1" x="1048"/>
        <item m="1" x="96"/>
        <item m="1" x="93"/>
        <item m="1" x="768"/>
        <item m="1" x="908"/>
        <item m="1" x="863"/>
        <item m="1" x="1046"/>
        <item m="1" x="571"/>
        <item m="1" x="318"/>
        <item m="1" x="392"/>
        <item m="1" x="922"/>
        <item m="1" x="474"/>
        <item m="1" x="704"/>
        <item m="1" x="1119"/>
        <item m="1" x="357"/>
        <item m="1" x="694"/>
        <item m="1" x="78"/>
        <item m="1" x="407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m="1" x="395"/>
        <item m="1" x="1156"/>
        <item m="1" x="98"/>
        <item m="1" x="63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17">
    <i>
      <x/>
    </i>
    <i r="1">
      <x v="1236"/>
    </i>
    <i r="2">
      <x v="8"/>
    </i>
    <i r="1">
      <x v="1237"/>
    </i>
    <i r="2">
      <x v="11"/>
    </i>
    <i r="1">
      <x v="1238"/>
    </i>
    <i r="2">
      <x v="3"/>
    </i>
    <i r="2">
      <x v="8"/>
    </i>
    <i r="1">
      <x v="1239"/>
    </i>
    <i r="2">
      <x v="11"/>
    </i>
    <i>
      <x v="1"/>
    </i>
    <i r="1">
      <x v="1220"/>
    </i>
    <i r="2">
      <x v="8"/>
    </i>
    <i r="1">
      <x v="1229"/>
    </i>
    <i r="2">
      <x v="3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34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33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32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31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981" totalsRowShown="0" totalsRowDxfId="29">
  <autoFilter ref="A1:C981" xr:uid="{43456A03-EFD4-416A-B021-C441A7C21E4E}"/>
  <tableColumns count="3">
    <tableColumn id="1" xr3:uid="{96F9219D-1D74-4611-A7AA-8AB4E044352A}" name="Ticket" totalsRowDxfId="28"/>
    <tableColumn id="2" xr3:uid="{D6F02EDE-42BA-4EF9-A278-EA070340E315}" name="Number" totalsRowDxfId="27"/>
    <tableColumn id="3" xr3:uid="{F6A90E5F-0E5C-41D7-A40C-1CC9A86DC194}" name="Status" totalsRow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498" totalsRowShown="0">
  <autoFilter ref="A1:S498" xr:uid="{678037D6-A574-4B81-B392-ED766472D9FE}">
    <filterColumn colId="1">
      <filters>
        <filter val="open"/>
      </filters>
    </filterColumn>
    <filterColumn colId="2">
      <filters>
        <filter val="New"/>
        <filter val="Not for mapping/Invalid"/>
        <filter val="Waiting for MDGF approval"/>
        <filter val="Waiting for Tm1 Replication"/>
      </filters>
    </filterColumn>
  </autoFilter>
  <tableColumns count="19">
    <tableColumn id="1" xr3:uid="{5BF112CC-BAD1-48FD-B930-E0EF8CA67570}" name="App"/>
    <tableColumn id="2" xr3:uid="{F44F7455-95E4-448C-84F7-0BD5E8515FF2}" name="Filter" dataDxfId="25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24"/>
    <tableColumn id="7" xr3:uid="{D69C8A00-2CB4-4F31-920A-C1D332375D40}" name="type"/>
    <tableColumn id="9" xr3:uid="{3D246B09-CC89-411A-9E7E-B79496797F29}" name="LFF_ID" dataDxfId="23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22">
      <calculatedColumnFormula>Proc[[#This Row],[Requested]]=Proc[[#This Row],[CurrentParent]]</calculatedColumnFormula>
    </tableColumn>
    <tableColumn id="24" xr3:uid="{9DAA192A-7AAB-4460-A9EA-787D5AF7E069}" name="Sector" dataDxfId="21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20"/>
    <tableColumn id="15" xr3:uid="{F0BFEDC5-AB85-4752-8DBE-1E2D2A86C38C}" name="DateOpened" dataDxfId="19"/>
    <tableColumn id="17" xr3:uid="{78B7D816-31FE-4F8F-8018-91CE8D5DE9A2}" name="DateMapped" dataDxfId="18"/>
    <tableColumn id="16" xr3:uid="{37F76675-DAA7-497A-B0C3-D5ADC87396FC}" name="DateClosed" dataDxfId="17"/>
    <tableColumn id="23" xr3:uid="{77371810-6F86-4EEF-85D0-5FCFC20B88DC}" name="Delayed?" dataDxfId="16">
      <calculatedColumnFormula>IF(Proc[[#This Row],[DaysAgeing]]&gt;5,"yep","on track")</calculatedColumnFormula>
    </tableColumn>
    <tableColumn id="18" xr3:uid="{6AC4A96E-CE6C-49CA-A4F1-794160BB5940}" name="DaysAgeing" dataDxfId="15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14"/>
    <tableColumn id="22" xr3:uid="{87389AE1-9ECE-4C7F-80F9-48A35BE78A62}" name="Prognosis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3" totalsRowShown="0">
  <autoFilter ref="A1:B113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12"/>
    <tableColumn id="6" xr3:uid="{73647D57-303F-4AF5-983C-1CCB32EBD08D}" name="Forecast Period" dataDxfId="11"/>
    <tableColumn id="4" xr3:uid="{FA11B267-B5E3-452C-A4E3-1668B4A12A28}" name="Number of Tickets Raised" dataDxfId="10"/>
    <tableColumn id="1" xr3:uid="{441BC59C-A1EA-4CA8-B944-D602CD57D89D}" name="Delayed Tickets"/>
    <tableColumn id="5" xr3:uid="{29680677-3B0F-4EC4-81FF-46A6FDD4C5F7}" name="Number of Total Objects" dataDxfId="9"/>
    <tableColumn id="2" xr3:uid="{3D96D299-AEA2-4D9C-9BE6-F98ADF0CDB84}" name="Commentary for delayed tickets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1:K21"/>
  <sheetViews>
    <sheetView tabSelected="1" zoomScale="115" zoomScaleNormal="115" workbookViewId="0">
      <selection activeCell="D12" sqref="D12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1" spans="1:6">
      <c r="E1" s="22" t="s">
        <v>1667</v>
      </c>
    </row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6</v>
      </c>
      <c r="C5"/>
      <c r="D5"/>
      <c r="E5"/>
    </row>
    <row r="6" spans="1:6">
      <c r="A6" s="67" t="s">
        <v>1937</v>
      </c>
      <c r="B6" s="73">
        <v>2</v>
      </c>
      <c r="C6"/>
      <c r="D6"/>
      <c r="E6"/>
    </row>
    <row r="7" spans="1:6">
      <c r="A7" s="68" t="s">
        <v>370</v>
      </c>
      <c r="B7" s="73">
        <v>2</v>
      </c>
      <c r="C7"/>
      <c r="D7"/>
      <c r="E7"/>
    </row>
    <row r="8" spans="1:6">
      <c r="A8" s="67" t="s">
        <v>1941</v>
      </c>
      <c r="B8" s="73">
        <v>1</v>
      </c>
      <c r="C8" s="56"/>
      <c r="D8"/>
      <c r="E8"/>
    </row>
    <row r="9" spans="1:6">
      <c r="A9" s="68" t="s">
        <v>375</v>
      </c>
      <c r="B9" s="73">
        <v>1</v>
      </c>
      <c r="C9"/>
      <c r="D9"/>
    </row>
    <row r="10" spans="1:6">
      <c r="A10" s="67" t="s">
        <v>1944</v>
      </c>
      <c r="B10" s="73">
        <v>2</v>
      </c>
      <c r="C10" s="53"/>
      <c r="D10"/>
    </row>
    <row r="11" spans="1:6">
      <c r="A11" s="68" t="s">
        <v>369</v>
      </c>
      <c r="B11" s="73">
        <v>1</v>
      </c>
      <c r="C11"/>
      <c r="D11"/>
    </row>
    <row r="12" spans="1:6">
      <c r="A12" s="68" t="s">
        <v>370</v>
      </c>
      <c r="B12" s="73">
        <v>1</v>
      </c>
      <c r="C12"/>
      <c r="D12"/>
    </row>
    <row r="13" spans="1:6">
      <c r="A13" s="67" t="s">
        <v>1958</v>
      </c>
      <c r="B13" s="73">
        <v>1</v>
      </c>
      <c r="C13"/>
      <c r="D13"/>
    </row>
    <row r="14" spans="1:6">
      <c r="A14" s="68" t="s">
        <v>375</v>
      </c>
      <c r="B14" s="73">
        <v>1</v>
      </c>
      <c r="C14" s="53"/>
      <c r="D14"/>
    </row>
    <row r="15" spans="1:6">
      <c r="A15" s="17" t="s">
        <v>1793</v>
      </c>
      <c r="B15" s="73">
        <v>18</v>
      </c>
      <c r="C15"/>
      <c r="D15"/>
    </row>
    <row r="16" spans="1:6">
      <c r="A16" s="67" t="s">
        <v>1766</v>
      </c>
      <c r="B16" s="73">
        <v>1</v>
      </c>
      <c r="C16"/>
      <c r="D16"/>
    </row>
    <row r="17" spans="1:4">
      <c r="A17" s="68" t="s">
        <v>370</v>
      </c>
      <c r="B17" s="73">
        <v>1</v>
      </c>
      <c r="C17"/>
      <c r="D17"/>
    </row>
    <row r="18" spans="1:4">
      <c r="A18" s="67" t="s">
        <v>1825</v>
      </c>
      <c r="B18" s="73">
        <v>17</v>
      </c>
      <c r="C18"/>
      <c r="D18"/>
    </row>
    <row r="19" spans="1:4">
      <c r="A19" s="68" t="s">
        <v>369</v>
      </c>
      <c r="B19" s="73">
        <v>15</v>
      </c>
      <c r="C19" s="47"/>
      <c r="D19"/>
    </row>
    <row r="20" spans="1:4">
      <c r="A20" s="68" t="s">
        <v>370</v>
      </c>
      <c r="B20" s="73">
        <v>2</v>
      </c>
    </row>
    <row r="21" spans="1:4" ht="17.25" customHeight="1">
      <c r="A21" s="17" t="s">
        <v>381</v>
      </c>
      <c r="B21" s="73">
        <v>24</v>
      </c>
    </row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981"/>
  <sheetViews>
    <sheetView topLeftCell="A951" workbookViewId="0">
      <selection activeCell="C981" sqref="C981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1690</v>
      </c>
      <c r="B954">
        <v>4</v>
      </c>
      <c r="C954" s="62" t="s">
        <v>4</v>
      </c>
    </row>
    <row r="955" spans="1:3">
      <c r="A955" t="s">
        <v>1675</v>
      </c>
      <c r="B955">
        <v>12</v>
      </c>
      <c r="C955" s="62" t="s">
        <v>4</v>
      </c>
    </row>
    <row r="956" spans="1:3">
      <c r="A956" t="s">
        <v>1702</v>
      </c>
      <c r="B956">
        <v>4</v>
      </c>
      <c r="C956" s="62" t="s">
        <v>4</v>
      </c>
    </row>
    <row r="957" spans="1:3">
      <c r="A957" t="s">
        <v>1703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1720</v>
      </c>
      <c r="B959">
        <v>9</v>
      </c>
      <c r="C959" s="62" t="s">
        <v>4</v>
      </c>
    </row>
    <row r="960" spans="1:3">
      <c r="A960" t="s">
        <v>1735</v>
      </c>
      <c r="B960">
        <v>1</v>
      </c>
      <c r="C960" s="62" t="s">
        <v>4</v>
      </c>
    </row>
    <row r="961" spans="1:3">
      <c r="A961" t="s">
        <v>1738</v>
      </c>
      <c r="B961">
        <v>6</v>
      </c>
      <c r="C961" s="62" t="s">
        <v>4</v>
      </c>
    </row>
    <row r="962" spans="1:3">
      <c r="A962" t="s">
        <v>1748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1671</v>
      </c>
      <c r="B966">
        <v>3</v>
      </c>
      <c r="C966" s="62" t="s">
        <v>4</v>
      </c>
    </row>
    <row r="967" spans="1:3">
      <c r="A967" t="s">
        <v>1751</v>
      </c>
      <c r="B967">
        <v>6</v>
      </c>
      <c r="C967" s="62" t="s">
        <v>4</v>
      </c>
    </row>
    <row r="968" spans="1:3">
      <c r="A968" t="s">
        <v>1749</v>
      </c>
      <c r="B968">
        <v>1</v>
      </c>
      <c r="C968" s="62" t="s">
        <v>4</v>
      </c>
    </row>
    <row r="969" spans="1:3">
      <c r="A969" t="s">
        <v>1787</v>
      </c>
      <c r="B969">
        <v>18</v>
      </c>
      <c r="C969" s="62" t="s">
        <v>4</v>
      </c>
    </row>
    <row r="970" spans="1:3">
      <c r="A970" t="s">
        <v>1815</v>
      </c>
      <c r="B970">
        <v>6</v>
      </c>
      <c r="C970" s="62" t="s">
        <v>4</v>
      </c>
    </row>
    <row r="971" spans="1:3">
      <c r="A971" t="s">
        <v>1814</v>
      </c>
      <c r="B971">
        <v>13</v>
      </c>
      <c r="C971" s="62" t="s">
        <v>4</v>
      </c>
    </row>
    <row r="972" spans="1:3">
      <c r="A972" t="s">
        <v>1796</v>
      </c>
      <c r="B972">
        <v>4</v>
      </c>
      <c r="C972" s="62" t="s">
        <v>4</v>
      </c>
    </row>
    <row r="973" spans="1:3">
      <c r="A973" t="s">
        <v>1794</v>
      </c>
      <c r="B973">
        <v>1</v>
      </c>
      <c r="C973" s="62" t="s">
        <v>4</v>
      </c>
    </row>
    <row r="974" spans="1:3">
      <c r="A974" t="s">
        <v>1828</v>
      </c>
      <c r="B974">
        <v>1</v>
      </c>
      <c r="C974" s="62" t="s">
        <v>4</v>
      </c>
    </row>
    <row r="975" spans="1:3">
      <c r="A975" t="s">
        <v>1859</v>
      </c>
      <c r="B975">
        <v>4</v>
      </c>
      <c r="C975" s="62" t="s">
        <v>4</v>
      </c>
    </row>
    <row r="976" spans="1:3">
      <c r="A976" t="s">
        <v>1856</v>
      </c>
      <c r="B976">
        <v>1</v>
      </c>
      <c r="C976" s="62" t="s">
        <v>4</v>
      </c>
    </row>
    <row r="977" spans="1:3">
      <c r="A977" t="s">
        <v>1851</v>
      </c>
      <c r="B977">
        <v>41</v>
      </c>
      <c r="C977" s="62" t="s">
        <v>4</v>
      </c>
    </row>
    <row r="978" spans="1:3">
      <c r="A978" t="s">
        <v>1926</v>
      </c>
      <c r="B978">
        <v>3</v>
      </c>
      <c r="C978" s="62" t="s">
        <v>4</v>
      </c>
    </row>
    <row r="979" spans="1:3">
      <c r="A979" t="s">
        <v>1866</v>
      </c>
      <c r="B979">
        <v>56</v>
      </c>
      <c r="C979" s="62" t="s">
        <v>4</v>
      </c>
    </row>
    <row r="980" spans="1:3">
      <c r="A980" t="s">
        <v>1936</v>
      </c>
      <c r="B980">
        <v>5</v>
      </c>
      <c r="C980" s="62" t="s">
        <v>4</v>
      </c>
    </row>
    <row r="981" spans="1:3">
      <c r="A981" s="74" t="s">
        <v>1721</v>
      </c>
      <c r="B981" s="30">
        <v>11</v>
      </c>
      <c r="C981" s="72" t="s">
        <v>4</v>
      </c>
    </row>
  </sheetData>
  <conditionalFormatting sqref="A2:A545 A548:A568 A570:A1048576">
    <cfRule type="duplicateValues" dxfId="30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A21" sqref="A21"/>
    </sheetView>
  </sheetViews>
  <sheetFormatPr defaultColWidth="0" defaultRowHeight="15"/>
  <cols>
    <col min="1" max="1" width="13.140625" bestFit="1" customWidth="1"/>
    <col min="2" max="2" width="17.8554687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1946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498"/>
  <sheetViews>
    <sheetView zoomScale="85" zoomScaleNormal="85" workbookViewId="0">
      <selection activeCell="E514" sqref="E514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4" customWidth="1" outlineLevel="1"/>
    <col min="15" max="15" width="13.42578125" style="64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4" t="s">
        <v>392</v>
      </c>
      <c r="O1" s="64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4">
        <v>45170</v>
      </c>
      <c r="O2" s="64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4">
        <v>45170</v>
      </c>
      <c r="O3" s="64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4">
        <v>45170</v>
      </c>
      <c r="O4" s="64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4">
        <v>45170</v>
      </c>
      <c r="O5" s="64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4">
        <v>45170</v>
      </c>
      <c r="O6" s="64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4">
        <v>45170</v>
      </c>
      <c r="O7" s="64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4">
        <v>45170</v>
      </c>
      <c r="O8" s="64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4">
        <v>45170</v>
      </c>
      <c r="O9" s="64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4">
        <v>45170</v>
      </c>
      <c r="O10" s="64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4">
        <v>45646</v>
      </c>
      <c r="O11" s="64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4">
        <v>45646</v>
      </c>
      <c r="O12" s="64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4">
        <v>45646</v>
      </c>
      <c r="O13" s="64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4">
        <v>45646</v>
      </c>
      <c r="O14" s="64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4">
        <v>45646</v>
      </c>
      <c r="O15" s="64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4">
        <v>45646</v>
      </c>
      <c r="O16" s="64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4">
        <v>45649</v>
      </c>
      <c r="O17" s="64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4">
        <v>45649</v>
      </c>
      <c r="O18" s="64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4">
        <v>45649</v>
      </c>
      <c r="O19" s="64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4">
        <v>45649</v>
      </c>
      <c r="O20" s="64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4">
        <v>45649</v>
      </c>
      <c r="O21" s="64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4">
        <v>45649</v>
      </c>
      <c r="O22" s="64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4">
        <v>45649</v>
      </c>
      <c r="O23" s="64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4">
        <v>45652</v>
      </c>
      <c r="O24" s="64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4">
        <v>45652</v>
      </c>
      <c r="O25" s="64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4">
        <v>45652</v>
      </c>
      <c r="O26" s="64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4">
        <v>45652</v>
      </c>
      <c r="O27" s="64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4">
        <v>45652</v>
      </c>
      <c r="O28" s="64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4">
        <v>45652</v>
      </c>
      <c r="O29" s="64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4">
        <v>45652</v>
      </c>
      <c r="O30" s="64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4">
        <v>45652</v>
      </c>
      <c r="O31" s="64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4">
        <v>45652</v>
      </c>
      <c r="O32" s="64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4">
        <v>45652</v>
      </c>
      <c r="O33" s="64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4">
        <v>45652</v>
      </c>
      <c r="O34" s="64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4">
        <v>45652</v>
      </c>
      <c r="O35" s="64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4">
        <v>45652</v>
      </c>
      <c r="O36" s="64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4">
        <v>45652</v>
      </c>
      <c r="O37" s="64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4">
        <v>45652</v>
      </c>
      <c r="O38" s="64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4">
        <v>45652</v>
      </c>
      <c r="O39" s="64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4">
        <v>45652</v>
      </c>
      <c r="O40" s="64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4">
        <v>45652</v>
      </c>
      <c r="O41" s="64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4">
        <v>45652</v>
      </c>
      <c r="O42" s="64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4">
        <v>45652</v>
      </c>
      <c r="O43" s="64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4">
        <v>45652</v>
      </c>
      <c r="O44" s="64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4">
        <v>45652</v>
      </c>
      <c r="O45" s="64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4">
        <v>45652</v>
      </c>
      <c r="O46" s="64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4">
        <v>45652</v>
      </c>
      <c r="O47" s="64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4">
        <v>45652</v>
      </c>
      <c r="O48" s="64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4">
        <v>45652</v>
      </c>
      <c r="O49" s="64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4">
        <v>45652</v>
      </c>
      <c r="O50" s="64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4">
        <v>45652</v>
      </c>
      <c r="O51" s="64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4">
        <v>45652</v>
      </c>
      <c r="O52" s="64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4">
        <v>45652</v>
      </c>
      <c r="O53" s="64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4">
        <v>45652</v>
      </c>
      <c r="O54" s="64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4">
        <v>45652</v>
      </c>
      <c r="O55" s="64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4">
        <v>45652</v>
      </c>
      <c r="O56" s="64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4">
        <v>45652</v>
      </c>
      <c r="O57" s="64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4">
        <v>45652</v>
      </c>
      <c r="O58" s="64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4">
        <v>45652</v>
      </c>
      <c r="O59" s="64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4">
        <v>45652</v>
      </c>
      <c r="O60" s="64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4">
        <v>45652</v>
      </c>
      <c r="O61" s="64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4">
        <v>45652</v>
      </c>
      <c r="O62" s="64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4">
        <v>45652</v>
      </c>
      <c r="O63" s="64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4">
        <v>45652</v>
      </c>
      <c r="O64" s="64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4">
        <v>45652</v>
      </c>
      <c r="O65" s="64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4">
        <v>45652</v>
      </c>
      <c r="O66" s="64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4">
        <v>45652</v>
      </c>
      <c r="O67" s="64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4">
        <v>45652</v>
      </c>
      <c r="O68" s="64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4">
        <v>45652</v>
      </c>
      <c r="O69" s="64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4">
        <v>45652</v>
      </c>
      <c r="O70" s="64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4">
        <v>45652</v>
      </c>
      <c r="O71" s="64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4">
        <v>45652</v>
      </c>
      <c r="O72" s="64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4">
        <v>45652</v>
      </c>
      <c r="O73" s="64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4">
        <v>45652</v>
      </c>
      <c r="O74" s="64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4">
        <v>45652</v>
      </c>
      <c r="O75" s="64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4">
        <v>45652</v>
      </c>
      <c r="O76" s="64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4">
        <v>45652</v>
      </c>
      <c r="O77" s="64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4">
        <v>45652</v>
      </c>
      <c r="O78" s="64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4">
        <v>45652</v>
      </c>
      <c r="O79" s="64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4">
        <v>45652</v>
      </c>
      <c r="O80" s="64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4">
        <v>45652</v>
      </c>
      <c r="O81" s="64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4">
        <v>45652</v>
      </c>
      <c r="O82" s="64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4">
        <v>45652</v>
      </c>
      <c r="O83" s="64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4">
        <v>45652</v>
      </c>
      <c r="O84" s="64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4">
        <v>45652</v>
      </c>
      <c r="O85" s="64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4">
        <v>45652</v>
      </c>
      <c r="O86" s="64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4">
        <v>45652</v>
      </c>
      <c r="O87" s="64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4">
        <v>45652</v>
      </c>
      <c r="O88" s="64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4">
        <v>45652</v>
      </c>
      <c r="O89" s="64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4">
        <v>45652</v>
      </c>
      <c r="O90" s="64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4">
        <v>45652</v>
      </c>
      <c r="O91" s="64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4">
        <v>45652</v>
      </c>
      <c r="O92" s="64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4">
        <v>45652</v>
      </c>
      <c r="O93" s="64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4">
        <v>45652</v>
      </c>
      <c r="O94" s="64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4">
        <v>45652</v>
      </c>
      <c r="O95" s="64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4">
        <v>45652</v>
      </c>
      <c r="O96" s="64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4">
        <v>45652</v>
      </c>
      <c r="O97" s="64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4">
        <v>45652</v>
      </c>
      <c r="O98" s="64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4">
        <v>45652</v>
      </c>
      <c r="O99" s="64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4">
        <v>45652</v>
      </c>
      <c r="O100" s="64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4">
        <v>45652</v>
      </c>
      <c r="O101" s="64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4">
        <v>45652</v>
      </c>
      <c r="O102" s="64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4">
        <v>45652</v>
      </c>
      <c r="O103" s="64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4">
        <v>45652</v>
      </c>
      <c r="O104" s="64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4">
        <v>45652</v>
      </c>
      <c r="O105" s="64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4">
        <v>45652</v>
      </c>
      <c r="O106" s="64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39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4">
        <v>45652</v>
      </c>
      <c r="O108" s="64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4">
        <v>45652</v>
      </c>
      <c r="O109" s="64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4">
        <v>45652</v>
      </c>
      <c r="O110" s="64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4">
        <v>45652</v>
      </c>
      <c r="O111" s="64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4">
        <v>45652</v>
      </c>
      <c r="O112" s="64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4">
        <v>45652</v>
      </c>
      <c r="O113" s="64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4">
        <v>45652</v>
      </c>
      <c r="O114" s="64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4">
        <v>45652</v>
      </c>
      <c r="O115" s="64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4">
        <v>45652</v>
      </c>
      <c r="O116" s="64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4">
        <v>45652</v>
      </c>
      <c r="O117" s="64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4">
        <v>45652</v>
      </c>
      <c r="O118" s="64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4">
        <v>45652</v>
      </c>
      <c r="O119" s="64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4">
        <v>45652</v>
      </c>
      <c r="O120" s="64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4">
        <v>45652</v>
      </c>
      <c r="O121" s="64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4">
        <v>45652</v>
      </c>
      <c r="O122" s="64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4">
        <v>45652</v>
      </c>
      <c r="O123" s="64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4">
        <v>45652</v>
      </c>
      <c r="O124" s="64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4">
        <v>45652</v>
      </c>
      <c r="O125" s="64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4">
        <v>45652</v>
      </c>
      <c r="O126" s="64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4">
        <v>45652</v>
      </c>
      <c r="O127" s="64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4">
        <v>45652</v>
      </c>
      <c r="O128" s="64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4">
        <v>45652</v>
      </c>
      <c r="O129" s="64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4">
        <v>45652</v>
      </c>
      <c r="O130" s="64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4">
        <v>45652</v>
      </c>
      <c r="O131" s="64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4">
        <v>45659</v>
      </c>
      <c r="O132" s="64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4">
        <v>45659</v>
      </c>
      <c r="O133" s="64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4">
        <v>45659</v>
      </c>
      <c r="O134" s="64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4">
        <v>45659</v>
      </c>
      <c r="O135" s="64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4">
        <v>45659</v>
      </c>
      <c r="O136" s="64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4">
        <v>45659</v>
      </c>
      <c r="O137" s="64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4">
        <v>45659</v>
      </c>
      <c r="O138" s="64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4">
        <v>45659</v>
      </c>
      <c r="O139" s="64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4">
        <v>45659</v>
      </c>
      <c r="O140" s="64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4">
        <v>45659</v>
      </c>
      <c r="O141" s="64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4">
        <v>45659</v>
      </c>
      <c r="O142" s="64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4">
        <v>45659</v>
      </c>
      <c r="O143" s="64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4">
        <v>45659</v>
      </c>
      <c r="O144" s="64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4">
        <v>45659</v>
      </c>
      <c r="O145" s="64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4">
        <v>45659</v>
      </c>
      <c r="O146" s="64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4">
        <v>45659</v>
      </c>
      <c r="O147" s="64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4">
        <v>45659</v>
      </c>
      <c r="O148" s="64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4">
        <v>45659</v>
      </c>
      <c r="O149" s="64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4">
        <v>45659</v>
      </c>
      <c r="O150" s="64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4">
        <v>45659</v>
      </c>
      <c r="O151" s="64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4">
        <v>45659</v>
      </c>
      <c r="O152" s="64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4">
        <v>45659</v>
      </c>
      <c r="O153" s="64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4">
        <v>45659</v>
      </c>
      <c r="O154" s="64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4">
        <v>45659</v>
      </c>
      <c r="O155" s="64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4">
        <v>45659</v>
      </c>
      <c r="O156" s="64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4">
        <v>45671</v>
      </c>
      <c r="O157" s="64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4">
        <v>45671</v>
      </c>
      <c r="O158" s="64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4">
        <v>45671</v>
      </c>
      <c r="O159" s="64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4">
        <v>45671</v>
      </c>
      <c r="O160" s="64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4">
        <v>45671</v>
      </c>
      <c r="O161" s="64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4">
        <v>45671</v>
      </c>
      <c r="O162" s="64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4">
        <v>45671</v>
      </c>
      <c r="O163" s="64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4">
        <v>45671</v>
      </c>
      <c r="O164" s="64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4">
        <v>45671</v>
      </c>
      <c r="O165" s="64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4">
        <v>45671</v>
      </c>
      <c r="O166" s="64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4">
        <v>45671</v>
      </c>
      <c r="O167" s="64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4">
        <v>45671</v>
      </c>
      <c r="O168" s="64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4">
        <v>45671</v>
      </c>
      <c r="O169" s="64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4">
        <v>45671</v>
      </c>
      <c r="O170" s="64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4">
        <v>45671</v>
      </c>
      <c r="O171" s="64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4">
        <v>45671</v>
      </c>
      <c r="O172" s="64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4">
        <v>45671</v>
      </c>
      <c r="O173" s="64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4">
        <v>45671</v>
      </c>
      <c r="O174" s="64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4">
        <v>45671</v>
      </c>
      <c r="O175" s="64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4">
        <v>45671</v>
      </c>
      <c r="O176" s="64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4">
        <v>45671</v>
      </c>
      <c r="O177" s="64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4">
        <v>45671</v>
      </c>
      <c r="O178" s="64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4">
        <v>45671</v>
      </c>
      <c r="O179" s="64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4">
        <v>45671</v>
      </c>
      <c r="O180" s="64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4">
        <v>45671</v>
      </c>
      <c r="O181" s="64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4">
        <v>45671</v>
      </c>
      <c r="O182" s="64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4">
        <v>45671</v>
      </c>
      <c r="O183" s="64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4">
        <v>45666</v>
      </c>
      <c r="O184" s="64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4">
        <v>45666</v>
      </c>
      <c r="O185" s="64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4">
        <v>45666</v>
      </c>
      <c r="O186" s="64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4">
        <v>45671</v>
      </c>
      <c r="O187" s="64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4">
        <v>45671</v>
      </c>
      <c r="O188" s="64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4">
        <v>45671</v>
      </c>
      <c r="O189" s="64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4">
        <v>45667</v>
      </c>
      <c r="O190" s="64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4">
        <v>45667</v>
      </c>
      <c r="O191" s="64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4">
        <v>45667</v>
      </c>
      <c r="O192" s="64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4">
        <v>45667</v>
      </c>
      <c r="O193" s="64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1733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4">
        <v>45687</v>
      </c>
      <c r="O194" s="64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1734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4">
        <v>45687</v>
      </c>
      <c r="O195" s="64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4">
        <v>45671</v>
      </c>
      <c r="O196" s="64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4">
        <v>45671</v>
      </c>
      <c r="O197" s="64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4">
        <v>45671</v>
      </c>
      <c r="O198" s="64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4">
        <v>45671</v>
      </c>
      <c r="O199" s="64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4">
        <v>45671</v>
      </c>
      <c r="O200" s="64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4">
        <v>45671</v>
      </c>
      <c r="O201" s="64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4">
        <v>45667</v>
      </c>
      <c r="O202" s="64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4">
        <v>45671</v>
      </c>
      <c r="O203" s="64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4">
        <v>45671</v>
      </c>
      <c r="O204" s="64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4">
        <v>45671</v>
      </c>
      <c r="O205" s="64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4">
        <v>45671</v>
      </c>
      <c r="O206" s="64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4">
        <v>45671</v>
      </c>
      <c r="O207" s="64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1734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4">
        <v>45688</v>
      </c>
      <c r="O208" s="64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1734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4">
        <v>45688</v>
      </c>
      <c r="O209" s="64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1734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4">
        <v>45688</v>
      </c>
      <c r="O210" s="64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1734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4">
        <v>45688</v>
      </c>
      <c r="O211" s="64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1734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4">
        <v>45688</v>
      </c>
      <c r="O212" s="64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1734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4">
        <v>45688</v>
      </c>
      <c r="O213" s="64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4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1734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4">
        <v>45688</v>
      </c>
      <c r="O215" s="64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4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1734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4">
        <v>45688</v>
      </c>
      <c r="O217" s="64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1734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4">
        <v>45688</v>
      </c>
      <c r="O218" s="64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1734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4">
        <v>45688</v>
      </c>
      <c r="O219" s="64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4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1734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4">
        <v>45688</v>
      </c>
      <c r="O221" s="64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1734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4">
        <v>45688</v>
      </c>
      <c r="O222" s="64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1734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4">
        <v>45688</v>
      </c>
      <c r="O223" s="64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1734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4">
        <v>45688</v>
      </c>
      <c r="O224" s="64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1734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4">
        <v>45688</v>
      </c>
      <c r="O225" s="64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1734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4">
        <v>45688</v>
      </c>
      <c r="O226" s="64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1734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4">
        <v>45688</v>
      </c>
      <c r="O227" s="64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4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1734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4">
        <v>45688</v>
      </c>
      <c r="O229" s="64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4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1734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4">
        <v>45688</v>
      </c>
      <c r="O231" s="64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1734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4">
        <v>45688</v>
      </c>
      <c r="O232" s="64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1734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4">
        <v>45688</v>
      </c>
      <c r="O233" s="64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4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1733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4">
        <v>45688</v>
      </c>
      <c r="O235" s="64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1733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4">
        <v>45688</v>
      </c>
      <c r="O236" s="64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1733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4">
        <v>45688</v>
      </c>
      <c r="O237" s="64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1733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4">
        <v>45688</v>
      </c>
      <c r="O238" s="64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1732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4">
        <v>45688</v>
      </c>
      <c r="O239" s="64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1732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4">
        <v>45688</v>
      </c>
      <c r="O240" s="64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1732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4">
        <v>45688</v>
      </c>
      <c r="O241" s="64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1732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4">
        <v>45688</v>
      </c>
      <c r="O242" s="64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1733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4">
        <v>45688</v>
      </c>
      <c r="O243" s="64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1731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4">
        <v>45688</v>
      </c>
      <c r="O244" s="64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4">
        <v>45674</v>
      </c>
      <c r="O245" s="64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4">
        <v>45674</v>
      </c>
      <c r="O246" s="64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4">
        <v>45674</v>
      </c>
      <c r="O247" s="64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4">
        <v>45674</v>
      </c>
      <c r="O248" s="64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1731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4">
        <v>45688</v>
      </c>
      <c r="O249" s="64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4">
        <v>45678</v>
      </c>
      <c r="O250" s="64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4">
        <v>45678</v>
      </c>
      <c r="O251" s="64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4">
        <v>45678</v>
      </c>
      <c r="O252" s="64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4">
        <v>45678</v>
      </c>
      <c r="O253" s="64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4">
        <v>45678</v>
      </c>
      <c r="O254" s="64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4">
        <v>45678</v>
      </c>
      <c r="O255" s="64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4">
        <v>45680</v>
      </c>
      <c r="O256" s="64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4">
        <v>45680</v>
      </c>
      <c r="O257" s="64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4">
        <v>45680</v>
      </c>
      <c r="O258" s="64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4">
        <v>45680</v>
      </c>
      <c r="O259" s="64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4">
        <v>45680</v>
      </c>
      <c r="O260" s="64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4">
        <v>45680</v>
      </c>
      <c r="O261" s="64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4">
        <v>45680</v>
      </c>
      <c r="O262" s="64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1671</v>
      </c>
      <c r="B263" s="60" t="str">
        <f>IFERROR(VLOOKUP(Proc[[#This Row],[App]],Table2[],3,0),"open")</f>
        <v>ok</v>
      </c>
      <c r="C263" t="s">
        <v>369</v>
      </c>
      <c r="D263" t="s">
        <v>1668</v>
      </c>
      <c r="E263" t="s">
        <v>1672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1731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4">
        <v>45688</v>
      </c>
      <c r="O263" s="64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1671</v>
      </c>
      <c r="B264" s="60" t="str">
        <f>IFERROR(VLOOKUP(Proc[[#This Row],[App]],Table2[],3,0),"open")</f>
        <v>ok</v>
      </c>
      <c r="C264" s="62" t="s">
        <v>369</v>
      </c>
      <c r="D264" t="s">
        <v>1669</v>
      </c>
      <c r="E264" t="s">
        <v>1673</v>
      </c>
      <c r="F264" s="60" t="s">
        <v>1672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1731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4">
        <v>45688</v>
      </c>
      <c r="O264" s="64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1671</v>
      </c>
      <c r="B265" s="60" t="str">
        <f>IFERROR(VLOOKUP(Proc[[#This Row],[App]],Table2[],3,0),"open")</f>
        <v>ok</v>
      </c>
      <c r="C265" s="62" t="s">
        <v>369</v>
      </c>
      <c r="D265" t="s">
        <v>1670</v>
      </c>
      <c r="E265" t="s">
        <v>1674</v>
      </c>
      <c r="F265" s="60" t="s">
        <v>1672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1731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4">
        <v>45688</v>
      </c>
      <c r="O265" s="64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1675</v>
      </c>
      <c r="B266" s="60" t="str">
        <f>IFERROR(VLOOKUP(Proc[[#This Row],[App]],Table2[],3,0),"open")</f>
        <v>ok</v>
      </c>
      <c r="C266" s="62" t="s">
        <v>369</v>
      </c>
      <c r="D266" t="s">
        <v>1676</v>
      </c>
      <c r="E266" t="s">
        <v>1688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4">
        <v>45681</v>
      </c>
      <c r="O266" s="64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1675</v>
      </c>
      <c r="B267" s="60" t="str">
        <f>IFERROR(VLOOKUP(Proc[[#This Row],[App]],Table2[],3,0),"open")</f>
        <v>ok</v>
      </c>
      <c r="C267" s="62" t="s">
        <v>369</v>
      </c>
      <c r="D267" t="s">
        <v>1677</v>
      </c>
      <c r="E267" t="s">
        <v>1689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4">
        <v>45681</v>
      </c>
      <c r="O267" s="64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1675</v>
      </c>
      <c r="B268" s="60" t="str">
        <f>IFERROR(VLOOKUP(Proc[[#This Row],[App]],Table2[],3,0),"open")</f>
        <v>ok</v>
      </c>
      <c r="C268" s="62" t="s">
        <v>369</v>
      </c>
      <c r="D268" t="s">
        <v>1678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4">
        <v>45681</v>
      </c>
      <c r="O268" s="64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1675</v>
      </c>
      <c r="B269" s="60" t="str">
        <f>IFERROR(VLOOKUP(Proc[[#This Row],[App]],Table2[],3,0),"open")</f>
        <v>ok</v>
      </c>
      <c r="C269" s="62" t="s">
        <v>369</v>
      </c>
      <c r="D269" t="s">
        <v>1679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4">
        <v>45681</v>
      </c>
      <c r="O269" s="64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1675</v>
      </c>
      <c r="B270" s="60" t="str">
        <f>IFERROR(VLOOKUP(Proc[[#This Row],[App]],Table2[],3,0),"open")</f>
        <v>ok</v>
      </c>
      <c r="C270" s="62" t="s">
        <v>369</v>
      </c>
      <c r="D270" t="s">
        <v>1680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4">
        <v>45681</v>
      </c>
      <c r="O270" s="64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1675</v>
      </c>
      <c r="B271" s="60" t="str">
        <f>IFERROR(VLOOKUP(Proc[[#This Row],[App]],Table2[],3,0),"open")</f>
        <v>ok</v>
      </c>
      <c r="C271" s="62" t="s">
        <v>369</v>
      </c>
      <c r="D271" t="s">
        <v>1681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4">
        <v>45681</v>
      </c>
      <c r="O271" s="64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1675</v>
      </c>
      <c r="B272" s="60" t="str">
        <f>IFERROR(VLOOKUP(Proc[[#This Row],[App]],Table2[],3,0),"open")</f>
        <v>ok</v>
      </c>
      <c r="C272" s="62" t="s">
        <v>369</v>
      </c>
      <c r="D272" t="s">
        <v>1682</v>
      </c>
      <c r="E272" t="s">
        <v>1688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4">
        <v>45681</v>
      </c>
      <c r="O272" s="64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1675</v>
      </c>
      <c r="B273" s="60" t="str">
        <f>IFERROR(VLOOKUP(Proc[[#This Row],[App]],Table2[],3,0),"open")</f>
        <v>ok</v>
      </c>
      <c r="C273" s="62" t="s">
        <v>369</v>
      </c>
      <c r="D273" t="s">
        <v>1683</v>
      </c>
      <c r="E273" t="s">
        <v>1689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4">
        <v>45681</v>
      </c>
      <c r="O273" s="64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1675</v>
      </c>
      <c r="B274" s="60" t="str">
        <f>IFERROR(VLOOKUP(Proc[[#This Row],[App]],Table2[],3,0),"open")</f>
        <v>ok</v>
      </c>
      <c r="C274" s="62" t="s">
        <v>369</v>
      </c>
      <c r="D274" t="s">
        <v>1684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4">
        <v>45681</v>
      </c>
      <c r="O274" s="64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1675</v>
      </c>
      <c r="B275" s="60" t="str">
        <f>IFERROR(VLOOKUP(Proc[[#This Row],[App]],Table2[],3,0),"open")</f>
        <v>ok</v>
      </c>
      <c r="C275" s="62" t="s">
        <v>369</v>
      </c>
      <c r="D275" t="s">
        <v>1685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4">
        <v>45681</v>
      </c>
      <c r="O275" s="64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1675</v>
      </c>
      <c r="B276" s="60" t="str">
        <f>IFERROR(VLOOKUP(Proc[[#This Row],[App]],Table2[],3,0),"open")</f>
        <v>ok</v>
      </c>
      <c r="C276" s="62" t="s">
        <v>369</v>
      </c>
      <c r="D276" t="s">
        <v>1686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4">
        <v>45681</v>
      </c>
      <c r="O276" s="64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1675</v>
      </c>
      <c r="B277" s="60" t="str">
        <f>IFERROR(VLOOKUP(Proc[[#This Row],[App]],Table2[],3,0),"open")</f>
        <v>ok</v>
      </c>
      <c r="C277" s="62" t="s">
        <v>369</v>
      </c>
      <c r="D277" t="s">
        <v>1687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4">
        <v>45681</v>
      </c>
      <c r="O277" s="64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1690</v>
      </c>
      <c r="B278" s="60" t="str">
        <f>IFERROR(VLOOKUP(Proc[[#This Row],[App]],Table2[],3,0),"open")</f>
        <v>ok</v>
      </c>
      <c r="C278" s="62" t="s">
        <v>369</v>
      </c>
      <c r="D278" t="s">
        <v>1691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4">
        <v>45681</v>
      </c>
      <c r="O278" s="64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1690</v>
      </c>
      <c r="B279" s="60" t="str">
        <f>IFERROR(VLOOKUP(Proc[[#This Row],[App]],Table2[],3,0),"open")</f>
        <v>ok</v>
      </c>
      <c r="C279" s="62" t="s">
        <v>369</v>
      </c>
      <c r="D279" t="s">
        <v>1692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4">
        <v>45681</v>
      </c>
      <c r="O279" s="64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1690</v>
      </c>
      <c r="B280" s="60" t="str">
        <f>IFERROR(VLOOKUP(Proc[[#This Row],[App]],Table2[],3,0),"open")</f>
        <v>ok</v>
      </c>
      <c r="C280" s="62" t="s">
        <v>369</v>
      </c>
      <c r="D280" t="s">
        <v>1693</v>
      </c>
      <c r="E280" t="s">
        <v>498</v>
      </c>
      <c r="F280" s="60" t="s">
        <v>1695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4">
        <v>45681</v>
      </c>
      <c r="O280" s="64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1690</v>
      </c>
      <c r="B281" s="60" t="str">
        <f>IFERROR(VLOOKUP(Proc[[#This Row],[App]],Table2[],3,0),"open")</f>
        <v>ok</v>
      </c>
      <c r="C281" s="62" t="s">
        <v>369</v>
      </c>
      <c r="D281" t="s">
        <v>1694</v>
      </c>
      <c r="E281" t="s">
        <v>649</v>
      </c>
      <c r="F281" s="60" t="s">
        <v>1696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4">
        <v>45681</v>
      </c>
      <c r="O281" s="64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1702</v>
      </c>
      <c r="B282" s="60" t="str">
        <f>IFERROR(VLOOKUP(Proc[[#This Row],[App]],Table2[],3,0),"open")</f>
        <v>ok</v>
      </c>
      <c r="C282" t="s">
        <v>369</v>
      </c>
      <c r="D282" t="s">
        <v>1697</v>
      </c>
      <c r="E282" t="s">
        <v>1084</v>
      </c>
      <c r="F282" s="60" t="s">
        <v>1700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4">
        <v>45681</v>
      </c>
      <c r="O282" s="64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1702</v>
      </c>
      <c r="B283" s="60" t="str">
        <f>IFERROR(VLOOKUP(Proc[[#This Row],[App]],Table2[],3,0),"open")</f>
        <v>ok</v>
      </c>
      <c r="C283" s="62" t="s">
        <v>369</v>
      </c>
      <c r="D283" t="s">
        <v>1698</v>
      </c>
      <c r="E283" t="s">
        <v>1084</v>
      </c>
      <c r="F283" s="60" t="s">
        <v>1700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4">
        <v>45681</v>
      </c>
      <c r="O283" s="64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1702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4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1702</v>
      </c>
      <c r="B285" s="60" t="str">
        <f>IFERROR(VLOOKUP(Proc[[#This Row],[App]],Table2[],3,0),"open")</f>
        <v>ok</v>
      </c>
      <c r="C285" s="62" t="s">
        <v>369</v>
      </c>
      <c r="D285" t="s">
        <v>1699</v>
      </c>
      <c r="E285" t="s">
        <v>1084</v>
      </c>
      <c r="F285" s="60" t="s">
        <v>1701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4">
        <v>45681</v>
      </c>
      <c r="O285" s="64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1703</v>
      </c>
      <c r="B286" s="60" t="str">
        <f>IFERROR(VLOOKUP(Proc[[#This Row],[App]],Table2[],3,0),"open")</f>
        <v>ok</v>
      </c>
      <c r="C286" s="62" t="s">
        <v>369</v>
      </c>
      <c r="D286" t="s">
        <v>1704</v>
      </c>
      <c r="E286" t="s">
        <v>1705</v>
      </c>
      <c r="F286" s="62" t="s">
        <v>1706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4">
        <v>45681</v>
      </c>
      <c r="O286" s="64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1720</v>
      </c>
      <c r="B287" s="60" t="str">
        <f>IFERROR(VLOOKUP(Proc[[#This Row],[App]],Table2[],3,0),"open")</f>
        <v>ok</v>
      </c>
      <c r="C287" t="s">
        <v>369</v>
      </c>
      <c r="D287" t="s">
        <v>1707</v>
      </c>
      <c r="E287" t="s">
        <v>491</v>
      </c>
      <c r="F287" s="60" t="s">
        <v>1717</v>
      </c>
      <c r="G287" t="s">
        <v>400</v>
      </c>
      <c r="H287" s="60" t="str">
        <f>IF(Proc[[#This Row],[type]]="LFF (MDG-F)",MID(Proc[[#This Row],[Obj]],13,10),"")</f>
        <v/>
      </c>
      <c r="I287" t="s">
        <v>1731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4">
        <v>45688</v>
      </c>
      <c r="O287" s="64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1720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1718</v>
      </c>
      <c r="G288" s="62" t="s">
        <v>400</v>
      </c>
      <c r="H288" s="60" t="str">
        <f>IF(Proc[[#This Row],[type]]="LFF (MDG-F)",MID(Proc[[#This Row],[Obj]],13,10),"")</f>
        <v/>
      </c>
      <c r="I288" s="62" t="s">
        <v>1731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4">
        <v>45688</v>
      </c>
      <c r="O288" s="64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1720</v>
      </c>
      <c r="B289" s="60" t="str">
        <f>IFERROR(VLOOKUP(Proc[[#This Row],[App]],Table2[],3,0),"open")</f>
        <v>ok</v>
      </c>
      <c r="C289" s="62" t="s">
        <v>369</v>
      </c>
      <c r="D289" t="s">
        <v>1708</v>
      </c>
      <c r="E289" t="s">
        <v>1276</v>
      </c>
      <c r="F289" s="60" t="s">
        <v>1719</v>
      </c>
      <c r="G289" s="62" t="s">
        <v>400</v>
      </c>
      <c r="H289" s="60" t="str">
        <f>IF(Proc[[#This Row],[type]]="LFF (MDG-F)",MID(Proc[[#This Row],[Obj]],13,10),"")</f>
        <v/>
      </c>
      <c r="I289" s="62" t="s">
        <v>1731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4">
        <v>45688</v>
      </c>
      <c r="O289" s="64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1720</v>
      </c>
      <c r="B290" s="60" t="str">
        <f>IFERROR(VLOOKUP(Proc[[#This Row],[App]],Table2[],3,0),"open")</f>
        <v>ok</v>
      </c>
      <c r="C290" s="62" t="s">
        <v>369</v>
      </c>
      <c r="D290" t="s">
        <v>1709</v>
      </c>
      <c r="E290" t="s">
        <v>1276</v>
      </c>
      <c r="F290" s="60" t="s">
        <v>1719</v>
      </c>
      <c r="G290" s="62" t="s">
        <v>400</v>
      </c>
      <c r="H290" s="60" t="str">
        <f>IF(Proc[[#This Row],[type]]="LFF (MDG-F)",MID(Proc[[#This Row],[Obj]],13,10),"")</f>
        <v/>
      </c>
      <c r="I290" s="62" t="s">
        <v>1731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4">
        <v>45688</v>
      </c>
      <c r="O290" s="64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1720</v>
      </c>
      <c r="B291" s="60" t="str">
        <f>IFERROR(VLOOKUP(Proc[[#This Row],[App]],Table2[],3,0),"open")</f>
        <v>ok</v>
      </c>
      <c r="C291" s="62" t="s">
        <v>369</v>
      </c>
      <c r="D291" t="s">
        <v>1710</v>
      </c>
      <c r="E291" t="s">
        <v>1276</v>
      </c>
      <c r="F291" s="60" t="s">
        <v>1719</v>
      </c>
      <c r="G291" s="62" t="s">
        <v>400</v>
      </c>
      <c r="H291" s="60" t="str">
        <f>IF(Proc[[#This Row],[type]]="LFF (MDG-F)",MID(Proc[[#This Row],[Obj]],13,10),"")</f>
        <v/>
      </c>
      <c r="I291" s="62" t="s">
        <v>1731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4">
        <v>45688</v>
      </c>
      <c r="O291" s="64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1720</v>
      </c>
      <c r="B292" s="60" t="str">
        <f>IFERROR(VLOOKUP(Proc[[#This Row],[App]],Table2[],3,0),"open")</f>
        <v>ok</v>
      </c>
      <c r="C292" s="62" t="s">
        <v>369</v>
      </c>
      <c r="D292" t="s">
        <v>1711</v>
      </c>
      <c r="E292" t="s">
        <v>1276</v>
      </c>
      <c r="F292" s="60" t="s">
        <v>1719</v>
      </c>
      <c r="G292" s="62" t="s">
        <v>400</v>
      </c>
      <c r="H292" s="60" t="str">
        <f>IF(Proc[[#This Row],[type]]="LFF (MDG-F)",MID(Proc[[#This Row],[Obj]],13,10),"")</f>
        <v/>
      </c>
      <c r="I292" s="62" t="s">
        <v>1731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4">
        <v>45688</v>
      </c>
      <c r="O292" s="64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1720</v>
      </c>
      <c r="B293" s="60" t="str">
        <f>IFERROR(VLOOKUP(Proc[[#This Row],[App]],Table2[],3,0),"open")</f>
        <v>ok</v>
      </c>
      <c r="C293" s="62" t="s">
        <v>369</v>
      </c>
      <c r="D293" t="s">
        <v>1712</v>
      </c>
      <c r="E293" t="s">
        <v>1276</v>
      </c>
      <c r="F293" s="60" t="s">
        <v>1719</v>
      </c>
      <c r="G293" s="62" t="s">
        <v>400</v>
      </c>
      <c r="H293" s="60" t="str">
        <f>IF(Proc[[#This Row],[type]]="LFF (MDG-F)",MID(Proc[[#This Row],[Obj]],13,10),"")</f>
        <v/>
      </c>
      <c r="I293" s="62" t="s">
        <v>1731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4">
        <v>45688</v>
      </c>
      <c r="O293" s="64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1720</v>
      </c>
      <c r="B294" s="60" t="str">
        <f>IFERROR(VLOOKUP(Proc[[#This Row],[App]],Table2[],3,0),"open")</f>
        <v>ok</v>
      </c>
      <c r="C294" s="62" t="s">
        <v>369</v>
      </c>
      <c r="D294" t="s">
        <v>1713</v>
      </c>
      <c r="E294" t="s">
        <v>1715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1731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4">
        <v>45688</v>
      </c>
      <c r="O294" s="64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1720</v>
      </c>
      <c r="B295" s="60" t="str">
        <f>IFERROR(VLOOKUP(Proc[[#This Row],[App]],Table2[],3,0),"open")</f>
        <v>ok</v>
      </c>
      <c r="C295" s="62" t="s">
        <v>369</v>
      </c>
      <c r="D295" t="s">
        <v>1714</v>
      </c>
      <c r="E295" t="s">
        <v>1716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1731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4">
        <v>45688</v>
      </c>
      <c r="O295" s="64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1721</v>
      </c>
      <c r="B296" s="32" t="str">
        <f>IFERROR(VLOOKUP(Proc[[#This Row],[App]],Table2[],3,0),"open")</f>
        <v>ok</v>
      </c>
      <c r="C296" s="63" t="s">
        <v>369</v>
      </c>
      <c r="D296" t="s">
        <v>1722</v>
      </c>
      <c r="E296" t="s">
        <v>1728</v>
      </c>
      <c r="F296" s="62" t="s">
        <v>1728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1731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14</v>
      </c>
      <c r="R296" s="64" t="s">
        <v>1113</v>
      </c>
      <c r="S296" s="60"/>
    </row>
    <row r="297" spans="1:19" hidden="1">
      <c r="A297" s="62" t="s">
        <v>1721</v>
      </c>
      <c r="B297" s="60" t="str">
        <f>IFERROR(VLOOKUP(Proc[[#This Row],[App]],Table2[],3,0),"open")</f>
        <v>ok</v>
      </c>
      <c r="C297" s="63" t="s">
        <v>369</v>
      </c>
      <c r="D297" t="s">
        <v>1723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1731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14</v>
      </c>
      <c r="R297" s="64" t="s">
        <v>1113</v>
      </c>
      <c r="S297" s="60"/>
    </row>
    <row r="298" spans="1:19" hidden="1">
      <c r="A298" s="62" t="s">
        <v>1721</v>
      </c>
      <c r="B298" s="60" t="str">
        <f>IFERROR(VLOOKUP(Proc[[#This Row],[App]],Table2[],3,0),"open")</f>
        <v>ok</v>
      </c>
      <c r="C298" s="63" t="s">
        <v>369</v>
      </c>
      <c r="D298" t="s">
        <v>1724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1731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14</v>
      </c>
      <c r="R298" s="64" t="s">
        <v>1113</v>
      </c>
      <c r="S298" s="60"/>
    </row>
    <row r="299" spans="1:19" hidden="1">
      <c r="A299" s="62" t="s">
        <v>1721</v>
      </c>
      <c r="B299" s="60" t="str">
        <f>IFERROR(VLOOKUP(Proc[[#This Row],[App]],Table2[],3,0),"open")</f>
        <v>ok</v>
      </c>
      <c r="C299" s="63" t="s">
        <v>369</v>
      </c>
      <c r="D299" t="s">
        <v>1725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1731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14</v>
      </c>
      <c r="R299" s="64" t="s">
        <v>1113</v>
      </c>
      <c r="S299" s="60"/>
    </row>
    <row r="300" spans="1:19" hidden="1">
      <c r="A300" s="62" t="s">
        <v>1721</v>
      </c>
      <c r="B300" s="60" t="str">
        <f>IFERROR(VLOOKUP(Proc[[#This Row],[App]],Table2[],3,0),"open")</f>
        <v>ok</v>
      </c>
      <c r="C300" s="63" t="s">
        <v>369</v>
      </c>
      <c r="D300" t="s">
        <v>1726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1731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14</v>
      </c>
      <c r="R300" s="64" t="s">
        <v>1113</v>
      </c>
      <c r="S300" s="60"/>
    </row>
    <row r="301" spans="1:19" hidden="1">
      <c r="A301" s="62" t="s">
        <v>1721</v>
      </c>
      <c r="B301" s="60" t="str">
        <f>IFERROR(VLOOKUP(Proc[[#This Row],[App]],Table2[],3,0),"open")</f>
        <v>ok</v>
      </c>
      <c r="C301" s="63" t="s">
        <v>369</v>
      </c>
      <c r="D301" t="s">
        <v>1727</v>
      </c>
      <c r="E301" t="s">
        <v>1729</v>
      </c>
      <c r="F301" s="62" t="s">
        <v>1729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1731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14</v>
      </c>
      <c r="R301" s="64" t="s">
        <v>1113</v>
      </c>
      <c r="S301" s="60"/>
    </row>
    <row r="302" spans="1:19" hidden="1">
      <c r="A302" s="62" t="s">
        <v>1721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1731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14</v>
      </c>
      <c r="R302" s="64" t="s">
        <v>1113</v>
      </c>
      <c r="S302" s="60"/>
    </row>
    <row r="303" spans="1:19" hidden="1">
      <c r="A303" s="62" t="s">
        <v>1721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1730</v>
      </c>
      <c r="F303" s="62" t="s">
        <v>1730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1731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14</v>
      </c>
      <c r="R303" s="64" t="s">
        <v>1113</v>
      </c>
      <c r="S303" s="60"/>
    </row>
    <row r="304" spans="1:19" hidden="1">
      <c r="A304" s="62" t="s">
        <v>1721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1730</v>
      </c>
      <c r="F304" s="62" t="s">
        <v>1730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1731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14</v>
      </c>
      <c r="R304" s="64" t="s">
        <v>1113</v>
      </c>
      <c r="S304" s="60"/>
    </row>
    <row r="305" spans="1:19" hidden="1">
      <c r="A305" s="62" t="s">
        <v>1721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1728</v>
      </c>
      <c r="F305" s="62" t="s">
        <v>1728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1731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14</v>
      </c>
      <c r="R305" s="64" t="s">
        <v>1113</v>
      </c>
      <c r="S305" s="60"/>
    </row>
    <row r="306" spans="1:19" hidden="1">
      <c r="A306" s="62" t="s">
        <v>1721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1731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14</v>
      </c>
      <c r="R306" s="64" t="s">
        <v>1113</v>
      </c>
      <c r="S306" s="60"/>
    </row>
    <row r="307" spans="1:19" hidden="1">
      <c r="A307" t="s">
        <v>1735</v>
      </c>
      <c r="B307" s="60" t="str">
        <f>IFERROR(VLOOKUP(Proc[[#This Row],[App]],Table2[],3,0),"open")</f>
        <v>ok</v>
      </c>
      <c r="C307" t="s">
        <v>369</v>
      </c>
      <c r="D307" t="s">
        <v>1736</v>
      </c>
      <c r="E307" t="s">
        <v>1737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4">
        <v>45688</v>
      </c>
      <c r="O307" s="64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1738</v>
      </c>
      <c r="B308" s="60" t="str">
        <f>IFERROR(VLOOKUP(Proc[[#This Row],[App]],Table2[],3,0),"open")</f>
        <v>ok</v>
      </c>
      <c r="C308" s="62" t="s">
        <v>369</v>
      </c>
      <c r="D308" t="s">
        <v>1739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4">
        <v>45688</v>
      </c>
      <c r="O308" s="64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1738</v>
      </c>
      <c r="B309" s="60" t="str">
        <f>IFERROR(VLOOKUP(Proc[[#This Row],[App]],Table2[],3,0),"open")</f>
        <v>ok</v>
      </c>
      <c r="C309" s="62" t="s">
        <v>369</v>
      </c>
      <c r="D309" t="s">
        <v>1740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4">
        <v>45688</v>
      </c>
      <c r="O309" s="64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1738</v>
      </c>
      <c r="B310" s="60" t="str">
        <f>IFERROR(VLOOKUP(Proc[[#This Row],[App]],Table2[],3,0),"open")</f>
        <v>ok</v>
      </c>
      <c r="C310" s="62" t="s">
        <v>369</v>
      </c>
      <c r="D310" t="s">
        <v>1741</v>
      </c>
      <c r="E310" t="s">
        <v>1744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4">
        <v>45688</v>
      </c>
      <c r="O310" s="64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1738</v>
      </c>
      <c r="B311" s="60" t="str">
        <f>IFERROR(VLOOKUP(Proc[[#This Row],[App]],Table2[],3,0),"open")</f>
        <v>ok</v>
      </c>
      <c r="C311" s="62" t="s">
        <v>369</v>
      </c>
      <c r="D311" t="s">
        <v>1746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4">
        <v>45688</v>
      </c>
      <c r="O311" s="64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1738</v>
      </c>
      <c r="B312" s="60" t="str">
        <f>IFERROR(VLOOKUP(Proc[[#This Row],[App]],Table2[],3,0),"open")</f>
        <v>ok</v>
      </c>
      <c r="C312" s="62" t="s">
        <v>369</v>
      </c>
      <c r="D312" t="s">
        <v>1742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4">
        <v>45688</v>
      </c>
      <c r="O312" s="64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1738</v>
      </c>
      <c r="B313" s="60" t="str">
        <f>IFERROR(VLOOKUP(Proc[[#This Row],[App]],Table2[],3,0),"open")</f>
        <v>ok</v>
      </c>
      <c r="C313" s="62" t="s">
        <v>369</v>
      </c>
      <c r="D313" t="s">
        <v>1743</v>
      </c>
      <c r="E313" t="s">
        <v>1745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4">
        <v>45688</v>
      </c>
      <c r="O313" s="64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1748</v>
      </c>
      <c r="B314" s="60" t="str">
        <f>IFERROR(VLOOKUP(Proc[[#This Row],[App]],Table2[],3,0),"open")</f>
        <v>ok</v>
      </c>
      <c r="C314" s="62" t="s">
        <v>369</v>
      </c>
      <c r="D314" t="s">
        <v>1747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4">
        <v>45688</v>
      </c>
      <c r="O314" s="64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1749</v>
      </c>
      <c r="B315" s="60" t="str">
        <f>IFERROR(VLOOKUP(Proc[[#This Row],[App]],Table2[],3,0),"open")</f>
        <v>ok</v>
      </c>
      <c r="C315" s="63" t="s">
        <v>369</v>
      </c>
      <c r="D315" t="s">
        <v>1750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4">
        <v>45691</v>
      </c>
      <c r="O315" s="64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1751</v>
      </c>
      <c r="B316" s="60" t="str">
        <f>IFERROR(VLOOKUP(Proc[[#This Row],[App]],Table2[],3,0),"open")</f>
        <v>ok</v>
      </c>
      <c r="C316" s="63" t="s">
        <v>369</v>
      </c>
      <c r="D316" t="s">
        <v>1757</v>
      </c>
      <c r="E316" t="s">
        <v>418</v>
      </c>
      <c r="F316" s="60" t="s">
        <v>1763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4">
        <v>45691</v>
      </c>
      <c r="O316" s="64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1751</v>
      </c>
      <c r="B317" s="60" t="str">
        <f>IFERROR(VLOOKUP(Proc[[#This Row],[App]],Table2[],3,0),"open")</f>
        <v>ok</v>
      </c>
      <c r="C317" s="63" t="s">
        <v>369</v>
      </c>
      <c r="D317" t="s">
        <v>1752</v>
      </c>
      <c r="E317" t="s">
        <v>1189</v>
      </c>
      <c r="F317" s="60" t="s">
        <v>1758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4">
        <v>45691</v>
      </c>
      <c r="O317" s="64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1751</v>
      </c>
      <c r="B318" s="60" t="str">
        <f>IFERROR(VLOOKUP(Proc[[#This Row],[App]],Table2[],3,0),"open")</f>
        <v>ok</v>
      </c>
      <c r="C318" s="63" t="s">
        <v>369</v>
      </c>
      <c r="D318" t="s">
        <v>1753</v>
      </c>
      <c r="E318" t="s">
        <v>1189</v>
      </c>
      <c r="F318" s="60" t="s">
        <v>1759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4">
        <v>45691</v>
      </c>
      <c r="O318" s="64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1751</v>
      </c>
      <c r="B319" s="60" t="str">
        <f>IFERROR(VLOOKUP(Proc[[#This Row],[App]],Table2[],3,0),"open")</f>
        <v>ok</v>
      </c>
      <c r="C319" s="63" t="s">
        <v>369</v>
      </c>
      <c r="D319" t="s">
        <v>1754</v>
      </c>
      <c r="E319" t="s">
        <v>1189</v>
      </c>
      <c r="F319" s="60" t="s">
        <v>1760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4">
        <v>45691</v>
      </c>
      <c r="O319" s="64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1751</v>
      </c>
      <c r="B320" s="60" t="str">
        <f>IFERROR(VLOOKUP(Proc[[#This Row],[App]],Table2[],3,0),"open")</f>
        <v>ok</v>
      </c>
      <c r="C320" s="63" t="s">
        <v>369</v>
      </c>
      <c r="D320" t="s">
        <v>1755</v>
      </c>
      <c r="E320" t="s">
        <v>1189</v>
      </c>
      <c r="F320" s="60" t="s">
        <v>1761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4">
        <v>45691</v>
      </c>
      <c r="O320" s="64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1751</v>
      </c>
      <c r="B321" s="60" t="str">
        <f>IFERROR(VLOOKUP(Proc[[#This Row],[App]],Table2[],3,0),"open")</f>
        <v>ok</v>
      </c>
      <c r="C321" s="63" t="s">
        <v>369</v>
      </c>
      <c r="D321" t="s">
        <v>1756</v>
      </c>
      <c r="E321" t="s">
        <v>1189</v>
      </c>
      <c r="F321" s="60" t="s">
        <v>1762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4">
        <v>45691</v>
      </c>
      <c r="O321" s="64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>
      <c r="A322" t="s">
        <v>1766</v>
      </c>
      <c r="B322" s="60" t="str">
        <f>IFERROR(VLOOKUP(Proc[[#This Row],[App]],Table2[],3,0),"open")</f>
        <v>open</v>
      </c>
      <c r="C322" s="63" t="s">
        <v>370</v>
      </c>
      <c r="D322" t="s">
        <v>1764</v>
      </c>
      <c r="E322" t="s">
        <v>1768</v>
      </c>
      <c r="F322" s="60" t="s">
        <v>1765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10</v>
      </c>
      <c r="R322" s="69" t="s">
        <v>1767</v>
      </c>
      <c r="S322" s="60"/>
    </row>
    <row r="323" spans="1:19" hidden="1">
      <c r="A323" t="s">
        <v>1787</v>
      </c>
      <c r="B323" s="60" t="str">
        <f>IFERROR(VLOOKUP(Proc[[#This Row],[App]],Table2[],3,0),"open")</f>
        <v>ok</v>
      </c>
      <c r="C323" s="63" t="s">
        <v>369</v>
      </c>
      <c r="D323" t="s">
        <v>1769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4">
        <v>45691</v>
      </c>
      <c r="O323" s="64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1787</v>
      </c>
      <c r="B324" s="60" t="str">
        <f>IFERROR(VLOOKUP(Proc[[#This Row],[App]],Table2[],3,0),"open")</f>
        <v>ok</v>
      </c>
      <c r="C324" s="63" t="s">
        <v>369</v>
      </c>
      <c r="D324" t="s">
        <v>1770</v>
      </c>
      <c r="E324" t="s">
        <v>839</v>
      </c>
      <c r="F324" s="60" t="s">
        <v>1788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4">
        <v>45691</v>
      </c>
      <c r="O324" s="64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1787</v>
      </c>
      <c r="B325" s="60" t="str">
        <f>IFERROR(VLOOKUP(Proc[[#This Row],[App]],Table2[],3,0),"open")</f>
        <v>ok</v>
      </c>
      <c r="C325" s="63" t="s">
        <v>369</v>
      </c>
      <c r="D325" t="s">
        <v>1771</v>
      </c>
      <c r="E325" t="s">
        <v>581</v>
      </c>
      <c r="F325" s="60" t="s">
        <v>1789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4">
        <v>45691</v>
      </c>
      <c r="O325" s="64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1787</v>
      </c>
      <c r="B326" s="60" t="str">
        <f>IFERROR(VLOOKUP(Proc[[#This Row],[App]],Table2[],3,0),"open")</f>
        <v>ok</v>
      </c>
      <c r="C326" s="63" t="s">
        <v>369</v>
      </c>
      <c r="D326" t="s">
        <v>1772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4">
        <v>45691</v>
      </c>
      <c r="O326" s="64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1787</v>
      </c>
      <c r="B327" s="60" t="str">
        <f>IFERROR(VLOOKUP(Proc[[#This Row],[App]],Table2[],3,0),"open")</f>
        <v>ok</v>
      </c>
      <c r="C327" s="63" t="s">
        <v>369</v>
      </c>
      <c r="D327" t="s">
        <v>1773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4">
        <v>45691</v>
      </c>
      <c r="O327" s="64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1787</v>
      </c>
      <c r="B328" s="60" t="str">
        <f>IFERROR(VLOOKUP(Proc[[#This Row],[App]],Table2[],3,0),"open")</f>
        <v>ok</v>
      </c>
      <c r="C328" s="63" t="s">
        <v>369</v>
      </c>
      <c r="D328" t="s">
        <v>1774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4">
        <v>45691</v>
      </c>
      <c r="O328" s="64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1787</v>
      </c>
      <c r="B329" s="60" t="str">
        <f>IFERROR(VLOOKUP(Proc[[#This Row],[App]],Table2[],3,0),"open")</f>
        <v>ok</v>
      </c>
      <c r="C329" s="63" t="s">
        <v>369</v>
      </c>
      <c r="D329" t="s">
        <v>1775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4">
        <v>45691</v>
      </c>
      <c r="O329" s="64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1787</v>
      </c>
      <c r="B330" s="60" t="str">
        <f>IFERROR(VLOOKUP(Proc[[#This Row],[App]],Table2[],3,0),"open")</f>
        <v>ok</v>
      </c>
      <c r="C330" s="63" t="s">
        <v>369</v>
      </c>
      <c r="D330" t="s">
        <v>1776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4">
        <v>45691</v>
      </c>
      <c r="O330" s="64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1787</v>
      </c>
      <c r="B331" s="60" t="str">
        <f>IFERROR(VLOOKUP(Proc[[#This Row],[App]],Table2[],3,0),"open")</f>
        <v>ok</v>
      </c>
      <c r="C331" s="63" t="s">
        <v>369</v>
      </c>
      <c r="D331" t="s">
        <v>1777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4">
        <v>45691</v>
      </c>
      <c r="O331" s="64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1787</v>
      </c>
      <c r="B332" s="60" t="str">
        <f>IFERROR(VLOOKUP(Proc[[#This Row],[App]],Table2[],3,0),"open")</f>
        <v>ok</v>
      </c>
      <c r="C332" s="63" t="s">
        <v>369</v>
      </c>
      <c r="D332" t="s">
        <v>1778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4">
        <v>45691</v>
      </c>
      <c r="O332" s="64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1787</v>
      </c>
      <c r="B333" s="60" t="str">
        <f>IFERROR(VLOOKUP(Proc[[#This Row],[App]],Table2[],3,0),"open")</f>
        <v>ok</v>
      </c>
      <c r="C333" s="63" t="s">
        <v>369</v>
      </c>
      <c r="D333" t="s">
        <v>1779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4">
        <v>45691</v>
      </c>
      <c r="O333" s="64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1787</v>
      </c>
      <c r="B334" s="60" t="str">
        <f>IFERROR(VLOOKUP(Proc[[#This Row],[App]],Table2[],3,0),"open")</f>
        <v>ok</v>
      </c>
      <c r="C334" s="63" t="s">
        <v>369</v>
      </c>
      <c r="D334" t="s">
        <v>1780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4">
        <v>45691</v>
      </c>
      <c r="O334" s="64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1787</v>
      </c>
      <c r="B335" s="60" t="str">
        <f>IFERROR(VLOOKUP(Proc[[#This Row],[App]],Table2[],3,0),"open")</f>
        <v>ok</v>
      </c>
      <c r="C335" s="63" t="s">
        <v>369</v>
      </c>
      <c r="D335" t="s">
        <v>1781</v>
      </c>
      <c r="E335" t="s">
        <v>501</v>
      </c>
      <c r="F335" s="60" t="s">
        <v>1790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4">
        <v>45691</v>
      </c>
      <c r="O335" s="64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1787</v>
      </c>
      <c r="B336" s="60" t="str">
        <f>IFERROR(VLOOKUP(Proc[[#This Row],[App]],Table2[],3,0),"open")</f>
        <v>ok</v>
      </c>
      <c r="C336" s="63" t="s">
        <v>369</v>
      </c>
      <c r="D336" t="s">
        <v>1782</v>
      </c>
      <c r="E336" t="s">
        <v>569</v>
      </c>
      <c r="F336" s="60" t="s">
        <v>1791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4">
        <v>45691</v>
      </c>
      <c r="O336" s="64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1787</v>
      </c>
      <c r="B337" s="60" t="str">
        <f>IFERROR(VLOOKUP(Proc[[#This Row],[App]],Table2[],3,0),"open")</f>
        <v>ok</v>
      </c>
      <c r="C337" s="63" t="s">
        <v>369</v>
      </c>
      <c r="D337" t="s">
        <v>1783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4">
        <v>45691</v>
      </c>
      <c r="O337" s="64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1787</v>
      </c>
      <c r="B338" s="60" t="str">
        <f>IFERROR(VLOOKUP(Proc[[#This Row],[App]],Table2[],3,0),"open")</f>
        <v>ok</v>
      </c>
      <c r="C338" s="63" t="s">
        <v>369</v>
      </c>
      <c r="D338" t="s">
        <v>1784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4">
        <v>45691</v>
      </c>
      <c r="O338" s="64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1787</v>
      </c>
      <c r="B339" s="60" t="str">
        <f>IFERROR(VLOOKUP(Proc[[#This Row],[App]],Table2[],3,0),"open")</f>
        <v>ok</v>
      </c>
      <c r="C339" s="63" t="s">
        <v>369</v>
      </c>
      <c r="D339" t="s">
        <v>1785</v>
      </c>
      <c r="E339" t="s">
        <v>581</v>
      </c>
      <c r="F339" s="60" t="s">
        <v>1792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4">
        <v>45691</v>
      </c>
      <c r="O339" s="64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1787</v>
      </c>
      <c r="B340" s="60" t="str">
        <f>IFERROR(VLOOKUP(Proc[[#This Row],[App]],Table2[],3,0),"open")</f>
        <v>ok</v>
      </c>
      <c r="C340" s="63" t="s">
        <v>369</v>
      </c>
      <c r="D340" t="s">
        <v>1786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4">
        <v>45691</v>
      </c>
      <c r="O340" s="64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1794</v>
      </c>
      <c r="B341" s="60" t="str">
        <f>IFERROR(VLOOKUP(Proc[[#This Row],[App]],Table2[],3,0),"open")</f>
        <v>ok</v>
      </c>
      <c r="C341" t="s">
        <v>369</v>
      </c>
      <c r="D341" t="s">
        <v>1795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4">
        <v>45692</v>
      </c>
      <c r="O341" s="64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1796</v>
      </c>
      <c r="B342" s="60" t="str">
        <f>IFERROR(VLOOKUP(Proc[[#This Row],[App]],Table2[],3,0),"open")</f>
        <v>ok</v>
      </c>
      <c r="C342" s="62" t="s">
        <v>369</v>
      </c>
      <c r="D342" t="s">
        <v>1797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4">
        <v>45692</v>
      </c>
      <c r="O342" s="64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1796</v>
      </c>
      <c r="B343" s="60" t="str">
        <f>IFERROR(VLOOKUP(Proc[[#This Row],[App]],Table2[],3,0),"open")</f>
        <v>ok</v>
      </c>
      <c r="C343" s="62" t="s">
        <v>369</v>
      </c>
      <c r="D343" t="s">
        <v>1798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4">
        <v>45692</v>
      </c>
      <c r="O343" s="64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1796</v>
      </c>
      <c r="B344" s="60" t="str">
        <f>IFERROR(VLOOKUP(Proc[[#This Row],[App]],Table2[],3,0),"open")</f>
        <v>ok</v>
      </c>
      <c r="C344" s="62" t="s">
        <v>369</v>
      </c>
      <c r="D344" t="s">
        <v>1799</v>
      </c>
      <c r="E344" t="s">
        <v>1290</v>
      </c>
      <c r="F344" s="60" t="s">
        <v>1761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4">
        <v>45692</v>
      </c>
      <c r="O344" s="64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1796</v>
      </c>
      <c r="B345" s="60" t="str">
        <f>IFERROR(VLOOKUP(Proc[[#This Row],[App]],Table2[],3,0),"open")</f>
        <v>ok</v>
      </c>
      <c r="C345" s="62" t="s">
        <v>369</v>
      </c>
      <c r="D345" t="s">
        <v>1800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4">
        <v>45692</v>
      </c>
      <c r="O345" s="64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1814</v>
      </c>
      <c r="B346" s="60" t="str">
        <f>IFERROR(VLOOKUP(Proc[[#This Row],[App]],Table2[],3,0),"open")</f>
        <v>ok</v>
      </c>
      <c r="C346" s="62" t="s">
        <v>369</v>
      </c>
      <c r="D346" t="s">
        <v>1801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4">
        <v>45692</v>
      </c>
      <c r="O346" s="64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1814</v>
      </c>
      <c r="B347" s="60" t="str">
        <f>IFERROR(VLOOKUP(Proc[[#This Row],[App]],Table2[],3,0),"open")</f>
        <v>ok</v>
      </c>
      <c r="C347" s="62" t="s">
        <v>369</v>
      </c>
      <c r="D347" t="s">
        <v>1802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4">
        <v>45692</v>
      </c>
      <c r="O347" s="64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1814</v>
      </c>
      <c r="B348" s="60" t="str">
        <f>IFERROR(VLOOKUP(Proc[[#This Row],[App]],Table2[],3,0),"open")</f>
        <v>ok</v>
      </c>
      <c r="C348" s="62" t="s">
        <v>369</v>
      </c>
      <c r="D348" t="s">
        <v>1803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4">
        <v>45692</v>
      </c>
      <c r="O348" s="64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1814</v>
      </c>
      <c r="B349" s="60" t="str">
        <f>IFERROR(VLOOKUP(Proc[[#This Row],[App]],Table2[],3,0),"open")</f>
        <v>ok</v>
      </c>
      <c r="C349" s="62" t="s">
        <v>369</v>
      </c>
      <c r="D349" t="s">
        <v>1804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4">
        <v>45692</v>
      </c>
      <c r="O349" s="64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1814</v>
      </c>
      <c r="B350" s="60" t="str">
        <f>IFERROR(VLOOKUP(Proc[[#This Row],[App]],Table2[],3,0),"open")</f>
        <v>ok</v>
      </c>
      <c r="C350" s="62" t="s">
        <v>369</v>
      </c>
      <c r="D350" t="s">
        <v>1805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4">
        <v>45692</v>
      </c>
      <c r="O350" s="64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1814</v>
      </c>
      <c r="B351" s="60" t="str">
        <f>IFERROR(VLOOKUP(Proc[[#This Row],[App]],Table2[],3,0),"open")</f>
        <v>ok</v>
      </c>
      <c r="C351" s="62" t="s">
        <v>369</v>
      </c>
      <c r="D351" t="s">
        <v>1806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4">
        <v>45692</v>
      </c>
      <c r="O351" s="64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1814</v>
      </c>
      <c r="B352" s="60" t="str">
        <f>IFERROR(VLOOKUP(Proc[[#This Row],[App]],Table2[],3,0),"open")</f>
        <v>ok</v>
      </c>
      <c r="C352" s="62" t="s">
        <v>369</v>
      </c>
      <c r="D352" t="s">
        <v>1807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4">
        <v>45692</v>
      </c>
      <c r="O352" s="64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1814</v>
      </c>
      <c r="B353" s="60" t="str">
        <f>IFERROR(VLOOKUP(Proc[[#This Row],[App]],Table2[],3,0),"open")</f>
        <v>ok</v>
      </c>
      <c r="C353" s="62" t="s">
        <v>369</v>
      </c>
      <c r="D353" t="s">
        <v>1808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4">
        <v>45692</v>
      </c>
      <c r="O353" s="64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1814</v>
      </c>
      <c r="B354" s="60" t="str">
        <f>IFERROR(VLOOKUP(Proc[[#This Row],[App]],Table2[],3,0),"open")</f>
        <v>ok</v>
      </c>
      <c r="C354" s="62" t="s">
        <v>369</v>
      </c>
      <c r="D354" t="s">
        <v>1809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4">
        <v>45692</v>
      </c>
      <c r="O354" s="64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1814</v>
      </c>
      <c r="B355" s="60" t="str">
        <f>IFERROR(VLOOKUP(Proc[[#This Row],[App]],Table2[],3,0),"open")</f>
        <v>ok</v>
      </c>
      <c r="C355" s="62" t="s">
        <v>369</v>
      </c>
      <c r="D355" t="s">
        <v>1810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4">
        <v>45692</v>
      </c>
      <c r="O355" s="64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1814</v>
      </c>
      <c r="B356" s="60" t="str">
        <f>IFERROR(VLOOKUP(Proc[[#This Row],[App]],Table2[],3,0),"open")</f>
        <v>ok</v>
      </c>
      <c r="C356" t="s">
        <v>377</v>
      </c>
      <c r="D356" t="s">
        <v>1811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4">
        <v>45692</v>
      </c>
      <c r="O356" s="64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1814</v>
      </c>
      <c r="B357" s="60" t="str">
        <f>IFERROR(VLOOKUP(Proc[[#This Row],[App]],Table2[],3,0),"open")</f>
        <v>ok</v>
      </c>
      <c r="C357" t="s">
        <v>369</v>
      </c>
      <c r="D357" t="s">
        <v>1812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4">
        <v>45692</v>
      </c>
      <c r="O357" s="64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1814</v>
      </c>
      <c r="B358" s="60" t="str">
        <f>IFERROR(VLOOKUP(Proc[[#This Row],[App]],Table2[],3,0),"open")</f>
        <v>ok</v>
      </c>
      <c r="C358" s="62" t="s">
        <v>369</v>
      </c>
      <c r="D358" t="s">
        <v>1813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4">
        <v>45692</v>
      </c>
      <c r="O358" s="64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1815</v>
      </c>
      <c r="B359" s="60" t="str">
        <f>IFERROR(VLOOKUP(Proc[[#This Row],[App]],Table2[],3,0),"open")</f>
        <v>ok</v>
      </c>
      <c r="C359" s="62" t="s">
        <v>369</v>
      </c>
      <c r="D359" t="s">
        <v>1816</v>
      </c>
      <c r="E359" t="s">
        <v>1822</v>
      </c>
      <c r="F359" s="60" t="s">
        <v>1761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4">
        <v>45692</v>
      </c>
      <c r="O359" s="64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1815</v>
      </c>
      <c r="B360" s="60" t="str">
        <f>IFERROR(VLOOKUP(Proc[[#This Row],[App]],Table2[],3,0),"open")</f>
        <v>ok</v>
      </c>
      <c r="C360" s="62" t="s">
        <v>369</v>
      </c>
      <c r="D360" t="s">
        <v>1817</v>
      </c>
      <c r="E360" t="s">
        <v>1823</v>
      </c>
      <c r="F360" s="60" t="s">
        <v>1761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4">
        <v>45692</v>
      </c>
      <c r="O360" s="64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1815</v>
      </c>
      <c r="B361" s="60" t="str">
        <f>IFERROR(VLOOKUP(Proc[[#This Row],[App]],Table2[],3,0),"open")</f>
        <v>ok</v>
      </c>
      <c r="C361" s="62" t="s">
        <v>369</v>
      </c>
      <c r="D361" t="s">
        <v>1818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4">
        <v>45692</v>
      </c>
      <c r="O361" s="64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1815</v>
      </c>
      <c r="B362" s="60" t="str">
        <f>IFERROR(VLOOKUP(Proc[[#This Row],[App]],Table2[],3,0),"open")</f>
        <v>ok</v>
      </c>
      <c r="C362" s="62" t="s">
        <v>369</v>
      </c>
      <c r="D362" t="s">
        <v>1819</v>
      </c>
      <c r="E362" t="s">
        <v>549</v>
      </c>
      <c r="F362" s="60" t="s">
        <v>1761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4">
        <v>45692</v>
      </c>
      <c r="O362" s="64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1815</v>
      </c>
      <c r="B363" s="60" t="str">
        <f>IFERROR(VLOOKUP(Proc[[#This Row],[App]],Table2[],3,0),"open")</f>
        <v>ok</v>
      </c>
      <c r="C363" s="62" t="s">
        <v>369</v>
      </c>
      <c r="D363" t="s">
        <v>1820</v>
      </c>
      <c r="E363" t="s">
        <v>549</v>
      </c>
      <c r="F363" s="60" t="s">
        <v>1824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4">
        <v>45692</v>
      </c>
      <c r="O363" s="64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1815</v>
      </c>
      <c r="B364" s="60" t="str">
        <f>IFERROR(VLOOKUP(Proc[[#This Row],[App]],Table2[],3,0),"open")</f>
        <v>ok</v>
      </c>
      <c r="C364" s="62" t="s">
        <v>369</v>
      </c>
      <c r="D364" t="s">
        <v>1821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4">
        <v>45692</v>
      </c>
      <c r="O364" s="64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1825</v>
      </c>
      <c r="B365" s="60" t="str">
        <f>IFERROR(VLOOKUP(Proc[[#This Row],[App]],Table2[],3,0),"open")</f>
        <v>open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8</v>
      </c>
      <c r="R365" s="69" t="s">
        <v>1532</v>
      </c>
      <c r="S365" s="60"/>
    </row>
    <row r="366" spans="1:19" hidden="1">
      <c r="A366" s="62" t="s">
        <v>1825</v>
      </c>
      <c r="B366" s="60" t="str">
        <f>IFERROR(VLOOKUP(Proc[[#This Row],[App]],Table2[],3,0),"open")</f>
        <v>open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8</v>
      </c>
      <c r="R366" s="69" t="s">
        <v>1532</v>
      </c>
      <c r="S366" s="60"/>
    </row>
    <row r="367" spans="1:19" hidden="1">
      <c r="A367" s="62" t="s">
        <v>1825</v>
      </c>
      <c r="B367" s="60" t="str">
        <f>IFERROR(VLOOKUP(Proc[[#This Row],[App]],Table2[],3,0),"open")</f>
        <v>open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8</v>
      </c>
      <c r="R367" s="69" t="s">
        <v>1532</v>
      </c>
      <c r="S367" s="60"/>
    </row>
    <row r="368" spans="1:19" hidden="1">
      <c r="A368" s="62" t="s">
        <v>1825</v>
      </c>
      <c r="B368" s="60" t="str">
        <f>IFERROR(VLOOKUP(Proc[[#This Row],[App]],Table2[],3,0),"open")</f>
        <v>open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8</v>
      </c>
      <c r="R368" s="69" t="s">
        <v>1532</v>
      </c>
      <c r="S368" s="60"/>
    </row>
    <row r="369" spans="1:19" hidden="1">
      <c r="A369" s="62" t="s">
        <v>1825</v>
      </c>
      <c r="B369" s="60" t="str">
        <f>IFERROR(VLOOKUP(Proc[[#This Row],[App]],Table2[],3,0),"open")</f>
        <v>open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8</v>
      </c>
      <c r="R369" s="69" t="s">
        <v>1532</v>
      </c>
      <c r="S369" s="60"/>
    </row>
    <row r="370" spans="1:19" hidden="1">
      <c r="A370" s="62" t="s">
        <v>1825</v>
      </c>
      <c r="B370" s="60" t="str">
        <f>IFERROR(VLOOKUP(Proc[[#This Row],[App]],Table2[],3,0),"open")</f>
        <v>open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8</v>
      </c>
      <c r="R370" s="69" t="s">
        <v>1532</v>
      </c>
      <c r="S370" s="60"/>
    </row>
    <row r="371" spans="1:19" hidden="1">
      <c r="A371" s="62" t="s">
        <v>1825</v>
      </c>
      <c r="B371" s="60" t="str">
        <f>IFERROR(VLOOKUP(Proc[[#This Row],[App]],Table2[],3,0),"open")</f>
        <v>open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8</v>
      </c>
      <c r="R371" s="69" t="s">
        <v>1532</v>
      </c>
      <c r="S371" s="60"/>
    </row>
    <row r="372" spans="1:19" hidden="1">
      <c r="A372" s="62" t="s">
        <v>1825</v>
      </c>
      <c r="B372" s="60" t="str">
        <f>IFERROR(VLOOKUP(Proc[[#This Row],[App]],Table2[],3,0),"open")</f>
        <v>open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8</v>
      </c>
      <c r="R372" s="69" t="s">
        <v>1532</v>
      </c>
      <c r="S372" s="60"/>
    </row>
    <row r="373" spans="1:19" hidden="1">
      <c r="A373" s="62" t="s">
        <v>1825</v>
      </c>
      <c r="B373" s="60" t="str">
        <f>IFERROR(VLOOKUP(Proc[[#This Row],[App]],Table2[],3,0),"open")</f>
        <v>open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8</v>
      </c>
      <c r="R373" s="69" t="s">
        <v>1532</v>
      </c>
      <c r="S373" s="60"/>
    </row>
    <row r="374" spans="1:19" hidden="1">
      <c r="A374" s="62" t="s">
        <v>1825</v>
      </c>
      <c r="B374" s="60" t="str">
        <f>IFERROR(VLOOKUP(Proc[[#This Row],[App]],Table2[],3,0),"open")</f>
        <v>open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8</v>
      </c>
      <c r="R374" s="69" t="s">
        <v>1532</v>
      </c>
      <c r="S374" s="60"/>
    </row>
    <row r="375" spans="1:19" hidden="1">
      <c r="A375" s="62" t="s">
        <v>1825</v>
      </c>
      <c r="B375" s="60" t="str">
        <f>IFERROR(VLOOKUP(Proc[[#This Row],[App]],Table2[],3,0),"open")</f>
        <v>open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8</v>
      </c>
      <c r="R375" s="69" t="s">
        <v>1532</v>
      </c>
      <c r="S375" s="60"/>
    </row>
    <row r="376" spans="1:19">
      <c r="A376" s="62" t="s">
        <v>1825</v>
      </c>
      <c r="B376" s="60" t="str">
        <f>IFERROR(VLOOKUP(Proc[[#This Row],[App]],Table2[],3,0),"open")</f>
        <v>open</v>
      </c>
      <c r="C376" s="62" t="s">
        <v>370</v>
      </c>
      <c r="D376" t="s">
        <v>1826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8</v>
      </c>
      <c r="R376" s="69" t="s">
        <v>1532</v>
      </c>
      <c r="S376" s="60"/>
    </row>
    <row r="377" spans="1:19" hidden="1">
      <c r="A377" s="62" t="s">
        <v>1825</v>
      </c>
      <c r="B377" s="60" t="str">
        <f>IFERROR(VLOOKUP(Proc[[#This Row],[App]],Table2[],3,0),"open")</f>
        <v>open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8</v>
      </c>
      <c r="R377" s="69" t="s">
        <v>1532</v>
      </c>
      <c r="S377" s="60"/>
    </row>
    <row r="378" spans="1:19" hidden="1">
      <c r="A378" s="62" t="s">
        <v>1825</v>
      </c>
      <c r="B378" s="60" t="str">
        <f>IFERROR(VLOOKUP(Proc[[#This Row],[App]],Table2[],3,0),"open")</f>
        <v>open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8</v>
      </c>
      <c r="R378" s="69" t="s">
        <v>1532</v>
      </c>
      <c r="S378" s="60"/>
    </row>
    <row r="379" spans="1:19" hidden="1">
      <c r="A379" s="62" t="s">
        <v>1825</v>
      </c>
      <c r="B379" s="60" t="str">
        <f>IFERROR(VLOOKUP(Proc[[#This Row],[App]],Table2[],3,0),"open")</f>
        <v>open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8</v>
      </c>
      <c r="R379" s="69" t="s">
        <v>1532</v>
      </c>
      <c r="S379" s="60"/>
    </row>
    <row r="380" spans="1:19" hidden="1">
      <c r="A380" s="62" t="s">
        <v>1825</v>
      </c>
      <c r="B380" s="60" t="str">
        <f>IFERROR(VLOOKUP(Proc[[#This Row],[App]],Table2[],3,0),"open")</f>
        <v>open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8</v>
      </c>
      <c r="R380" s="69" t="s">
        <v>1532</v>
      </c>
      <c r="S380" s="60"/>
    </row>
    <row r="381" spans="1:19">
      <c r="A381" s="62" t="s">
        <v>1825</v>
      </c>
      <c r="B381" s="60" t="str">
        <f>IFERROR(VLOOKUP(Proc[[#This Row],[App]],Table2[],3,0),"open")</f>
        <v>open</v>
      </c>
      <c r="C381" s="62" t="s">
        <v>370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8</v>
      </c>
      <c r="R381" s="69" t="s">
        <v>1532</v>
      </c>
      <c r="S381" s="60"/>
    </row>
    <row r="382" spans="1:19" hidden="1">
      <c r="A382" t="s">
        <v>1828</v>
      </c>
      <c r="B382" s="60" t="str">
        <f>IFERROR(VLOOKUP(Proc[[#This Row],[App]],Table2[],3,0),"open")</f>
        <v>ok</v>
      </c>
      <c r="C382" s="62" t="s">
        <v>369</v>
      </c>
      <c r="D382" t="s">
        <v>1827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4">
        <v>45693</v>
      </c>
      <c r="O382" s="64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1851</v>
      </c>
      <c r="B383" s="60" t="str">
        <f>IFERROR(VLOOKUP(Proc[[#This Row],[App]],Table2[],3,0),"open")</f>
        <v>ok</v>
      </c>
      <c r="C383" t="s">
        <v>377</v>
      </c>
      <c r="D383" t="s">
        <v>1829</v>
      </c>
      <c r="E383" t="s">
        <v>658</v>
      </c>
      <c r="F383" s="60" t="s">
        <v>1852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7</v>
      </c>
      <c r="R383" s="69" t="s">
        <v>575</v>
      </c>
      <c r="S383" s="60"/>
    </row>
    <row r="384" spans="1:19" hidden="1">
      <c r="A384" s="62" t="s">
        <v>1851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7</v>
      </c>
      <c r="R384" s="69" t="s">
        <v>575</v>
      </c>
      <c r="S384" s="60"/>
    </row>
    <row r="385" spans="1:19" hidden="1">
      <c r="A385" s="62" t="s">
        <v>1851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7</v>
      </c>
      <c r="R385" s="69" t="s">
        <v>575</v>
      </c>
      <c r="S385" s="60"/>
    </row>
    <row r="386" spans="1:19" hidden="1">
      <c r="A386" s="62" t="s">
        <v>1851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7</v>
      </c>
      <c r="R386" s="69" t="s">
        <v>575</v>
      </c>
      <c r="S386" s="60"/>
    </row>
    <row r="387" spans="1:19" hidden="1">
      <c r="A387" s="62" t="s">
        <v>1851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7</v>
      </c>
      <c r="R387" s="69" t="s">
        <v>575</v>
      </c>
      <c r="S387" s="60"/>
    </row>
    <row r="388" spans="1:19" hidden="1">
      <c r="A388" s="62" t="s">
        <v>1851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7</v>
      </c>
      <c r="R388" s="69" t="s">
        <v>575</v>
      </c>
      <c r="S388" s="60"/>
    </row>
    <row r="389" spans="1:19" hidden="1">
      <c r="A389" s="62" t="s">
        <v>1851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7</v>
      </c>
      <c r="R389" s="69" t="s">
        <v>575</v>
      </c>
      <c r="S389" s="60"/>
    </row>
    <row r="390" spans="1:19" hidden="1">
      <c r="A390" s="62" t="s">
        <v>1851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7</v>
      </c>
      <c r="R390" s="69" t="s">
        <v>575</v>
      </c>
      <c r="S390" s="60"/>
    </row>
    <row r="391" spans="1:19" hidden="1">
      <c r="A391" s="62" t="s">
        <v>1851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7</v>
      </c>
      <c r="R391" s="69" t="s">
        <v>575</v>
      </c>
      <c r="S391" s="60"/>
    </row>
    <row r="392" spans="1:19" hidden="1">
      <c r="A392" s="62" t="s">
        <v>1851</v>
      </c>
      <c r="B392" s="60" t="str">
        <f>IFERROR(VLOOKUP(Proc[[#This Row],[App]],Table2[],3,0),"open")</f>
        <v>ok</v>
      </c>
      <c r="C392" s="62" t="s">
        <v>369</v>
      </c>
      <c r="D392" t="s">
        <v>1830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7</v>
      </c>
      <c r="R392" s="69" t="s">
        <v>575</v>
      </c>
      <c r="S392" s="60"/>
    </row>
    <row r="393" spans="1:19" hidden="1">
      <c r="A393" s="62" t="s">
        <v>1851</v>
      </c>
      <c r="B393" s="60" t="str">
        <f>IFERROR(VLOOKUP(Proc[[#This Row],[App]],Table2[],3,0),"open")</f>
        <v>ok</v>
      </c>
      <c r="C393" s="62" t="s">
        <v>369</v>
      </c>
      <c r="D393" t="s">
        <v>1831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7</v>
      </c>
      <c r="R393" s="69" t="s">
        <v>575</v>
      </c>
      <c r="S393" s="60"/>
    </row>
    <row r="394" spans="1:19" hidden="1">
      <c r="A394" s="62" t="s">
        <v>1851</v>
      </c>
      <c r="B394" s="60" t="str">
        <f>IFERROR(VLOOKUP(Proc[[#This Row],[App]],Table2[],3,0),"open")</f>
        <v>ok</v>
      </c>
      <c r="C394" s="62" t="s">
        <v>377</v>
      </c>
      <c r="D394" t="s">
        <v>1832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7</v>
      </c>
      <c r="R394" s="69" t="s">
        <v>575</v>
      </c>
      <c r="S394" s="60"/>
    </row>
    <row r="395" spans="1:19" hidden="1">
      <c r="A395" s="62" t="s">
        <v>1851</v>
      </c>
      <c r="B395" s="60" t="str">
        <f>IFERROR(VLOOKUP(Proc[[#This Row],[App]],Table2[],3,0),"open")</f>
        <v>ok</v>
      </c>
      <c r="C395" s="62" t="s">
        <v>369</v>
      </c>
      <c r="D395" t="s">
        <v>1833</v>
      </c>
      <c r="E395" t="s">
        <v>658</v>
      </c>
      <c r="F395" s="60" t="s">
        <v>1853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7</v>
      </c>
      <c r="R395" s="69" t="s">
        <v>575</v>
      </c>
      <c r="S395" s="60"/>
    </row>
    <row r="396" spans="1:19" hidden="1">
      <c r="A396" s="62" t="s">
        <v>1851</v>
      </c>
      <c r="B396" s="60" t="str">
        <f>IFERROR(VLOOKUP(Proc[[#This Row],[App]],Table2[],3,0),"open")</f>
        <v>ok</v>
      </c>
      <c r="C396" s="62" t="s">
        <v>369</v>
      </c>
      <c r="D396" t="s">
        <v>1834</v>
      </c>
      <c r="E396" t="s">
        <v>658</v>
      </c>
      <c r="F396" s="60" t="s">
        <v>1852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7</v>
      </c>
      <c r="R396" s="69" t="s">
        <v>575</v>
      </c>
      <c r="S396" s="60"/>
    </row>
    <row r="397" spans="1:19" hidden="1">
      <c r="A397" s="62" t="s">
        <v>1851</v>
      </c>
      <c r="B397" s="60" t="str">
        <f>IFERROR(VLOOKUP(Proc[[#This Row],[App]],Table2[],3,0),"open")</f>
        <v>ok</v>
      </c>
      <c r="C397" s="62" t="s">
        <v>369</v>
      </c>
      <c r="D397" t="s">
        <v>1835</v>
      </c>
      <c r="E397" t="s">
        <v>658</v>
      </c>
      <c r="F397" s="60" t="s">
        <v>1853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7</v>
      </c>
      <c r="R397" s="69" t="s">
        <v>575</v>
      </c>
      <c r="S397" s="60"/>
    </row>
    <row r="398" spans="1:19" hidden="1">
      <c r="A398" s="62" t="s">
        <v>1851</v>
      </c>
      <c r="B398" s="60" t="str">
        <f>IFERROR(VLOOKUP(Proc[[#This Row],[App]],Table2[],3,0),"open")</f>
        <v>ok</v>
      </c>
      <c r="C398" s="62" t="s">
        <v>369</v>
      </c>
      <c r="D398" t="s">
        <v>1836</v>
      </c>
      <c r="E398" t="s">
        <v>658</v>
      </c>
      <c r="F398" s="60" t="s">
        <v>1852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7</v>
      </c>
      <c r="R398" s="69" t="s">
        <v>575</v>
      </c>
      <c r="S398" s="60"/>
    </row>
    <row r="399" spans="1:19" hidden="1">
      <c r="A399" s="62" t="s">
        <v>1851</v>
      </c>
      <c r="B399" s="60" t="str">
        <f>IFERROR(VLOOKUP(Proc[[#This Row],[App]],Table2[],3,0),"open")</f>
        <v>ok</v>
      </c>
      <c r="C399" s="62" t="s">
        <v>369</v>
      </c>
      <c r="D399" t="s">
        <v>1837</v>
      </c>
      <c r="E399" t="s">
        <v>658</v>
      </c>
      <c r="F399" s="60" t="s">
        <v>1853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7</v>
      </c>
      <c r="R399" s="69" t="s">
        <v>575</v>
      </c>
      <c r="S399" s="60"/>
    </row>
    <row r="400" spans="1:19" hidden="1">
      <c r="A400" s="62" t="s">
        <v>1851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7</v>
      </c>
      <c r="R400" s="69" t="s">
        <v>575</v>
      </c>
      <c r="S400" s="60"/>
    </row>
    <row r="401" spans="1:19" hidden="1">
      <c r="A401" s="62" t="s">
        <v>1851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7</v>
      </c>
      <c r="R401" s="69" t="s">
        <v>575</v>
      </c>
      <c r="S401" s="60"/>
    </row>
    <row r="402" spans="1:19" hidden="1">
      <c r="A402" s="62" t="s">
        <v>1851</v>
      </c>
      <c r="B402" s="60" t="str">
        <f>IFERROR(VLOOKUP(Proc[[#This Row],[App]],Table2[],3,0),"open")</f>
        <v>ok</v>
      </c>
      <c r="C402" s="62" t="s">
        <v>369</v>
      </c>
      <c r="D402" t="s">
        <v>1838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7</v>
      </c>
      <c r="R402" s="69" t="s">
        <v>575</v>
      </c>
      <c r="S402" s="60"/>
    </row>
    <row r="403" spans="1:19" hidden="1">
      <c r="A403" s="62" t="s">
        <v>1851</v>
      </c>
      <c r="B403" s="60" t="str">
        <f>IFERROR(VLOOKUP(Proc[[#This Row],[App]],Table2[],3,0),"open")</f>
        <v>ok</v>
      </c>
      <c r="C403" s="62" t="s">
        <v>369</v>
      </c>
      <c r="D403" t="s">
        <v>1839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7</v>
      </c>
      <c r="R403" s="69" t="s">
        <v>575</v>
      </c>
      <c r="S403" s="60"/>
    </row>
    <row r="404" spans="1:19" hidden="1">
      <c r="A404" s="62" t="s">
        <v>1851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7</v>
      </c>
      <c r="R404" s="69" t="s">
        <v>575</v>
      </c>
      <c r="S404" s="60"/>
    </row>
    <row r="405" spans="1:19" hidden="1">
      <c r="A405" s="62" t="s">
        <v>1851</v>
      </c>
      <c r="B405" s="60" t="str">
        <f>IFERROR(VLOOKUP(Proc[[#This Row],[App]],Table2[],3,0),"open")</f>
        <v>ok</v>
      </c>
      <c r="C405" s="62" t="s">
        <v>369</v>
      </c>
      <c r="D405" t="s">
        <v>1840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7</v>
      </c>
      <c r="R405" s="69" t="s">
        <v>575</v>
      </c>
      <c r="S405" s="60"/>
    </row>
    <row r="406" spans="1:19" hidden="1">
      <c r="A406" s="62" t="s">
        <v>1851</v>
      </c>
      <c r="B406" s="60" t="str">
        <f>IFERROR(VLOOKUP(Proc[[#This Row],[App]],Table2[],3,0),"open")</f>
        <v>ok</v>
      </c>
      <c r="C406" s="62" t="s">
        <v>369</v>
      </c>
      <c r="D406" t="s">
        <v>1841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7</v>
      </c>
      <c r="R406" s="69" t="s">
        <v>575</v>
      </c>
      <c r="S406" s="60"/>
    </row>
    <row r="407" spans="1:19" hidden="1">
      <c r="A407" s="62" t="s">
        <v>1851</v>
      </c>
      <c r="B407" s="60" t="str">
        <f>IFERROR(VLOOKUP(Proc[[#This Row],[App]],Table2[],3,0),"open")</f>
        <v>ok</v>
      </c>
      <c r="C407" s="62" t="s">
        <v>369</v>
      </c>
      <c r="D407" t="s">
        <v>1842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7</v>
      </c>
      <c r="R407" s="69" t="s">
        <v>575</v>
      </c>
      <c r="S407" s="60"/>
    </row>
    <row r="408" spans="1:19" hidden="1">
      <c r="A408" s="62" t="s">
        <v>1851</v>
      </c>
      <c r="B408" s="60" t="str">
        <f>IFERROR(VLOOKUP(Proc[[#This Row],[App]],Table2[],3,0),"open")</f>
        <v>ok</v>
      </c>
      <c r="C408" s="62" t="s">
        <v>377</v>
      </c>
      <c r="D408" t="s">
        <v>1843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7</v>
      </c>
      <c r="R408" s="69" t="s">
        <v>575</v>
      </c>
      <c r="S408" s="60"/>
    </row>
    <row r="409" spans="1:19" hidden="1">
      <c r="A409" s="62" t="s">
        <v>1851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7</v>
      </c>
      <c r="R409" s="69" t="s">
        <v>575</v>
      </c>
      <c r="S409" s="60"/>
    </row>
    <row r="410" spans="1:19" hidden="1">
      <c r="A410" s="62" t="s">
        <v>1851</v>
      </c>
      <c r="B410" s="60" t="str">
        <f>IFERROR(VLOOKUP(Proc[[#This Row],[App]],Table2[],3,0),"open")</f>
        <v>ok</v>
      </c>
      <c r="C410" s="62" t="s">
        <v>369</v>
      </c>
      <c r="D410" t="s">
        <v>1844</v>
      </c>
      <c r="E410" t="s">
        <v>658</v>
      </c>
      <c r="F410" s="60" t="s">
        <v>1854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7</v>
      </c>
      <c r="R410" s="69" t="s">
        <v>575</v>
      </c>
      <c r="S410" s="60"/>
    </row>
    <row r="411" spans="1:19" hidden="1">
      <c r="A411" s="62" t="s">
        <v>1851</v>
      </c>
      <c r="B411" s="60" t="str">
        <f>IFERROR(VLOOKUP(Proc[[#This Row],[App]],Table2[],3,0),"open")</f>
        <v>ok</v>
      </c>
      <c r="C411" s="62" t="s">
        <v>369</v>
      </c>
      <c r="D411" t="s">
        <v>1845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7</v>
      </c>
      <c r="R411" s="69" t="s">
        <v>575</v>
      </c>
      <c r="S411" s="60"/>
    </row>
    <row r="412" spans="1:19" hidden="1">
      <c r="A412" s="62" t="s">
        <v>1851</v>
      </c>
      <c r="B412" s="60" t="str">
        <f>IFERROR(VLOOKUP(Proc[[#This Row],[App]],Table2[],3,0),"open")</f>
        <v>ok</v>
      </c>
      <c r="C412" s="62" t="s">
        <v>369</v>
      </c>
      <c r="D412" t="s">
        <v>1846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7</v>
      </c>
      <c r="R412" s="69" t="s">
        <v>575</v>
      </c>
      <c r="S412" s="60"/>
    </row>
    <row r="413" spans="1:19" hidden="1">
      <c r="A413" s="62" t="s">
        <v>1851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7</v>
      </c>
      <c r="R413" s="69" t="s">
        <v>575</v>
      </c>
      <c r="S413" s="60"/>
    </row>
    <row r="414" spans="1:19" hidden="1">
      <c r="A414" s="62" t="s">
        <v>1851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7</v>
      </c>
      <c r="R414" s="69" t="s">
        <v>575</v>
      </c>
      <c r="S414" s="60"/>
    </row>
    <row r="415" spans="1:19" hidden="1">
      <c r="A415" s="62" t="s">
        <v>1851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7</v>
      </c>
      <c r="R415" s="69" t="s">
        <v>575</v>
      </c>
      <c r="S415" s="60"/>
    </row>
    <row r="416" spans="1:19" hidden="1">
      <c r="A416" s="62" t="s">
        <v>1851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7</v>
      </c>
      <c r="R416" s="69" t="s">
        <v>575</v>
      </c>
      <c r="S416" s="60"/>
    </row>
    <row r="417" spans="1:19" hidden="1">
      <c r="A417" s="62" t="s">
        <v>1851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7</v>
      </c>
      <c r="R417" s="69" t="s">
        <v>575</v>
      </c>
      <c r="S417" s="60"/>
    </row>
    <row r="418" spans="1:19" hidden="1">
      <c r="A418" s="62" t="s">
        <v>1851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7</v>
      </c>
      <c r="R418" s="69" t="s">
        <v>575</v>
      </c>
      <c r="S418" s="60"/>
    </row>
    <row r="419" spans="1:19" hidden="1">
      <c r="A419" s="62" t="s">
        <v>1851</v>
      </c>
      <c r="B419" s="60" t="str">
        <f>IFERROR(VLOOKUP(Proc[[#This Row],[App]],Table2[],3,0),"open")</f>
        <v>ok</v>
      </c>
      <c r="C419" s="62" t="s">
        <v>369</v>
      </c>
      <c r="D419" t="s">
        <v>1847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7</v>
      </c>
      <c r="R419" s="69" t="s">
        <v>575</v>
      </c>
      <c r="S419" s="60"/>
    </row>
    <row r="420" spans="1:19" hidden="1">
      <c r="A420" s="62" t="s">
        <v>1851</v>
      </c>
      <c r="B420" s="60" t="str">
        <f>IFERROR(VLOOKUP(Proc[[#This Row],[App]],Table2[],3,0),"open")</f>
        <v>ok</v>
      </c>
      <c r="C420" s="62" t="s">
        <v>369</v>
      </c>
      <c r="D420" t="s">
        <v>1848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7</v>
      </c>
      <c r="R420" s="69" t="s">
        <v>575</v>
      </c>
      <c r="S420" s="60"/>
    </row>
    <row r="421" spans="1:19" hidden="1">
      <c r="A421" s="62" t="s">
        <v>1851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7</v>
      </c>
      <c r="R421" s="69" t="s">
        <v>575</v>
      </c>
      <c r="S421" s="60"/>
    </row>
    <row r="422" spans="1:19" hidden="1">
      <c r="A422" s="62" t="s">
        <v>1851</v>
      </c>
      <c r="B422" s="60" t="str">
        <f>IFERROR(VLOOKUP(Proc[[#This Row],[App]],Table2[],3,0),"open")</f>
        <v>ok</v>
      </c>
      <c r="C422" s="62" t="s">
        <v>369</v>
      </c>
      <c r="D422" t="s">
        <v>1849</v>
      </c>
      <c r="E422" t="s">
        <v>658</v>
      </c>
      <c r="F422" s="60" t="s">
        <v>1855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7</v>
      </c>
      <c r="R422" s="69" t="s">
        <v>575</v>
      </c>
      <c r="S422" s="60"/>
    </row>
    <row r="423" spans="1:19" hidden="1">
      <c r="A423" s="62" t="s">
        <v>1851</v>
      </c>
      <c r="B423" s="60" t="str">
        <f>IFERROR(VLOOKUP(Proc[[#This Row],[App]],Table2[],3,0),"open")</f>
        <v>ok</v>
      </c>
      <c r="C423" s="62" t="s">
        <v>369</v>
      </c>
      <c r="D423" t="s">
        <v>1850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7</v>
      </c>
      <c r="R423" s="69" t="s">
        <v>575</v>
      </c>
      <c r="S423" s="60"/>
    </row>
    <row r="424" spans="1:19" hidden="1">
      <c r="A424" t="s">
        <v>1856</v>
      </c>
      <c r="B424" s="60" t="str">
        <f>IFERROR(VLOOKUP(Proc[[#This Row],[App]],Table2[],3,0),"open")</f>
        <v>ok</v>
      </c>
      <c r="C424" s="62" t="s">
        <v>369</v>
      </c>
      <c r="D424" t="s">
        <v>1857</v>
      </c>
      <c r="E424" t="s">
        <v>513</v>
      </c>
      <c r="F424" s="60" t="s">
        <v>1858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4">
        <v>45693</v>
      </c>
      <c r="O424" s="64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1859</v>
      </c>
      <c r="B425" s="60" t="str">
        <f>IFERROR(VLOOKUP(Proc[[#This Row],[App]],Table2[],3,0),"open")</f>
        <v>ok</v>
      </c>
      <c r="C425" t="s">
        <v>377</v>
      </c>
      <c r="D425" t="s">
        <v>1860</v>
      </c>
      <c r="E425" t="s">
        <v>517</v>
      </c>
      <c r="F425" s="60" t="s">
        <v>1761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4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1859</v>
      </c>
      <c r="B426" s="60" t="str">
        <f>IFERROR(VLOOKUP(Proc[[#This Row],[App]],Table2[],3,0),"open")</f>
        <v>ok</v>
      </c>
      <c r="C426" s="62" t="s">
        <v>369</v>
      </c>
      <c r="D426" t="s">
        <v>1861</v>
      </c>
      <c r="E426" t="s">
        <v>517</v>
      </c>
      <c r="F426" s="60" t="s">
        <v>1864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4">
        <v>45693</v>
      </c>
      <c r="O426" s="64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1859</v>
      </c>
      <c r="B427" s="60" t="str">
        <f>IFERROR(VLOOKUP(Proc[[#This Row],[App]],Table2[],3,0),"open")</f>
        <v>ok</v>
      </c>
      <c r="C427" s="62" t="s">
        <v>369</v>
      </c>
      <c r="D427" t="s">
        <v>1862</v>
      </c>
      <c r="E427" t="s">
        <v>450</v>
      </c>
      <c r="F427" s="60" t="s">
        <v>1761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4">
        <v>45693</v>
      </c>
      <c r="O427" s="64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1859</v>
      </c>
      <c r="B428" s="60" t="str">
        <f>IFERROR(VLOOKUP(Proc[[#This Row],[App]],Table2[],3,0),"open")</f>
        <v>ok</v>
      </c>
      <c r="C428" s="62" t="s">
        <v>369</v>
      </c>
      <c r="D428" t="s">
        <v>1863</v>
      </c>
      <c r="E428" t="s">
        <v>548</v>
      </c>
      <c r="F428" s="60" t="s">
        <v>1865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4">
        <v>45693</v>
      </c>
      <c r="O428" s="64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1866</v>
      </c>
      <c r="B429" s="60" t="str">
        <f>IFERROR(VLOOKUP(Proc[[#This Row],[App]],Table2[],3,0),"open")</f>
        <v>ok</v>
      </c>
      <c r="C429" s="62" t="s">
        <v>369</v>
      </c>
      <c r="D429" t="s">
        <v>1867</v>
      </c>
      <c r="E429" t="s">
        <v>1923</v>
      </c>
      <c r="F429" s="60" t="s">
        <v>1924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6</v>
      </c>
      <c r="R429" s="69" t="s">
        <v>858</v>
      </c>
      <c r="S429" s="60"/>
    </row>
    <row r="430" spans="1:19" hidden="1">
      <c r="A430" s="62" t="s">
        <v>1866</v>
      </c>
      <c r="B430" s="60" t="str">
        <f>IFERROR(VLOOKUP(Proc[[#This Row],[App]],Table2[],3,0),"open")</f>
        <v>ok</v>
      </c>
      <c r="C430" s="62" t="s">
        <v>369</v>
      </c>
      <c r="D430" t="s">
        <v>1868</v>
      </c>
      <c r="E430" t="s">
        <v>1923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6</v>
      </c>
      <c r="R430" s="69" t="s">
        <v>858</v>
      </c>
      <c r="S430" s="60"/>
    </row>
    <row r="431" spans="1:19" hidden="1">
      <c r="A431" s="62" t="s">
        <v>1866</v>
      </c>
      <c r="B431" s="60" t="str">
        <f>IFERROR(VLOOKUP(Proc[[#This Row],[App]],Table2[],3,0),"open")</f>
        <v>ok</v>
      </c>
      <c r="C431" s="62" t="s">
        <v>369</v>
      </c>
      <c r="D431" t="s">
        <v>1869</v>
      </c>
      <c r="E431" t="s">
        <v>1923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6</v>
      </c>
      <c r="R431" s="69" t="s">
        <v>858</v>
      </c>
      <c r="S431" s="60"/>
    </row>
    <row r="432" spans="1:19" hidden="1">
      <c r="A432" s="62" t="s">
        <v>1866</v>
      </c>
      <c r="B432" s="60" t="str">
        <f>IFERROR(VLOOKUP(Proc[[#This Row],[App]],Table2[],3,0),"open")</f>
        <v>ok</v>
      </c>
      <c r="C432" s="62" t="s">
        <v>369</v>
      </c>
      <c r="D432" t="s">
        <v>1870</v>
      </c>
      <c r="E432" t="s">
        <v>1923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6</v>
      </c>
      <c r="R432" s="69" t="s">
        <v>858</v>
      </c>
      <c r="S432" s="60"/>
    </row>
    <row r="433" spans="1:19" hidden="1">
      <c r="A433" s="62" t="s">
        <v>1866</v>
      </c>
      <c r="B433" s="60" t="str">
        <f>IFERROR(VLOOKUP(Proc[[#This Row],[App]],Table2[],3,0),"open")</f>
        <v>ok</v>
      </c>
      <c r="C433" s="62" t="s">
        <v>369</v>
      </c>
      <c r="D433" t="s">
        <v>1871</v>
      </c>
      <c r="E433" t="s">
        <v>1923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6</v>
      </c>
      <c r="R433" s="69" t="s">
        <v>858</v>
      </c>
      <c r="S433" s="60"/>
    </row>
    <row r="434" spans="1:19" hidden="1">
      <c r="A434" s="62" t="s">
        <v>1866</v>
      </c>
      <c r="B434" s="60" t="str">
        <f>IFERROR(VLOOKUP(Proc[[#This Row],[App]],Table2[],3,0),"open")</f>
        <v>ok</v>
      </c>
      <c r="C434" s="62" t="s">
        <v>369</v>
      </c>
      <c r="D434" t="s">
        <v>1872</v>
      </c>
      <c r="E434" t="s">
        <v>1923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6</v>
      </c>
      <c r="R434" s="69" t="s">
        <v>858</v>
      </c>
      <c r="S434" s="60"/>
    </row>
    <row r="435" spans="1:19" hidden="1">
      <c r="A435" s="62" t="s">
        <v>1866</v>
      </c>
      <c r="B435" s="60" t="str">
        <f>IFERROR(VLOOKUP(Proc[[#This Row],[App]],Table2[],3,0),"open")</f>
        <v>ok</v>
      </c>
      <c r="C435" s="62" t="s">
        <v>369</v>
      </c>
      <c r="D435" t="s">
        <v>1873</v>
      </c>
      <c r="E435" t="s">
        <v>1923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6</v>
      </c>
      <c r="R435" s="69" t="s">
        <v>858</v>
      </c>
      <c r="S435" s="60"/>
    </row>
    <row r="436" spans="1:19" hidden="1">
      <c r="A436" s="62" t="s">
        <v>1866</v>
      </c>
      <c r="B436" s="60" t="str">
        <f>IFERROR(VLOOKUP(Proc[[#This Row],[App]],Table2[],3,0),"open")</f>
        <v>ok</v>
      </c>
      <c r="C436" s="62" t="s">
        <v>369</v>
      </c>
      <c r="D436" t="s">
        <v>1874</v>
      </c>
      <c r="E436" t="s">
        <v>1923</v>
      </c>
      <c r="F436" s="60" t="s">
        <v>1924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6</v>
      </c>
      <c r="R436" s="69" t="s">
        <v>858</v>
      </c>
      <c r="S436" s="60"/>
    </row>
    <row r="437" spans="1:19" hidden="1">
      <c r="A437" s="62" t="s">
        <v>1866</v>
      </c>
      <c r="B437" s="60" t="str">
        <f>IFERROR(VLOOKUP(Proc[[#This Row],[App]],Table2[],3,0),"open")</f>
        <v>ok</v>
      </c>
      <c r="C437" s="62" t="s">
        <v>369</v>
      </c>
      <c r="D437" t="s">
        <v>1875</v>
      </c>
      <c r="E437" t="s">
        <v>1923</v>
      </c>
      <c r="F437" s="60" t="s">
        <v>1925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6</v>
      </c>
      <c r="R437" s="69" t="s">
        <v>858</v>
      </c>
      <c r="S437" s="60"/>
    </row>
    <row r="438" spans="1:19" hidden="1">
      <c r="A438" s="62" t="s">
        <v>1866</v>
      </c>
      <c r="B438" s="60" t="str">
        <f>IFERROR(VLOOKUP(Proc[[#This Row],[App]],Table2[],3,0),"open")</f>
        <v>ok</v>
      </c>
      <c r="C438" s="62" t="s">
        <v>369</v>
      </c>
      <c r="D438" t="s">
        <v>1876</v>
      </c>
      <c r="E438" t="s">
        <v>1923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6</v>
      </c>
      <c r="R438" s="69" t="s">
        <v>858</v>
      </c>
      <c r="S438" s="60"/>
    </row>
    <row r="439" spans="1:19" hidden="1">
      <c r="A439" s="62" t="s">
        <v>1866</v>
      </c>
      <c r="B439" s="60" t="str">
        <f>IFERROR(VLOOKUP(Proc[[#This Row],[App]],Table2[],3,0),"open")</f>
        <v>ok</v>
      </c>
      <c r="C439" s="62" t="s">
        <v>369</v>
      </c>
      <c r="D439" t="s">
        <v>1877</v>
      </c>
      <c r="E439" t="s">
        <v>1923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6</v>
      </c>
      <c r="R439" s="69" t="s">
        <v>858</v>
      </c>
      <c r="S439" s="60"/>
    </row>
    <row r="440" spans="1:19" hidden="1">
      <c r="A440" s="62" t="s">
        <v>1866</v>
      </c>
      <c r="B440" s="60" t="str">
        <f>IFERROR(VLOOKUP(Proc[[#This Row],[App]],Table2[],3,0),"open")</f>
        <v>ok</v>
      </c>
      <c r="C440" s="62" t="s">
        <v>369</v>
      </c>
      <c r="D440" t="s">
        <v>1878</v>
      </c>
      <c r="E440" t="s">
        <v>1923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6</v>
      </c>
      <c r="R440" s="69" t="s">
        <v>858</v>
      </c>
      <c r="S440" s="60"/>
    </row>
    <row r="441" spans="1:19" hidden="1">
      <c r="A441" s="62" t="s">
        <v>1866</v>
      </c>
      <c r="B441" s="60" t="str">
        <f>IFERROR(VLOOKUP(Proc[[#This Row],[App]],Table2[],3,0),"open")</f>
        <v>ok</v>
      </c>
      <c r="C441" s="62" t="s">
        <v>369</v>
      </c>
      <c r="D441" t="s">
        <v>1879</v>
      </c>
      <c r="E441" t="s">
        <v>1923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6</v>
      </c>
      <c r="R441" s="69" t="s">
        <v>858</v>
      </c>
      <c r="S441" s="60"/>
    </row>
    <row r="442" spans="1:19" hidden="1">
      <c r="A442" s="62" t="s">
        <v>1866</v>
      </c>
      <c r="B442" s="60" t="str">
        <f>IFERROR(VLOOKUP(Proc[[#This Row],[App]],Table2[],3,0),"open")</f>
        <v>ok</v>
      </c>
      <c r="C442" s="62" t="s">
        <v>369</v>
      </c>
      <c r="D442" t="s">
        <v>1880</v>
      </c>
      <c r="E442" t="s">
        <v>1923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6</v>
      </c>
      <c r="R442" s="69" t="s">
        <v>858</v>
      </c>
      <c r="S442" s="60"/>
    </row>
    <row r="443" spans="1:19" hidden="1">
      <c r="A443" s="62" t="s">
        <v>1866</v>
      </c>
      <c r="B443" s="60" t="str">
        <f>IFERROR(VLOOKUP(Proc[[#This Row],[App]],Table2[],3,0),"open")</f>
        <v>ok</v>
      </c>
      <c r="C443" s="62" t="s">
        <v>369</v>
      </c>
      <c r="D443" t="s">
        <v>1881</v>
      </c>
      <c r="E443" t="s">
        <v>1923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6</v>
      </c>
      <c r="R443" s="69" t="s">
        <v>858</v>
      </c>
      <c r="S443" s="60"/>
    </row>
    <row r="444" spans="1:19" hidden="1">
      <c r="A444" s="62" t="s">
        <v>1866</v>
      </c>
      <c r="B444" s="60" t="str">
        <f>IFERROR(VLOOKUP(Proc[[#This Row],[App]],Table2[],3,0),"open")</f>
        <v>ok</v>
      </c>
      <c r="C444" s="62" t="s">
        <v>369</v>
      </c>
      <c r="D444" t="s">
        <v>1882</v>
      </c>
      <c r="E444" t="s">
        <v>1923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6</v>
      </c>
      <c r="R444" s="69" t="s">
        <v>858</v>
      </c>
      <c r="S444" s="60"/>
    </row>
    <row r="445" spans="1:19" hidden="1">
      <c r="A445" s="62" t="s">
        <v>1866</v>
      </c>
      <c r="B445" s="60" t="str">
        <f>IFERROR(VLOOKUP(Proc[[#This Row],[App]],Table2[],3,0),"open")</f>
        <v>ok</v>
      </c>
      <c r="C445" s="62" t="s">
        <v>369</v>
      </c>
      <c r="D445" t="s">
        <v>1883</v>
      </c>
      <c r="E445" t="s">
        <v>1923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6</v>
      </c>
      <c r="R445" s="69" t="s">
        <v>858</v>
      </c>
      <c r="S445" s="60"/>
    </row>
    <row r="446" spans="1:19" hidden="1">
      <c r="A446" s="62" t="s">
        <v>1866</v>
      </c>
      <c r="B446" s="60" t="str">
        <f>IFERROR(VLOOKUP(Proc[[#This Row],[App]],Table2[],3,0),"open")</f>
        <v>ok</v>
      </c>
      <c r="C446" s="62" t="s">
        <v>369</v>
      </c>
      <c r="D446" t="s">
        <v>1884</v>
      </c>
      <c r="E446" t="s">
        <v>1923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6</v>
      </c>
      <c r="R446" s="69" t="s">
        <v>858</v>
      </c>
      <c r="S446" s="60"/>
    </row>
    <row r="447" spans="1:19" hidden="1">
      <c r="A447" s="62" t="s">
        <v>1866</v>
      </c>
      <c r="B447" s="60" t="str">
        <f>IFERROR(VLOOKUP(Proc[[#This Row],[App]],Table2[],3,0),"open")</f>
        <v>ok</v>
      </c>
      <c r="C447" s="62" t="s">
        <v>369</v>
      </c>
      <c r="D447" t="s">
        <v>1885</v>
      </c>
      <c r="E447" t="s">
        <v>1923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6</v>
      </c>
      <c r="R447" s="69" t="s">
        <v>858</v>
      </c>
      <c r="S447" s="60"/>
    </row>
    <row r="448" spans="1:19" hidden="1">
      <c r="A448" s="62" t="s">
        <v>1866</v>
      </c>
      <c r="B448" s="60" t="str">
        <f>IFERROR(VLOOKUP(Proc[[#This Row],[App]],Table2[],3,0),"open")</f>
        <v>ok</v>
      </c>
      <c r="C448" s="62" t="s">
        <v>369</v>
      </c>
      <c r="D448" t="s">
        <v>1886</v>
      </c>
      <c r="E448" t="s">
        <v>1923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6</v>
      </c>
      <c r="R448" s="69" t="s">
        <v>858</v>
      </c>
      <c r="S448" s="60"/>
    </row>
    <row r="449" spans="1:19" hidden="1">
      <c r="A449" s="62" t="s">
        <v>1866</v>
      </c>
      <c r="B449" s="60" t="str">
        <f>IFERROR(VLOOKUP(Proc[[#This Row],[App]],Table2[],3,0),"open")</f>
        <v>ok</v>
      </c>
      <c r="C449" s="62" t="s">
        <v>369</v>
      </c>
      <c r="D449" t="s">
        <v>1887</v>
      </c>
      <c r="E449" t="s">
        <v>1923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6</v>
      </c>
      <c r="R449" s="69" t="s">
        <v>858</v>
      </c>
      <c r="S449" s="60"/>
    </row>
    <row r="450" spans="1:19" hidden="1">
      <c r="A450" s="62" t="s">
        <v>1866</v>
      </c>
      <c r="B450" s="60" t="str">
        <f>IFERROR(VLOOKUP(Proc[[#This Row],[App]],Table2[],3,0),"open")</f>
        <v>ok</v>
      </c>
      <c r="C450" s="62" t="s">
        <v>369</v>
      </c>
      <c r="D450" t="s">
        <v>1888</v>
      </c>
      <c r="E450" t="s">
        <v>1923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6</v>
      </c>
      <c r="R450" s="69" t="s">
        <v>858</v>
      </c>
      <c r="S450" s="60"/>
    </row>
    <row r="451" spans="1:19" hidden="1">
      <c r="A451" s="62" t="s">
        <v>1866</v>
      </c>
      <c r="B451" s="60" t="str">
        <f>IFERROR(VLOOKUP(Proc[[#This Row],[App]],Table2[],3,0),"open")</f>
        <v>ok</v>
      </c>
      <c r="C451" s="62" t="s">
        <v>369</v>
      </c>
      <c r="D451" t="s">
        <v>1889</v>
      </c>
      <c r="E451" t="s">
        <v>1923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6</v>
      </c>
      <c r="R451" s="69" t="s">
        <v>858</v>
      </c>
      <c r="S451" s="60"/>
    </row>
    <row r="452" spans="1:19" hidden="1">
      <c r="A452" s="62" t="s">
        <v>1866</v>
      </c>
      <c r="B452" s="60" t="str">
        <f>IFERROR(VLOOKUP(Proc[[#This Row],[App]],Table2[],3,0),"open")</f>
        <v>ok</v>
      </c>
      <c r="C452" s="62" t="s">
        <v>369</v>
      </c>
      <c r="D452" t="s">
        <v>1890</v>
      </c>
      <c r="E452" t="s">
        <v>1923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6</v>
      </c>
      <c r="R452" s="69" t="s">
        <v>858</v>
      </c>
      <c r="S452" s="60"/>
    </row>
    <row r="453" spans="1:19" hidden="1">
      <c r="A453" s="62" t="s">
        <v>1866</v>
      </c>
      <c r="B453" s="60" t="str">
        <f>IFERROR(VLOOKUP(Proc[[#This Row],[App]],Table2[],3,0),"open")</f>
        <v>ok</v>
      </c>
      <c r="C453" s="62" t="s">
        <v>369</v>
      </c>
      <c r="D453" t="s">
        <v>1891</v>
      </c>
      <c r="E453" t="s">
        <v>1923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6</v>
      </c>
      <c r="R453" s="69" t="s">
        <v>858</v>
      </c>
      <c r="S453" s="60"/>
    </row>
    <row r="454" spans="1:19" hidden="1">
      <c r="A454" s="62" t="s">
        <v>1866</v>
      </c>
      <c r="B454" s="60" t="str">
        <f>IFERROR(VLOOKUP(Proc[[#This Row],[App]],Table2[],3,0),"open")</f>
        <v>ok</v>
      </c>
      <c r="C454" s="62" t="s">
        <v>369</v>
      </c>
      <c r="D454" t="s">
        <v>1892</v>
      </c>
      <c r="E454" t="s">
        <v>1923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6</v>
      </c>
      <c r="R454" s="69" t="s">
        <v>858</v>
      </c>
      <c r="S454" s="60"/>
    </row>
    <row r="455" spans="1:19" hidden="1">
      <c r="A455" s="62" t="s">
        <v>1866</v>
      </c>
      <c r="B455" s="60" t="str">
        <f>IFERROR(VLOOKUP(Proc[[#This Row],[App]],Table2[],3,0),"open")</f>
        <v>ok</v>
      </c>
      <c r="C455" s="62" t="s">
        <v>369</v>
      </c>
      <c r="D455" t="s">
        <v>1893</v>
      </c>
      <c r="E455" t="s">
        <v>1923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6</v>
      </c>
      <c r="R455" s="69" t="s">
        <v>858</v>
      </c>
      <c r="S455" s="60"/>
    </row>
    <row r="456" spans="1:19" hidden="1">
      <c r="A456" s="62" t="s">
        <v>1866</v>
      </c>
      <c r="B456" s="60" t="str">
        <f>IFERROR(VLOOKUP(Proc[[#This Row],[App]],Table2[],3,0),"open")</f>
        <v>ok</v>
      </c>
      <c r="C456" s="62" t="s">
        <v>369</v>
      </c>
      <c r="D456" t="s">
        <v>1894</v>
      </c>
      <c r="E456" t="s">
        <v>1923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6</v>
      </c>
      <c r="R456" s="69" t="s">
        <v>858</v>
      </c>
      <c r="S456" s="60"/>
    </row>
    <row r="457" spans="1:19" hidden="1">
      <c r="A457" s="62" t="s">
        <v>1866</v>
      </c>
      <c r="B457" s="60" t="str">
        <f>IFERROR(VLOOKUP(Proc[[#This Row],[App]],Table2[],3,0),"open")</f>
        <v>ok</v>
      </c>
      <c r="C457" s="62" t="s">
        <v>369</v>
      </c>
      <c r="D457" t="s">
        <v>1895</v>
      </c>
      <c r="E457" t="s">
        <v>1923</v>
      </c>
      <c r="F457" s="60" t="s">
        <v>1925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6</v>
      </c>
      <c r="R457" s="69" t="s">
        <v>858</v>
      </c>
      <c r="S457" s="60"/>
    </row>
    <row r="458" spans="1:19" hidden="1">
      <c r="A458" s="62" t="s">
        <v>1866</v>
      </c>
      <c r="B458" s="60" t="str">
        <f>IFERROR(VLOOKUP(Proc[[#This Row],[App]],Table2[],3,0),"open")</f>
        <v>ok</v>
      </c>
      <c r="C458" s="62" t="s">
        <v>369</v>
      </c>
      <c r="D458" t="s">
        <v>1896</v>
      </c>
      <c r="E458" t="s">
        <v>1923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6</v>
      </c>
      <c r="R458" s="69" t="s">
        <v>858</v>
      </c>
      <c r="S458" s="60"/>
    </row>
    <row r="459" spans="1:19" hidden="1">
      <c r="A459" s="62" t="s">
        <v>1866</v>
      </c>
      <c r="B459" s="60" t="str">
        <f>IFERROR(VLOOKUP(Proc[[#This Row],[App]],Table2[],3,0),"open")</f>
        <v>ok</v>
      </c>
      <c r="C459" s="62" t="s">
        <v>369</v>
      </c>
      <c r="D459" t="s">
        <v>1897</v>
      </c>
      <c r="E459" t="s">
        <v>1923</v>
      </c>
      <c r="F459" s="60" t="s">
        <v>1925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6</v>
      </c>
      <c r="R459" s="69" t="s">
        <v>858</v>
      </c>
      <c r="S459" s="60"/>
    </row>
    <row r="460" spans="1:19" hidden="1">
      <c r="A460" s="62" t="s">
        <v>1866</v>
      </c>
      <c r="B460" s="60" t="str">
        <f>IFERROR(VLOOKUP(Proc[[#This Row],[App]],Table2[],3,0),"open")</f>
        <v>ok</v>
      </c>
      <c r="C460" s="62" t="s">
        <v>369</v>
      </c>
      <c r="D460" t="s">
        <v>1898</v>
      </c>
      <c r="E460" t="s">
        <v>1923</v>
      </c>
      <c r="F460" s="60" t="s">
        <v>1924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6</v>
      </c>
      <c r="R460" s="69" t="s">
        <v>858</v>
      </c>
      <c r="S460" s="60"/>
    </row>
    <row r="461" spans="1:19" hidden="1">
      <c r="A461" s="62" t="s">
        <v>1866</v>
      </c>
      <c r="B461" s="60" t="str">
        <f>IFERROR(VLOOKUP(Proc[[#This Row],[App]],Table2[],3,0),"open")</f>
        <v>ok</v>
      </c>
      <c r="C461" s="62" t="s">
        <v>369</v>
      </c>
      <c r="D461" t="s">
        <v>1899</v>
      </c>
      <c r="E461" t="s">
        <v>1923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6</v>
      </c>
      <c r="R461" s="69" t="s">
        <v>858</v>
      </c>
      <c r="S461" s="60"/>
    </row>
    <row r="462" spans="1:19" hidden="1">
      <c r="A462" s="62" t="s">
        <v>1866</v>
      </c>
      <c r="B462" s="60" t="str">
        <f>IFERROR(VLOOKUP(Proc[[#This Row],[App]],Table2[],3,0),"open")</f>
        <v>ok</v>
      </c>
      <c r="C462" s="62" t="s">
        <v>369</v>
      </c>
      <c r="D462" t="s">
        <v>1900</v>
      </c>
      <c r="E462" t="s">
        <v>1923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6</v>
      </c>
      <c r="R462" s="69" t="s">
        <v>858</v>
      </c>
      <c r="S462" s="60"/>
    </row>
    <row r="463" spans="1:19" hidden="1">
      <c r="A463" s="62" t="s">
        <v>1866</v>
      </c>
      <c r="B463" s="60" t="str">
        <f>IFERROR(VLOOKUP(Proc[[#This Row],[App]],Table2[],3,0),"open")</f>
        <v>ok</v>
      </c>
      <c r="C463" s="62" t="s">
        <v>369</v>
      </c>
      <c r="D463" t="s">
        <v>1901</v>
      </c>
      <c r="E463" t="s">
        <v>1923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6</v>
      </c>
      <c r="R463" s="69" t="s">
        <v>858</v>
      </c>
      <c r="S463" s="60"/>
    </row>
    <row r="464" spans="1:19" hidden="1">
      <c r="A464" s="62" t="s">
        <v>1866</v>
      </c>
      <c r="B464" s="60" t="str">
        <f>IFERROR(VLOOKUP(Proc[[#This Row],[App]],Table2[],3,0),"open")</f>
        <v>ok</v>
      </c>
      <c r="C464" s="62" t="s">
        <v>369</v>
      </c>
      <c r="D464" t="s">
        <v>1902</v>
      </c>
      <c r="E464" t="s">
        <v>1923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6</v>
      </c>
      <c r="R464" s="69" t="s">
        <v>858</v>
      </c>
      <c r="S464" s="60"/>
    </row>
    <row r="465" spans="1:19" hidden="1">
      <c r="A465" s="62" t="s">
        <v>1866</v>
      </c>
      <c r="B465" s="60" t="str">
        <f>IFERROR(VLOOKUP(Proc[[#This Row],[App]],Table2[],3,0),"open")</f>
        <v>ok</v>
      </c>
      <c r="C465" s="62" t="s">
        <v>369</v>
      </c>
      <c r="D465" t="s">
        <v>1903</v>
      </c>
      <c r="E465" t="s">
        <v>1923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6</v>
      </c>
      <c r="R465" s="69" t="s">
        <v>858</v>
      </c>
      <c r="S465" s="60"/>
    </row>
    <row r="466" spans="1:19" hidden="1">
      <c r="A466" s="62" t="s">
        <v>1866</v>
      </c>
      <c r="B466" s="60" t="str">
        <f>IFERROR(VLOOKUP(Proc[[#This Row],[App]],Table2[],3,0),"open")</f>
        <v>ok</v>
      </c>
      <c r="C466" s="62" t="s">
        <v>369</v>
      </c>
      <c r="D466" t="s">
        <v>1904</v>
      </c>
      <c r="E466" t="s">
        <v>1923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6</v>
      </c>
      <c r="R466" s="69" t="s">
        <v>858</v>
      </c>
      <c r="S466" s="60"/>
    </row>
    <row r="467" spans="1:19" hidden="1">
      <c r="A467" s="62" t="s">
        <v>1866</v>
      </c>
      <c r="B467" s="60" t="str">
        <f>IFERROR(VLOOKUP(Proc[[#This Row],[App]],Table2[],3,0),"open")</f>
        <v>ok</v>
      </c>
      <c r="C467" s="62" t="s">
        <v>369</v>
      </c>
      <c r="D467" t="s">
        <v>1905</v>
      </c>
      <c r="E467" t="s">
        <v>1923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6</v>
      </c>
      <c r="R467" s="69" t="s">
        <v>858</v>
      </c>
      <c r="S467" s="60"/>
    </row>
    <row r="468" spans="1:19" hidden="1">
      <c r="A468" s="62" t="s">
        <v>1866</v>
      </c>
      <c r="B468" s="60" t="str">
        <f>IFERROR(VLOOKUP(Proc[[#This Row],[App]],Table2[],3,0),"open")</f>
        <v>ok</v>
      </c>
      <c r="C468" s="62" t="s">
        <v>369</v>
      </c>
      <c r="D468" t="s">
        <v>1906</v>
      </c>
      <c r="E468" t="s">
        <v>1923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6</v>
      </c>
      <c r="R468" s="69" t="s">
        <v>858</v>
      </c>
      <c r="S468" s="60"/>
    </row>
    <row r="469" spans="1:19" hidden="1">
      <c r="A469" s="62" t="s">
        <v>1866</v>
      </c>
      <c r="B469" s="60" t="str">
        <f>IFERROR(VLOOKUP(Proc[[#This Row],[App]],Table2[],3,0),"open")</f>
        <v>ok</v>
      </c>
      <c r="C469" s="62" t="s">
        <v>369</v>
      </c>
      <c r="D469" t="s">
        <v>1907</v>
      </c>
      <c r="E469" t="s">
        <v>1923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6</v>
      </c>
      <c r="R469" s="69" t="s">
        <v>858</v>
      </c>
      <c r="S469" s="60"/>
    </row>
    <row r="470" spans="1:19" hidden="1">
      <c r="A470" s="62" t="s">
        <v>1866</v>
      </c>
      <c r="B470" s="60" t="str">
        <f>IFERROR(VLOOKUP(Proc[[#This Row],[App]],Table2[],3,0),"open")</f>
        <v>ok</v>
      </c>
      <c r="C470" s="62" t="s">
        <v>369</v>
      </c>
      <c r="D470" t="s">
        <v>1908</v>
      </c>
      <c r="E470" t="s">
        <v>1923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6</v>
      </c>
      <c r="R470" s="69" t="s">
        <v>858</v>
      </c>
      <c r="S470" s="60"/>
    </row>
    <row r="471" spans="1:19" hidden="1">
      <c r="A471" s="62" t="s">
        <v>1866</v>
      </c>
      <c r="B471" s="60" t="str">
        <f>IFERROR(VLOOKUP(Proc[[#This Row],[App]],Table2[],3,0),"open")</f>
        <v>ok</v>
      </c>
      <c r="C471" s="62" t="s">
        <v>369</v>
      </c>
      <c r="D471" t="s">
        <v>1909</v>
      </c>
      <c r="E471" t="s">
        <v>1923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6</v>
      </c>
      <c r="R471" s="69" t="s">
        <v>858</v>
      </c>
      <c r="S471" s="60"/>
    </row>
    <row r="472" spans="1:19" hidden="1">
      <c r="A472" s="62" t="s">
        <v>1866</v>
      </c>
      <c r="B472" s="60" t="str">
        <f>IFERROR(VLOOKUP(Proc[[#This Row],[App]],Table2[],3,0),"open")</f>
        <v>ok</v>
      </c>
      <c r="C472" s="62" t="s">
        <v>369</v>
      </c>
      <c r="D472" t="s">
        <v>1910</v>
      </c>
      <c r="E472" t="s">
        <v>1923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6</v>
      </c>
      <c r="R472" s="69" t="s">
        <v>858</v>
      </c>
      <c r="S472" s="60"/>
    </row>
    <row r="473" spans="1:19" hidden="1">
      <c r="A473" s="62" t="s">
        <v>1866</v>
      </c>
      <c r="B473" s="60" t="str">
        <f>IFERROR(VLOOKUP(Proc[[#This Row],[App]],Table2[],3,0),"open")</f>
        <v>ok</v>
      </c>
      <c r="C473" s="62" t="s">
        <v>369</v>
      </c>
      <c r="D473" t="s">
        <v>1911</v>
      </c>
      <c r="E473" t="s">
        <v>1923</v>
      </c>
      <c r="F473" s="60" t="s">
        <v>1924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6</v>
      </c>
      <c r="R473" s="69" t="s">
        <v>858</v>
      </c>
      <c r="S473" s="60"/>
    </row>
    <row r="474" spans="1:19" hidden="1">
      <c r="A474" s="62" t="s">
        <v>1866</v>
      </c>
      <c r="B474" s="60" t="str">
        <f>IFERROR(VLOOKUP(Proc[[#This Row],[App]],Table2[],3,0),"open")</f>
        <v>ok</v>
      </c>
      <c r="C474" s="62" t="s">
        <v>369</v>
      </c>
      <c r="D474" t="s">
        <v>1912</v>
      </c>
      <c r="E474" t="s">
        <v>1923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6</v>
      </c>
      <c r="R474" s="69" t="s">
        <v>858</v>
      </c>
      <c r="S474" s="60"/>
    </row>
    <row r="475" spans="1:19" hidden="1">
      <c r="A475" s="62" t="s">
        <v>1866</v>
      </c>
      <c r="B475" s="60" t="str">
        <f>IFERROR(VLOOKUP(Proc[[#This Row],[App]],Table2[],3,0),"open")</f>
        <v>ok</v>
      </c>
      <c r="C475" s="62" t="s">
        <v>369</v>
      </c>
      <c r="D475" t="s">
        <v>1913</v>
      </c>
      <c r="E475" t="s">
        <v>1923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6</v>
      </c>
      <c r="R475" s="69" t="s">
        <v>858</v>
      </c>
      <c r="S475" s="60"/>
    </row>
    <row r="476" spans="1:19" hidden="1">
      <c r="A476" s="62" t="s">
        <v>1866</v>
      </c>
      <c r="B476" s="60" t="str">
        <f>IFERROR(VLOOKUP(Proc[[#This Row],[App]],Table2[],3,0),"open")</f>
        <v>ok</v>
      </c>
      <c r="C476" s="62" t="s">
        <v>369</v>
      </c>
      <c r="D476" t="s">
        <v>1914</v>
      </c>
      <c r="E476" t="s">
        <v>1923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6</v>
      </c>
      <c r="R476" s="69" t="s">
        <v>858</v>
      </c>
      <c r="S476" s="60"/>
    </row>
    <row r="477" spans="1:19" hidden="1">
      <c r="A477" s="62" t="s">
        <v>1866</v>
      </c>
      <c r="B477" s="60" t="str">
        <f>IFERROR(VLOOKUP(Proc[[#This Row],[App]],Table2[],3,0),"open")</f>
        <v>ok</v>
      </c>
      <c r="C477" s="62" t="s">
        <v>369</v>
      </c>
      <c r="D477" t="s">
        <v>1915</v>
      </c>
      <c r="E477" t="s">
        <v>1923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6</v>
      </c>
      <c r="R477" s="69" t="s">
        <v>858</v>
      </c>
      <c r="S477" s="60"/>
    </row>
    <row r="478" spans="1:19" hidden="1">
      <c r="A478" s="62" t="s">
        <v>1866</v>
      </c>
      <c r="B478" s="60" t="str">
        <f>IFERROR(VLOOKUP(Proc[[#This Row],[App]],Table2[],3,0),"open")</f>
        <v>ok</v>
      </c>
      <c r="C478" s="62" t="s">
        <v>369</v>
      </c>
      <c r="D478" t="s">
        <v>1916</v>
      </c>
      <c r="E478" t="s">
        <v>1923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6</v>
      </c>
      <c r="R478" s="69" t="s">
        <v>858</v>
      </c>
      <c r="S478" s="60"/>
    </row>
    <row r="479" spans="1:19" hidden="1">
      <c r="A479" s="62" t="s">
        <v>1866</v>
      </c>
      <c r="B479" s="60" t="str">
        <f>IFERROR(VLOOKUP(Proc[[#This Row],[App]],Table2[],3,0),"open")</f>
        <v>ok</v>
      </c>
      <c r="C479" s="62" t="s">
        <v>369</v>
      </c>
      <c r="D479" t="s">
        <v>1917</v>
      </c>
      <c r="E479" t="s">
        <v>1923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6</v>
      </c>
      <c r="R479" s="69" t="s">
        <v>858</v>
      </c>
      <c r="S479" s="60"/>
    </row>
    <row r="480" spans="1:19" hidden="1">
      <c r="A480" s="62" t="s">
        <v>1866</v>
      </c>
      <c r="B480" s="60" t="str">
        <f>IFERROR(VLOOKUP(Proc[[#This Row],[App]],Table2[],3,0),"open")</f>
        <v>ok</v>
      </c>
      <c r="C480" s="62" t="s">
        <v>369</v>
      </c>
      <c r="D480" t="s">
        <v>1918</v>
      </c>
      <c r="E480" t="s">
        <v>1923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6</v>
      </c>
      <c r="R480" s="69" t="s">
        <v>858</v>
      </c>
      <c r="S480" s="60"/>
    </row>
    <row r="481" spans="1:19" hidden="1">
      <c r="A481" s="62" t="s">
        <v>1866</v>
      </c>
      <c r="B481" s="60" t="str">
        <f>IFERROR(VLOOKUP(Proc[[#This Row],[App]],Table2[],3,0),"open")</f>
        <v>ok</v>
      </c>
      <c r="C481" s="62" t="s">
        <v>369</v>
      </c>
      <c r="D481" t="s">
        <v>1919</v>
      </c>
      <c r="E481" t="s">
        <v>1923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6</v>
      </c>
      <c r="R481" s="69" t="s">
        <v>858</v>
      </c>
      <c r="S481" s="60"/>
    </row>
    <row r="482" spans="1:19" hidden="1">
      <c r="A482" s="62" t="s">
        <v>1866</v>
      </c>
      <c r="B482" s="60" t="str">
        <f>IFERROR(VLOOKUP(Proc[[#This Row],[App]],Table2[],3,0),"open")</f>
        <v>ok</v>
      </c>
      <c r="C482" s="62" t="s">
        <v>369</v>
      </c>
      <c r="D482" t="s">
        <v>1920</v>
      </c>
      <c r="E482" t="s">
        <v>1923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6</v>
      </c>
      <c r="R482" s="69" t="s">
        <v>858</v>
      </c>
      <c r="S482" s="60"/>
    </row>
    <row r="483" spans="1:19" hidden="1">
      <c r="A483" s="62" t="s">
        <v>1866</v>
      </c>
      <c r="B483" s="60" t="str">
        <f>IFERROR(VLOOKUP(Proc[[#This Row],[App]],Table2[],3,0),"open")</f>
        <v>ok</v>
      </c>
      <c r="C483" s="62" t="s">
        <v>369</v>
      </c>
      <c r="D483" t="s">
        <v>1921</v>
      </c>
      <c r="E483" t="s">
        <v>1923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6</v>
      </c>
      <c r="R483" s="69" t="s">
        <v>858</v>
      </c>
      <c r="S483" s="60"/>
    </row>
    <row r="484" spans="1:19" hidden="1">
      <c r="A484" s="62" t="s">
        <v>1866</v>
      </c>
      <c r="B484" s="60" t="str">
        <f>IFERROR(VLOOKUP(Proc[[#This Row],[App]],Table2[],3,0),"open")</f>
        <v>ok</v>
      </c>
      <c r="C484" s="62" t="s">
        <v>369</v>
      </c>
      <c r="D484" t="s">
        <v>1922</v>
      </c>
      <c r="E484" t="s">
        <v>1923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6</v>
      </c>
      <c r="R484" s="69" t="s">
        <v>858</v>
      </c>
      <c r="S484" s="60"/>
    </row>
    <row r="485" spans="1:19" hidden="1">
      <c r="A485" t="s">
        <v>1926</v>
      </c>
      <c r="B485" s="60" t="str">
        <f>IFERROR(VLOOKUP(Proc[[#This Row],[App]],Table2[],3,0),"open")</f>
        <v>ok</v>
      </c>
      <c r="C485" s="62" t="s">
        <v>369</v>
      </c>
      <c r="D485" t="s">
        <v>1927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6</v>
      </c>
      <c r="R485" s="69" t="s">
        <v>538</v>
      </c>
      <c r="S485" s="60"/>
    </row>
    <row r="486" spans="1:19" hidden="1">
      <c r="A486" s="62" t="s">
        <v>1926</v>
      </c>
      <c r="B486" s="60" t="str">
        <f>IFERROR(VLOOKUP(Proc[[#This Row],[App]],Table2[],3,0),"open")</f>
        <v>ok</v>
      </c>
      <c r="C486" s="62" t="s">
        <v>369</v>
      </c>
      <c r="D486" t="s">
        <v>1928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6</v>
      </c>
      <c r="R486" s="69" t="s">
        <v>538</v>
      </c>
      <c r="S486" s="60"/>
    </row>
    <row r="487" spans="1:19" hidden="1">
      <c r="A487" s="62" t="s">
        <v>1926</v>
      </c>
      <c r="B487" s="60" t="str">
        <f>IFERROR(VLOOKUP(Proc[[#This Row],[App]],Table2[],3,0),"open")</f>
        <v>ok</v>
      </c>
      <c r="C487" s="62" t="s">
        <v>369</v>
      </c>
      <c r="D487" t="s">
        <v>1929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6</v>
      </c>
      <c r="R487" s="69" t="s">
        <v>538</v>
      </c>
      <c r="S487" s="60"/>
    </row>
    <row r="488" spans="1:19" hidden="1">
      <c r="A488" t="s">
        <v>1936</v>
      </c>
      <c r="B488" s="60" t="str">
        <f>IFERROR(VLOOKUP(Proc[[#This Row],[App]],Table2[],3,0),"open")</f>
        <v>ok</v>
      </c>
      <c r="C488" t="s">
        <v>369</v>
      </c>
      <c r="D488" t="s">
        <v>1930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N488" s="69"/>
      <c r="O488" s="69"/>
      <c r="P488" s="69" t="str">
        <f ca="1">IF(Proc[[#This Row],[DaysAgeing]]&gt;5,"yep","on track")</f>
        <v>on track</v>
      </c>
      <c r="Q488" s="3">
        <f ca="1">IF(Proc[[#This Row],[DateClosed]]="",ABS(NETWORKDAYS(Proc[[#This Row],[DateOpened]],TODAY()))-1,ABS(NETWORKDAYS(Proc[[#This Row],[DateOpened]],Proc[[#This Row],[DateClosed]]))-1)</f>
        <v>5</v>
      </c>
      <c r="R488" s="69" t="s">
        <v>1532</v>
      </c>
      <c r="S488" s="60"/>
    </row>
    <row r="489" spans="1:19" hidden="1">
      <c r="A489" s="62" t="s">
        <v>1936</v>
      </c>
      <c r="B489" s="60" t="str">
        <f>IFERROR(VLOOKUP(Proc[[#This Row],[App]],Table2[],3,0),"open")</f>
        <v>ok</v>
      </c>
      <c r="C489" s="62" t="s">
        <v>369</v>
      </c>
      <c r="D489" t="s">
        <v>1931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N489" s="69"/>
      <c r="O489" s="69"/>
      <c r="P489" s="69" t="str">
        <f ca="1">IF(Proc[[#This Row],[DaysAgeing]]&gt;5,"yep","on track")</f>
        <v>on track</v>
      </c>
      <c r="Q489" s="3">
        <f ca="1">IF(Proc[[#This Row],[DateClosed]]="",ABS(NETWORKDAYS(Proc[[#This Row],[DateOpened]],TODAY()))-1,ABS(NETWORKDAYS(Proc[[#This Row],[DateOpened]],Proc[[#This Row],[DateClosed]]))-1)</f>
        <v>5</v>
      </c>
      <c r="R489" s="69" t="s">
        <v>1532</v>
      </c>
      <c r="S489" s="60"/>
    </row>
    <row r="490" spans="1:19" hidden="1">
      <c r="A490" s="62" t="s">
        <v>1936</v>
      </c>
      <c r="B490" s="60" t="str">
        <f>IFERROR(VLOOKUP(Proc[[#This Row],[App]],Table2[],3,0),"open")</f>
        <v>ok</v>
      </c>
      <c r="C490" s="62" t="s">
        <v>369</v>
      </c>
      <c r="D490" t="s">
        <v>1932</v>
      </c>
      <c r="E490" t="s">
        <v>429</v>
      </c>
      <c r="F490" s="60" t="s">
        <v>1935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N490" s="69"/>
      <c r="O490" s="69"/>
      <c r="P490" s="69" t="str">
        <f ca="1">IF(Proc[[#This Row],[DaysAgeing]]&gt;5,"yep","on track")</f>
        <v>on track</v>
      </c>
      <c r="Q490" s="3">
        <f ca="1">IF(Proc[[#This Row],[DateClosed]]="",ABS(NETWORKDAYS(Proc[[#This Row],[DateOpened]],TODAY()))-1,ABS(NETWORKDAYS(Proc[[#This Row],[DateOpened]],Proc[[#This Row],[DateClosed]]))-1)</f>
        <v>5</v>
      </c>
      <c r="R490" s="69" t="s">
        <v>1532</v>
      </c>
      <c r="S490" s="60"/>
    </row>
    <row r="491" spans="1:19" hidden="1">
      <c r="A491" s="62" t="s">
        <v>1936</v>
      </c>
      <c r="B491" s="60" t="str">
        <f>IFERROR(VLOOKUP(Proc[[#This Row],[App]],Table2[],3,0),"open")</f>
        <v>ok</v>
      </c>
      <c r="C491" s="62" t="s">
        <v>369</v>
      </c>
      <c r="D491" t="s">
        <v>1933</v>
      </c>
      <c r="E491" t="s">
        <v>445</v>
      </c>
      <c r="F491" s="60" t="s">
        <v>1935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N491" s="69"/>
      <c r="O491" s="69"/>
      <c r="P491" s="69" t="str">
        <f ca="1">IF(Proc[[#This Row],[DaysAgeing]]&gt;5,"yep","on track")</f>
        <v>on track</v>
      </c>
      <c r="Q491" s="3">
        <f ca="1">IF(Proc[[#This Row],[DateClosed]]="",ABS(NETWORKDAYS(Proc[[#This Row],[DateOpened]],TODAY()))-1,ABS(NETWORKDAYS(Proc[[#This Row],[DateOpened]],Proc[[#This Row],[DateClosed]]))-1)</f>
        <v>5</v>
      </c>
      <c r="R491" s="69" t="s">
        <v>1532</v>
      </c>
      <c r="S491" s="60"/>
    </row>
    <row r="492" spans="1:19" hidden="1">
      <c r="A492" s="62" t="s">
        <v>1936</v>
      </c>
      <c r="B492" s="60" t="str">
        <f>IFERROR(VLOOKUP(Proc[[#This Row],[App]],Table2[],3,0),"open")</f>
        <v>ok</v>
      </c>
      <c r="C492" s="62" t="s">
        <v>369</v>
      </c>
      <c r="D492" t="s">
        <v>1934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N492" s="69"/>
      <c r="O492" s="69"/>
      <c r="P492" s="69" t="str">
        <f ca="1">IF(Proc[[#This Row],[DaysAgeing]]&gt;5,"yep","on track")</f>
        <v>on track</v>
      </c>
      <c r="Q492" s="3">
        <f ca="1">IF(Proc[[#This Row],[DateClosed]]="",ABS(NETWORKDAYS(Proc[[#This Row],[DateOpened]],TODAY()))-1,ABS(NETWORKDAYS(Proc[[#This Row],[DateOpened]],Proc[[#This Row],[DateClosed]]))-1)</f>
        <v>5</v>
      </c>
      <c r="R492" s="69" t="s">
        <v>1532</v>
      </c>
      <c r="S492" s="60"/>
    </row>
    <row r="493" spans="1:19">
      <c r="A493" t="s">
        <v>1937</v>
      </c>
      <c r="B493" s="60" t="str">
        <f>IFERROR(VLOOKUP(Proc[[#This Row],[App]],Table2[],3,0),"open")</f>
        <v>open</v>
      </c>
      <c r="C493" t="s">
        <v>370</v>
      </c>
      <c r="D493" t="s">
        <v>1175</v>
      </c>
      <c r="E493" t="s">
        <v>1716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N493" s="69"/>
      <c r="O493" s="69"/>
      <c r="P493" s="69" t="str">
        <f ca="1">IF(Proc[[#This Row],[DaysAgeing]]&gt;5,"yep","on track")</f>
        <v>on track</v>
      </c>
      <c r="Q493" s="3">
        <f ca="1">IF(Proc[[#This Row],[DateClosed]]="",ABS(NETWORKDAYS(Proc[[#This Row],[DateOpened]],TODAY()))-1,ABS(NETWORKDAYS(Proc[[#This Row],[DateOpened]],Proc[[#This Row],[DateClosed]]))-1)</f>
        <v>4</v>
      </c>
      <c r="R493" s="69" t="s">
        <v>538</v>
      </c>
      <c r="S493" s="60"/>
    </row>
    <row r="494" spans="1:19">
      <c r="A494" s="62" t="s">
        <v>1937</v>
      </c>
      <c r="B494" s="60" t="str">
        <f>IFERROR(VLOOKUP(Proc[[#This Row],[App]],Table2[],3,0),"open")</f>
        <v>open</v>
      </c>
      <c r="C494" s="72" t="s">
        <v>370</v>
      </c>
      <c r="D494" t="s">
        <v>1938</v>
      </c>
      <c r="E494" t="s">
        <v>1716</v>
      </c>
      <c r="F494" s="60" t="s">
        <v>1939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N494" s="69"/>
      <c r="O494" s="69"/>
      <c r="P494" s="69" t="str">
        <f ca="1">IF(Proc[[#This Row],[DaysAgeing]]&gt;5,"yep","on track")</f>
        <v>on track</v>
      </c>
      <c r="Q494" s="3">
        <f ca="1">IF(Proc[[#This Row],[DateClosed]]="",ABS(NETWORKDAYS(Proc[[#This Row],[DateOpened]],TODAY()))-1,ABS(NETWORKDAYS(Proc[[#This Row],[DateOpened]],Proc[[#This Row],[DateClosed]]))-1)</f>
        <v>4</v>
      </c>
      <c r="R494" s="69" t="s">
        <v>538</v>
      </c>
      <c r="S494" s="60"/>
    </row>
    <row r="495" spans="1:19">
      <c r="A495" t="s">
        <v>1941</v>
      </c>
      <c r="B495" s="60" t="str">
        <f>IFERROR(VLOOKUP(Proc[[#This Row],[App]],Table2[],3,0),"open")</f>
        <v>open</v>
      </c>
      <c r="C495" t="s">
        <v>375</v>
      </c>
      <c r="D495" t="s">
        <v>1940</v>
      </c>
      <c r="E495" s="62" t="s">
        <v>1942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/>
      <c r="O495" s="69"/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1944</v>
      </c>
      <c r="B496" s="60" t="str">
        <f>IFERROR(VLOOKUP(Proc[[#This Row],[App]],Table2[],3,0),"open")</f>
        <v>open</v>
      </c>
      <c r="C496" s="62" t="s">
        <v>369</v>
      </c>
      <c r="D496" t="s">
        <v>551</v>
      </c>
      <c r="E496" t="s">
        <v>484</v>
      </c>
      <c r="F496" s="60" t="s">
        <v>1943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1945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N496" s="69"/>
      <c r="O496" s="69"/>
      <c r="P496" s="69" t="str">
        <f ca="1">IF(Proc[[#This Row],[DaysAgeing]]&gt;5,"yep","on track")</f>
        <v>on track</v>
      </c>
      <c r="Q496" s="3">
        <f ca="1">IF(Proc[[#This Row],[DateClosed]]="",ABS(NETWORKDAYS(Proc[[#This Row],[DateOpened]],TODAY()))-1,ABS(NETWORKDAYS(Proc[[#This Row],[DateOpened]],Proc[[#This Row],[DateClosed]]))-1)</f>
        <v>2</v>
      </c>
      <c r="R496" s="69" t="s">
        <v>538</v>
      </c>
      <c r="S496" s="60"/>
    </row>
    <row r="497" spans="1:19">
      <c r="A497" s="62" t="s">
        <v>1944</v>
      </c>
      <c r="B497" s="60" t="str">
        <f>IFERROR(VLOOKUP(Proc[[#This Row],[App]],Table2[],3,0),"open")</f>
        <v>open</v>
      </c>
      <c r="C497" s="72" t="s">
        <v>370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N497" s="69"/>
      <c r="O497" s="69"/>
      <c r="P497" s="69" t="str">
        <f ca="1">IF(Proc[[#This Row],[DaysAgeing]]&gt;5,"yep","on track")</f>
        <v>on track</v>
      </c>
      <c r="Q497" s="3">
        <f ca="1">IF(Proc[[#This Row],[DateClosed]]="",ABS(NETWORKDAYS(Proc[[#This Row],[DateOpened]],TODAY()))-1,ABS(NETWORKDAYS(Proc[[#This Row],[DateOpened]],Proc[[#This Row],[DateClosed]]))-1)</f>
        <v>2</v>
      </c>
      <c r="R497" s="69" t="s">
        <v>538</v>
      </c>
      <c r="S497" s="60"/>
    </row>
    <row r="498" spans="1:19">
      <c r="A498" t="s">
        <v>1958</v>
      </c>
      <c r="B498" s="60" t="str">
        <f>IFERROR(VLOOKUP(Proc[[#This Row],[App]],Table2[],3,0),"open")</f>
        <v>open</v>
      </c>
      <c r="C498" s="72" t="s">
        <v>375</v>
      </c>
      <c r="D498" t="s">
        <v>1959</v>
      </c>
      <c r="E498" s="72" t="s">
        <v>1960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N498" s="69"/>
      <c r="O498" s="69"/>
      <c r="P498" s="69" t="str">
        <f ca="1">IF(Proc[[#This Row],[DaysAgeing]]&gt;5,"yep","on track")</f>
        <v>on track</v>
      </c>
      <c r="Q498" s="3">
        <f ca="1">IF(Proc[[#This Row],[DateClosed]]="",ABS(NETWORKDAYS(Proc[[#This Row],[DateOpened]],TODAY()))-1,ABS(NETWORKDAYS(Proc[[#This Row],[DateOpened]],Proc[[#This Row],[DateClosed]]))-1)</f>
        <v>1</v>
      </c>
      <c r="R498" s="69" t="s">
        <v>1532</v>
      </c>
      <c r="S498" s="60"/>
    </row>
  </sheetData>
  <phoneticPr fontId="0" type="noConversion"/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G2:G498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1947</v>
      </c>
      <c r="B1" t="str">
        <f>LEFT(A1,22)</f>
        <v>CLFF_VMCA$$$KR07DB3307</v>
      </c>
    </row>
    <row r="2" spans="1:2">
      <c r="A2" s="70" t="s">
        <v>1948</v>
      </c>
      <c r="B2" s="62" t="str">
        <f t="shared" ref="B2:B11" si="0">LEFT(A2,22)</f>
        <v>CLFF_VMCA$$$KR07DB3305</v>
      </c>
    </row>
    <row r="3" spans="1:2">
      <c r="A3" s="71" t="s">
        <v>1949</v>
      </c>
      <c r="B3" s="62" t="str">
        <f t="shared" si="0"/>
        <v>CLFF_VMCA$$$US10DB3015</v>
      </c>
    </row>
    <row r="4" spans="1:2">
      <c r="A4" s="70" t="s">
        <v>1950</v>
      </c>
      <c r="B4" s="62" t="str">
        <f t="shared" si="0"/>
        <v>CLFF_VMCA$$$US10DB3018</v>
      </c>
    </row>
    <row r="5" spans="1:2">
      <c r="A5" s="71" t="s">
        <v>1951</v>
      </c>
      <c r="B5" s="62" t="str">
        <f t="shared" si="0"/>
        <v>CLFF_VMCA$$$US10DB3019</v>
      </c>
    </row>
    <row r="6" spans="1:2">
      <c r="A6" s="70" t="s">
        <v>1952</v>
      </c>
      <c r="B6" s="62" t="str">
        <f t="shared" si="0"/>
        <v>CLFF_VMCA$$$US10DB3010</v>
      </c>
    </row>
    <row r="7" spans="1:2">
      <c r="A7" s="71" t="s">
        <v>1953</v>
      </c>
      <c r="B7" s="62" t="str">
        <f t="shared" si="0"/>
        <v>CLFF_VMCA$$$KR16DB3301</v>
      </c>
    </row>
    <row r="8" spans="1:2">
      <c r="A8" s="70" t="s">
        <v>1954</v>
      </c>
      <c r="B8" s="62" t="str">
        <f t="shared" si="0"/>
        <v>CLFF_VMCA$$$KR15DB3300</v>
      </c>
    </row>
    <row r="9" spans="1:2">
      <c r="A9" s="71" t="s">
        <v>1955</v>
      </c>
      <c r="B9" s="62" t="str">
        <f t="shared" si="0"/>
        <v>CLFF_VMCA$$$KR15DB3302</v>
      </c>
    </row>
    <row r="10" spans="1:2">
      <c r="A10" s="70" t="s">
        <v>1956</v>
      </c>
      <c r="B10" s="62" t="str">
        <f t="shared" si="0"/>
        <v>CLFF_VMCA$$$KR15DB3307</v>
      </c>
    </row>
    <row r="11" spans="1:2">
      <c r="A11" s="71" t="s">
        <v>1957</v>
      </c>
      <c r="B11" s="62" t="str">
        <f t="shared" si="0"/>
        <v>CLFF_VMCA$$$TW10DB3302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3"/>
  <sheetViews>
    <sheetView topLeftCell="A82" workbookViewId="0">
      <selection activeCell="I98" sqref="I98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t="s">
        <v>597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1767</v>
      </c>
      <c r="B113" t="s">
        <v>596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Report</vt:lpstr>
      <vt:lpstr>OK</vt:lpstr>
      <vt:lpstr>KPI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2023-06-07T06:58:46Z</dcterms:created>
  <dcterms:modified xsi:type="dcterms:W3CDTF">2025-02-12T16:22:11Z</dcterms:modified>
  <cp:category/>
  <cp:contentStatus/>
</cp:coreProperties>
</file>