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4240" windowHeight="12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/>
  <c r="E20" i="1"/>
  <c r="F20" i="1" s="1"/>
  <c r="E21" i="1"/>
  <c r="F21" i="1" s="1"/>
  <c r="E22" i="1"/>
  <c r="F22" i="1"/>
  <c r="E23" i="1"/>
  <c r="F23" i="1" s="1"/>
  <c r="E24" i="1"/>
  <c r="F24" i="1" s="1"/>
  <c r="E25" i="1"/>
  <c r="F25" i="1"/>
  <c r="E26" i="1"/>
  <c r="F26" i="1" s="1"/>
  <c r="E27" i="1"/>
  <c r="F27" i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/>
  <c r="E34" i="1"/>
  <c r="F34" i="1" s="1"/>
  <c r="E35" i="1"/>
  <c r="F35" i="1"/>
  <c r="E36" i="1"/>
  <c r="F36" i="1" s="1"/>
  <c r="E37" i="1"/>
  <c r="F37" i="1" s="1"/>
  <c r="E38" i="1"/>
  <c r="F38" i="1"/>
  <c r="E39" i="1"/>
  <c r="F39" i="1" s="1"/>
  <c r="E40" i="1"/>
  <c r="F40" i="1" s="1"/>
  <c r="E41" i="1"/>
  <c r="F41" i="1"/>
  <c r="E42" i="1"/>
  <c r="F42" i="1" s="1"/>
  <c r="E43" i="1"/>
  <c r="F43" i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/>
  <c r="E66" i="1"/>
  <c r="F66" i="1" s="1"/>
  <c r="E67" i="1"/>
  <c r="F67" i="1" s="1"/>
  <c r="E68" i="1"/>
  <c r="F68" i="1" s="1"/>
  <c r="E69" i="1"/>
  <c r="F69" i="1" s="1"/>
  <c r="E70" i="1"/>
  <c r="F70" i="1"/>
  <c r="E71" i="1"/>
  <c r="F71" i="1" s="1"/>
  <c r="E72" i="1"/>
  <c r="F72" i="1" s="1"/>
  <c r="E73" i="1"/>
  <c r="F73" i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/>
  <c r="E87" i="1"/>
  <c r="F87" i="1" s="1"/>
  <c r="E88" i="1"/>
  <c r="F88" i="1"/>
  <c r="E89" i="1"/>
  <c r="F89" i="1" s="1"/>
  <c r="E90" i="1"/>
  <c r="F90" i="1"/>
  <c r="E91" i="1"/>
  <c r="F91" i="1" s="1"/>
  <c r="E92" i="1"/>
  <c r="F92" i="1" s="1"/>
  <c r="E93" i="1"/>
  <c r="F93" i="1"/>
  <c r="E94" i="1"/>
  <c r="F94" i="1" s="1"/>
  <c r="E95" i="1"/>
  <c r="F95" i="1" s="1"/>
  <c r="E96" i="1"/>
  <c r="F96" i="1"/>
  <c r="E97" i="1"/>
  <c r="F97" i="1" s="1"/>
  <c r="E98" i="1"/>
  <c r="F98" i="1"/>
  <c r="E2" i="1"/>
  <c r="F2" i="1" s="1"/>
  <c r="G64" i="1" l="1"/>
  <c r="G80" i="1"/>
  <c r="G71" i="1"/>
  <c r="G57" i="1"/>
  <c r="G32" i="1"/>
  <c r="G16" i="1"/>
  <c r="G9" i="1"/>
  <c r="G92" i="1"/>
  <c r="G84" i="1"/>
  <c r="G75" i="1"/>
  <c r="G68" i="1"/>
  <c r="G61" i="1"/>
  <c r="G52" i="1"/>
  <c r="G45" i="1"/>
  <c r="G36" i="1"/>
  <c r="G29" i="1"/>
  <c r="G20" i="1"/>
  <c r="G13" i="1"/>
  <c r="G4" i="1"/>
  <c r="G3" i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" i="1"/>
  <c r="G10" i="1"/>
  <c r="G14" i="1"/>
  <c r="G18" i="1"/>
  <c r="G22" i="1"/>
  <c r="G26" i="1"/>
  <c r="G30" i="1"/>
  <c r="G34" i="1"/>
  <c r="G38" i="1"/>
  <c r="G42" i="1"/>
  <c r="G46" i="1"/>
  <c r="G50" i="1"/>
  <c r="G54" i="1"/>
  <c r="G58" i="1"/>
  <c r="G62" i="1"/>
  <c r="G66" i="1"/>
  <c r="G70" i="1"/>
  <c r="G74" i="1"/>
  <c r="G78" i="1"/>
  <c r="G82" i="1"/>
  <c r="G86" i="1"/>
  <c r="G90" i="1"/>
  <c r="G94" i="1"/>
  <c r="G98" i="1"/>
  <c r="G65" i="1"/>
  <c r="G69" i="1"/>
  <c r="G73" i="1"/>
  <c r="G77" i="1"/>
  <c r="G81" i="1"/>
  <c r="G97" i="1"/>
  <c r="G93" i="1"/>
  <c r="G89" i="1"/>
  <c r="G85" i="1"/>
  <c r="G79" i="1"/>
  <c r="G72" i="1"/>
  <c r="G56" i="1"/>
  <c r="G49" i="1"/>
  <c r="G40" i="1"/>
  <c r="G33" i="1"/>
  <c r="G24" i="1"/>
  <c r="G17" i="1"/>
  <c r="G8" i="1"/>
  <c r="G48" i="1"/>
  <c r="G41" i="1"/>
  <c r="G25" i="1"/>
  <c r="G96" i="1"/>
  <c r="G88" i="1"/>
  <c r="G2" i="1"/>
  <c r="G95" i="1"/>
  <c r="G91" i="1"/>
  <c r="G87" i="1"/>
  <c r="G83" i="1"/>
  <c r="G76" i="1"/>
  <c r="G67" i="1"/>
  <c r="G60" i="1"/>
  <c r="G53" i="1"/>
  <c r="G44" i="1"/>
  <c r="G37" i="1"/>
  <c r="G28" i="1"/>
  <c r="G21" i="1"/>
  <c r="G12" i="1"/>
  <c r="G5" i="1"/>
  <c r="G98" i="2" l="1"/>
  <c r="F98" i="2"/>
  <c r="D99" i="2"/>
  <c r="D98" i="2"/>
  <c r="C98" i="2"/>
</calcChain>
</file>

<file path=xl/sharedStrings.xml><?xml version="1.0" encoding="utf-8"?>
<sst xmlns="http://schemas.openxmlformats.org/spreadsheetml/2006/main" count="202" uniqueCount="33">
  <si>
    <t>Subject</t>
  </si>
  <si>
    <t>Income</t>
  </si>
  <si>
    <t>HouseSize</t>
  </si>
  <si>
    <t>Beer</t>
  </si>
  <si>
    <t>m</t>
  </si>
  <si>
    <t>White</t>
  </si>
  <si>
    <t>f</t>
  </si>
  <si>
    <t>white</t>
  </si>
  <si>
    <t>Caucasian/Filippino</t>
  </si>
  <si>
    <t>Caucasian</t>
  </si>
  <si>
    <t>Asian</t>
  </si>
  <si>
    <t>Caucasion</t>
  </si>
  <si>
    <t>Asian American</t>
  </si>
  <si>
    <t>CAUCASIAN</t>
  </si>
  <si>
    <t>White/Caucasian</t>
  </si>
  <si>
    <t>Black</t>
  </si>
  <si>
    <t>caucasian</t>
  </si>
  <si>
    <t>Filipino</t>
  </si>
  <si>
    <t>Caucasiun</t>
  </si>
  <si>
    <t>black</t>
  </si>
  <si>
    <t xml:space="preserve">black </t>
  </si>
  <si>
    <t>caucasion</t>
  </si>
  <si>
    <t>peruvian</t>
  </si>
  <si>
    <t>African American</t>
  </si>
  <si>
    <t>romanian</t>
  </si>
  <si>
    <t>Hispanic</t>
  </si>
  <si>
    <t>W</t>
  </si>
  <si>
    <t>Indian</t>
  </si>
  <si>
    <t>asian</t>
  </si>
  <si>
    <t>Income2</t>
  </si>
  <si>
    <t>SES2</t>
  </si>
  <si>
    <t>Split</t>
  </si>
  <si>
    <t>Resort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</si>
</sst>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tabSelected="1" workbookViewId="0"/>
  </sheetViews>
  <sheetFormatPr defaultRowHeight="15" x14ac:dyDescent="0.25"/>
  <cols>
    <col min="12" max="12" width="16.28515625" bestFit="1" customWidth="1"/>
    <col min="13" max="13" width="12" customWidth="1"/>
    <col min="14" max="14" width="7.28515625" customWidth="1"/>
    <col min="15" max="15" width="12" bestFit="1" customWidth="1"/>
  </cols>
  <sheetData>
    <row r="1" spans="1:8" x14ac:dyDescent="0.25">
      <c r="A1" t="s">
        <v>0</v>
      </c>
      <c r="B1" t="s">
        <v>32</v>
      </c>
      <c r="C1" t="s">
        <v>1</v>
      </c>
      <c r="D1" t="s">
        <v>2</v>
      </c>
      <c r="E1" t="s">
        <v>29</v>
      </c>
      <c r="F1" t="s">
        <v>30</v>
      </c>
      <c r="G1" t="s">
        <v>31</v>
      </c>
      <c r="H1" t="s">
        <v>3</v>
      </c>
    </row>
    <row r="2" spans="1:8" x14ac:dyDescent="0.25">
      <c r="A2">
        <v>168</v>
      </c>
      <c r="B2">
        <v>1</v>
      </c>
      <c r="C2">
        <v>2</v>
      </c>
      <c r="D2">
        <v>2</v>
      </c>
      <c r="E2">
        <f>IF(C2=10,125000,IF(C2=11,150000,C2*10000+5000))</f>
        <v>25000</v>
      </c>
      <c r="F2">
        <f>E2/SQRT(D2)</f>
        <v>17677.669529663686</v>
      </c>
      <c r="G2">
        <f>IF(F2&lt;=MEDIAN(F$2:F$300),0,1)</f>
        <v>0</v>
      </c>
      <c r="H2">
        <v>5</v>
      </c>
    </row>
    <row r="3" spans="1:8" x14ac:dyDescent="0.25">
      <c r="A3">
        <v>169</v>
      </c>
      <c r="B3">
        <v>0</v>
      </c>
      <c r="C3">
        <v>6</v>
      </c>
      <c r="D3">
        <v>3</v>
      </c>
      <c r="E3">
        <f>IF(C3=10,125000,IF(C3=11,150000,C3*10000+5000))</f>
        <v>65000</v>
      </c>
      <c r="F3">
        <f>E3/SQRT(D3)</f>
        <v>37527.76749732568</v>
      </c>
      <c r="G3">
        <f t="shared" ref="G3:G66" si="0">IF(F3&lt;=MEDIAN(F$2:F$300),0,1)</f>
        <v>1</v>
      </c>
      <c r="H3">
        <v>3</v>
      </c>
    </row>
    <row r="4" spans="1:8" x14ac:dyDescent="0.25">
      <c r="A4">
        <v>170</v>
      </c>
      <c r="B4">
        <v>1</v>
      </c>
      <c r="C4">
        <v>9</v>
      </c>
      <c r="D4">
        <v>3</v>
      </c>
      <c r="E4">
        <f>IF(C4=10,125000,IF(C4=11,150000,C4*10000+5000))</f>
        <v>95000</v>
      </c>
      <c r="F4">
        <f>E4/SQRT(D4)</f>
        <v>54848.275573014449</v>
      </c>
      <c r="G4">
        <f t="shared" si="0"/>
        <v>1</v>
      </c>
      <c r="H4">
        <v>5</v>
      </c>
    </row>
    <row r="5" spans="1:8" x14ac:dyDescent="0.25">
      <c r="A5">
        <v>171</v>
      </c>
      <c r="B5">
        <v>0</v>
      </c>
      <c r="C5">
        <v>2</v>
      </c>
      <c r="D5">
        <v>1</v>
      </c>
      <c r="E5">
        <f>IF(C5=10,125000,IF(C5=11,150000,C5*10000+5000))</f>
        <v>25000</v>
      </c>
      <c r="F5">
        <f>E5/SQRT(D5)</f>
        <v>25000</v>
      </c>
      <c r="G5">
        <f t="shared" si="0"/>
        <v>0</v>
      </c>
      <c r="H5">
        <v>2</v>
      </c>
    </row>
    <row r="6" spans="1:8" x14ac:dyDescent="0.25">
      <c r="A6">
        <v>172</v>
      </c>
      <c r="B6">
        <v>1</v>
      </c>
      <c r="C6">
        <v>2</v>
      </c>
      <c r="D6">
        <v>3</v>
      </c>
      <c r="E6">
        <f>IF(C6=10,125000,IF(C6=11,150000,C6*10000+5000))</f>
        <v>25000</v>
      </c>
      <c r="F6">
        <f>E6/SQRT(D6)</f>
        <v>14433.756729740646</v>
      </c>
      <c r="G6">
        <f t="shared" si="0"/>
        <v>0</v>
      </c>
      <c r="H6">
        <v>3</v>
      </c>
    </row>
    <row r="7" spans="1:8" x14ac:dyDescent="0.25">
      <c r="A7">
        <v>173</v>
      </c>
      <c r="B7">
        <v>0</v>
      </c>
      <c r="C7">
        <v>4</v>
      </c>
      <c r="D7">
        <v>3</v>
      </c>
      <c r="E7">
        <f>IF(C7=10,125000,IF(C7=11,150000,C7*10000+5000))</f>
        <v>45000</v>
      </c>
      <c r="F7">
        <f>E7/SQRT(D7)</f>
        <v>25980.762113533161</v>
      </c>
      <c r="G7">
        <f t="shared" si="0"/>
        <v>0</v>
      </c>
      <c r="H7">
        <v>5</v>
      </c>
    </row>
    <row r="8" spans="1:8" x14ac:dyDescent="0.25">
      <c r="A8">
        <v>174</v>
      </c>
      <c r="B8">
        <v>1</v>
      </c>
      <c r="C8">
        <v>0</v>
      </c>
      <c r="D8">
        <v>5</v>
      </c>
      <c r="E8">
        <f>IF(C8=10,125000,IF(C8=11,150000,C8*10000+5000))</f>
        <v>5000</v>
      </c>
      <c r="F8">
        <f>E8/SQRT(D8)</f>
        <v>2236.0679774997898</v>
      </c>
      <c r="G8">
        <f t="shared" si="0"/>
        <v>0</v>
      </c>
      <c r="H8">
        <v>11.99</v>
      </c>
    </row>
    <row r="9" spans="1:8" x14ac:dyDescent="0.25">
      <c r="A9">
        <v>175</v>
      </c>
      <c r="B9">
        <v>0</v>
      </c>
      <c r="C9">
        <v>2</v>
      </c>
      <c r="D9">
        <v>3</v>
      </c>
      <c r="E9">
        <f>IF(C9=10,125000,IF(C9=11,150000,C9*10000+5000))</f>
        <v>25000</v>
      </c>
      <c r="F9">
        <f>E9/SQRT(D9)</f>
        <v>14433.756729740646</v>
      </c>
      <c r="G9">
        <f t="shared" si="0"/>
        <v>0</v>
      </c>
      <c r="H9">
        <v>2.5</v>
      </c>
    </row>
    <row r="10" spans="1:8" x14ac:dyDescent="0.25">
      <c r="A10">
        <v>176</v>
      </c>
      <c r="B10">
        <v>1</v>
      </c>
      <c r="C10">
        <v>5</v>
      </c>
      <c r="D10">
        <v>2</v>
      </c>
      <c r="E10">
        <f>IF(C10=10,125000,IF(C10=11,150000,C10*10000+5000))</f>
        <v>55000</v>
      </c>
      <c r="F10">
        <f>E10/SQRT(D10)</f>
        <v>38890.872965260111</v>
      </c>
      <c r="G10">
        <f t="shared" si="0"/>
        <v>1</v>
      </c>
      <c r="H10">
        <v>6</v>
      </c>
    </row>
    <row r="11" spans="1:8" x14ac:dyDescent="0.25">
      <c r="A11">
        <v>177</v>
      </c>
      <c r="B11">
        <v>0</v>
      </c>
      <c r="C11">
        <v>7</v>
      </c>
      <c r="D11">
        <v>3</v>
      </c>
      <c r="E11">
        <f>IF(C11=10,125000,IF(C11=11,150000,C11*10000+5000))</f>
        <v>75000</v>
      </c>
      <c r="F11">
        <f>E11/SQRT(D11)</f>
        <v>43301.270189221934</v>
      </c>
      <c r="G11">
        <f t="shared" si="0"/>
        <v>1</v>
      </c>
      <c r="H11">
        <v>4.5</v>
      </c>
    </row>
    <row r="12" spans="1:8" x14ac:dyDescent="0.25">
      <c r="A12">
        <v>178</v>
      </c>
      <c r="B12">
        <v>1</v>
      </c>
      <c r="C12">
        <v>11</v>
      </c>
      <c r="D12">
        <v>5</v>
      </c>
      <c r="E12">
        <f>IF(C12=10,125000,IF(C12=11,150000,C12*10000+5000))</f>
        <v>150000</v>
      </c>
      <c r="F12">
        <f>E12/SQRT(D12)</f>
        <v>67082.03932499369</v>
      </c>
      <c r="G12">
        <f t="shared" si="0"/>
        <v>1</v>
      </c>
      <c r="H12">
        <v>10</v>
      </c>
    </row>
    <row r="13" spans="1:8" x14ac:dyDescent="0.25">
      <c r="A13">
        <v>179</v>
      </c>
      <c r="B13">
        <v>0</v>
      </c>
      <c r="C13">
        <v>10</v>
      </c>
      <c r="D13">
        <v>5</v>
      </c>
      <c r="E13">
        <f>IF(C13=10,125000,IF(C13=11,150000,C13*10000+5000))</f>
        <v>125000</v>
      </c>
      <c r="F13">
        <f>E13/SQRT(D13)</f>
        <v>55901.699437494739</v>
      </c>
      <c r="G13">
        <f t="shared" si="0"/>
        <v>1</v>
      </c>
      <c r="H13">
        <v>5</v>
      </c>
    </row>
    <row r="14" spans="1:8" x14ac:dyDescent="0.25">
      <c r="A14">
        <v>180</v>
      </c>
      <c r="B14">
        <v>1</v>
      </c>
      <c r="C14">
        <v>10</v>
      </c>
      <c r="D14">
        <v>4</v>
      </c>
      <c r="E14">
        <f>IF(C14=10,125000,IF(C14=11,150000,C14*10000+5000))</f>
        <v>125000</v>
      </c>
      <c r="F14">
        <f>E14/SQRT(D14)</f>
        <v>62500</v>
      </c>
      <c r="G14">
        <f t="shared" si="0"/>
        <v>1</v>
      </c>
      <c r="H14">
        <v>8</v>
      </c>
    </row>
    <row r="15" spans="1:8" x14ac:dyDescent="0.25">
      <c r="A15">
        <v>181</v>
      </c>
      <c r="B15">
        <v>0</v>
      </c>
      <c r="C15">
        <v>6</v>
      </c>
      <c r="D15">
        <v>5</v>
      </c>
      <c r="E15">
        <f>IF(C15=10,125000,IF(C15=11,150000,C15*10000+5000))</f>
        <v>65000</v>
      </c>
      <c r="F15">
        <f>E15/SQRT(D15)</f>
        <v>29068.883707497265</v>
      </c>
      <c r="G15">
        <f t="shared" si="0"/>
        <v>1</v>
      </c>
      <c r="H15">
        <v>3</v>
      </c>
    </row>
    <row r="16" spans="1:8" x14ac:dyDescent="0.25">
      <c r="A16">
        <v>182</v>
      </c>
      <c r="B16">
        <v>1</v>
      </c>
      <c r="C16">
        <v>2</v>
      </c>
      <c r="D16">
        <v>5</v>
      </c>
      <c r="E16">
        <f>IF(C16=10,125000,IF(C16=11,150000,C16*10000+5000))</f>
        <v>25000</v>
      </c>
      <c r="F16">
        <f>E16/SQRT(D16)</f>
        <v>11180.339887498947</v>
      </c>
      <c r="G16">
        <f t="shared" si="0"/>
        <v>0</v>
      </c>
      <c r="H16">
        <v>5</v>
      </c>
    </row>
    <row r="17" spans="1:8" x14ac:dyDescent="0.25">
      <c r="A17">
        <v>183</v>
      </c>
      <c r="B17">
        <v>0</v>
      </c>
      <c r="C17">
        <v>4</v>
      </c>
      <c r="D17">
        <v>3</v>
      </c>
      <c r="E17">
        <f>IF(C17=10,125000,IF(C17=11,150000,C17*10000+5000))</f>
        <v>45000</v>
      </c>
      <c r="F17">
        <f>E17/SQRT(D17)</f>
        <v>25980.762113533161</v>
      </c>
      <c r="G17">
        <f t="shared" si="0"/>
        <v>0</v>
      </c>
      <c r="H17">
        <v>2</v>
      </c>
    </row>
    <row r="18" spans="1:8" x14ac:dyDescent="0.25">
      <c r="A18">
        <v>185</v>
      </c>
      <c r="B18">
        <v>0</v>
      </c>
      <c r="C18">
        <v>2</v>
      </c>
      <c r="D18">
        <v>2</v>
      </c>
      <c r="E18">
        <f>IF(C18=10,125000,IF(C18=11,150000,C18*10000+5000))</f>
        <v>25000</v>
      </c>
      <c r="F18">
        <f>E18/SQRT(D18)</f>
        <v>17677.669529663686</v>
      </c>
      <c r="G18">
        <f t="shared" si="0"/>
        <v>0</v>
      </c>
      <c r="H18">
        <v>3</v>
      </c>
    </row>
    <row r="19" spans="1:8" x14ac:dyDescent="0.25">
      <c r="A19">
        <v>186</v>
      </c>
      <c r="B19">
        <v>1</v>
      </c>
      <c r="C19">
        <v>1</v>
      </c>
      <c r="D19">
        <v>3</v>
      </c>
      <c r="E19">
        <f>IF(C19=10,125000,IF(C19=11,150000,C19*10000+5000))</f>
        <v>15000</v>
      </c>
      <c r="F19">
        <f>E19/SQRT(D19)</f>
        <v>8660.2540378443864</v>
      </c>
      <c r="G19">
        <f t="shared" si="0"/>
        <v>0</v>
      </c>
      <c r="H19">
        <v>5</v>
      </c>
    </row>
    <row r="20" spans="1:8" x14ac:dyDescent="0.25">
      <c r="A20">
        <v>187</v>
      </c>
      <c r="B20">
        <v>0</v>
      </c>
      <c r="C20">
        <v>4</v>
      </c>
      <c r="D20">
        <v>2</v>
      </c>
      <c r="E20">
        <f>IF(C20=10,125000,IF(C20=11,150000,C20*10000+5000))</f>
        <v>45000</v>
      </c>
      <c r="F20">
        <f>E20/SQRT(D20)</f>
        <v>31819.805153394638</v>
      </c>
      <c r="G20">
        <f t="shared" si="0"/>
        <v>1</v>
      </c>
      <c r="H20">
        <v>3</v>
      </c>
    </row>
    <row r="21" spans="1:8" x14ac:dyDescent="0.25">
      <c r="A21">
        <v>188</v>
      </c>
      <c r="B21">
        <v>1</v>
      </c>
      <c r="C21">
        <v>0</v>
      </c>
      <c r="D21">
        <v>5</v>
      </c>
      <c r="E21">
        <f>IF(C21=10,125000,IF(C21=11,150000,C21*10000+5000))</f>
        <v>5000</v>
      </c>
      <c r="F21">
        <f>E21/SQRT(D21)</f>
        <v>2236.0679774997898</v>
      </c>
      <c r="G21">
        <f t="shared" si="0"/>
        <v>0</v>
      </c>
      <c r="H21">
        <v>4.5</v>
      </c>
    </row>
    <row r="22" spans="1:8" x14ac:dyDescent="0.25">
      <c r="A22">
        <v>189</v>
      </c>
      <c r="B22">
        <v>0</v>
      </c>
      <c r="C22">
        <v>3</v>
      </c>
      <c r="D22">
        <v>2</v>
      </c>
      <c r="E22">
        <f>IF(C22=10,125000,IF(C22=11,150000,C22*10000+5000))</f>
        <v>35000</v>
      </c>
      <c r="F22">
        <f>E22/SQRT(D22)</f>
        <v>24748.737341529162</v>
      </c>
      <c r="G22">
        <f t="shared" si="0"/>
        <v>0</v>
      </c>
      <c r="H22">
        <v>5</v>
      </c>
    </row>
    <row r="23" spans="1:8" x14ac:dyDescent="0.25">
      <c r="A23">
        <v>190</v>
      </c>
      <c r="B23">
        <v>1</v>
      </c>
      <c r="C23">
        <v>10</v>
      </c>
      <c r="D23">
        <v>5</v>
      </c>
      <c r="E23">
        <f>IF(C23=10,125000,IF(C23=11,150000,C23*10000+5000))</f>
        <v>125000</v>
      </c>
      <c r="F23">
        <f>E23/SQRT(D23)</f>
        <v>55901.699437494739</v>
      </c>
      <c r="G23">
        <f t="shared" si="0"/>
        <v>1</v>
      </c>
      <c r="H23">
        <v>5.5</v>
      </c>
    </row>
    <row r="24" spans="1:8" x14ac:dyDescent="0.25">
      <c r="A24">
        <v>191</v>
      </c>
      <c r="B24">
        <v>0</v>
      </c>
      <c r="C24">
        <v>10</v>
      </c>
      <c r="D24">
        <v>3</v>
      </c>
      <c r="E24">
        <f>IF(C24=10,125000,IF(C24=11,150000,C24*10000+5000))</f>
        <v>125000</v>
      </c>
      <c r="F24">
        <f>E24/SQRT(D24)</f>
        <v>72168.783648703218</v>
      </c>
      <c r="G24">
        <f t="shared" si="0"/>
        <v>1</v>
      </c>
      <c r="H24">
        <v>5</v>
      </c>
    </row>
    <row r="25" spans="1:8" x14ac:dyDescent="0.25">
      <c r="A25">
        <v>195</v>
      </c>
      <c r="B25">
        <v>0</v>
      </c>
      <c r="C25">
        <v>3</v>
      </c>
      <c r="D25">
        <v>4</v>
      </c>
      <c r="E25">
        <f>IF(C25=10,125000,IF(C25=11,150000,C25*10000+5000))</f>
        <v>35000</v>
      </c>
      <c r="F25">
        <f>E25/SQRT(D25)</f>
        <v>17500</v>
      </c>
      <c r="G25">
        <f t="shared" si="0"/>
        <v>0</v>
      </c>
      <c r="H25">
        <v>2</v>
      </c>
    </row>
    <row r="26" spans="1:8" x14ac:dyDescent="0.25">
      <c r="A26">
        <v>196</v>
      </c>
      <c r="B26">
        <v>1</v>
      </c>
      <c r="C26">
        <v>5</v>
      </c>
      <c r="D26">
        <v>4</v>
      </c>
      <c r="E26">
        <f>IF(C26=10,125000,IF(C26=11,150000,C26*10000+5000))</f>
        <v>55000</v>
      </c>
      <c r="F26">
        <f>E26/SQRT(D26)</f>
        <v>27500</v>
      </c>
      <c r="G26">
        <f t="shared" si="0"/>
        <v>1</v>
      </c>
      <c r="H26">
        <v>55</v>
      </c>
    </row>
    <row r="27" spans="1:8" x14ac:dyDescent="0.25">
      <c r="A27">
        <v>197</v>
      </c>
      <c r="B27">
        <v>0</v>
      </c>
      <c r="C27">
        <v>1</v>
      </c>
      <c r="D27">
        <v>2</v>
      </c>
      <c r="E27">
        <f>IF(C27=10,125000,IF(C27=11,150000,C27*10000+5000))</f>
        <v>15000</v>
      </c>
      <c r="F27">
        <f>E27/SQRT(D27)</f>
        <v>10606.601717798212</v>
      </c>
      <c r="G27">
        <f t="shared" si="0"/>
        <v>0</v>
      </c>
      <c r="H27">
        <v>1</v>
      </c>
    </row>
    <row r="28" spans="1:8" x14ac:dyDescent="0.25">
      <c r="A28">
        <v>198</v>
      </c>
      <c r="B28">
        <v>1</v>
      </c>
      <c r="C28">
        <v>0</v>
      </c>
      <c r="D28">
        <v>2</v>
      </c>
      <c r="E28">
        <f>IF(C28=10,125000,IF(C28=11,150000,C28*10000+5000))</f>
        <v>5000</v>
      </c>
      <c r="F28">
        <f>E28/SQRT(D28)</f>
        <v>3535.5339059327375</v>
      </c>
      <c r="G28">
        <f t="shared" si="0"/>
        <v>0</v>
      </c>
      <c r="H28">
        <v>3</v>
      </c>
    </row>
    <row r="29" spans="1:8" x14ac:dyDescent="0.25">
      <c r="A29">
        <v>199</v>
      </c>
      <c r="B29">
        <v>0</v>
      </c>
      <c r="C29">
        <v>7</v>
      </c>
      <c r="D29">
        <v>1</v>
      </c>
      <c r="E29">
        <f>IF(C29=10,125000,IF(C29=11,150000,C29*10000+5000))</f>
        <v>75000</v>
      </c>
      <c r="F29">
        <f>E29/SQRT(D29)</f>
        <v>75000</v>
      </c>
      <c r="G29">
        <f t="shared" si="0"/>
        <v>1</v>
      </c>
      <c r="H29">
        <v>5</v>
      </c>
    </row>
    <row r="30" spans="1:8" x14ac:dyDescent="0.25">
      <c r="A30">
        <v>200</v>
      </c>
      <c r="B30">
        <v>1</v>
      </c>
      <c r="C30">
        <v>5</v>
      </c>
      <c r="D30">
        <v>2</v>
      </c>
      <c r="E30">
        <f>IF(C30=10,125000,IF(C30=11,150000,C30*10000+5000))</f>
        <v>55000</v>
      </c>
      <c r="F30">
        <f>E30/SQRT(D30)</f>
        <v>38890.872965260111</v>
      </c>
      <c r="G30">
        <f t="shared" si="0"/>
        <v>1</v>
      </c>
      <c r="H30">
        <v>4.5</v>
      </c>
    </row>
    <row r="31" spans="1:8" x14ac:dyDescent="0.25">
      <c r="A31">
        <v>201</v>
      </c>
      <c r="B31">
        <v>0</v>
      </c>
      <c r="C31">
        <v>3</v>
      </c>
      <c r="D31">
        <v>4</v>
      </c>
      <c r="E31">
        <f>IF(C31=10,125000,IF(C31=11,150000,C31*10000+5000))</f>
        <v>35000</v>
      </c>
      <c r="F31">
        <f>E31/SQRT(D31)</f>
        <v>17500</v>
      </c>
      <c r="G31">
        <f t="shared" si="0"/>
        <v>0</v>
      </c>
      <c r="H31">
        <v>3</v>
      </c>
    </row>
    <row r="32" spans="1:8" x14ac:dyDescent="0.25">
      <c r="A32">
        <v>202</v>
      </c>
      <c r="B32">
        <v>1</v>
      </c>
      <c r="C32">
        <v>1</v>
      </c>
      <c r="D32">
        <v>2</v>
      </c>
      <c r="E32">
        <f>IF(C32=10,125000,IF(C32=11,150000,C32*10000+5000))</f>
        <v>15000</v>
      </c>
      <c r="F32">
        <f>E32/SQRT(D32)</f>
        <v>10606.601717798212</v>
      </c>
      <c r="G32">
        <f t="shared" si="0"/>
        <v>0</v>
      </c>
      <c r="H32">
        <v>3.5</v>
      </c>
    </row>
    <row r="33" spans="1:8" x14ac:dyDescent="0.25">
      <c r="A33">
        <v>203</v>
      </c>
      <c r="B33">
        <v>0</v>
      </c>
      <c r="C33">
        <v>2</v>
      </c>
      <c r="D33">
        <v>1</v>
      </c>
      <c r="E33">
        <f>IF(C33=10,125000,IF(C33=11,150000,C33*10000+5000))</f>
        <v>25000</v>
      </c>
      <c r="F33">
        <f>E33/SQRT(D33)</f>
        <v>25000</v>
      </c>
      <c r="G33">
        <f t="shared" si="0"/>
        <v>0</v>
      </c>
      <c r="H33">
        <v>5</v>
      </c>
    </row>
    <row r="34" spans="1:8" x14ac:dyDescent="0.25">
      <c r="A34">
        <v>204</v>
      </c>
      <c r="B34">
        <v>1</v>
      </c>
      <c r="C34">
        <v>7</v>
      </c>
      <c r="D34">
        <v>5</v>
      </c>
      <c r="E34">
        <f>IF(C34=10,125000,IF(C34=11,150000,C34*10000+5000))</f>
        <v>75000</v>
      </c>
      <c r="F34">
        <f>E34/SQRT(D34)</f>
        <v>33541.019662496845</v>
      </c>
      <c r="G34">
        <f t="shared" si="0"/>
        <v>1</v>
      </c>
      <c r="H34">
        <v>8</v>
      </c>
    </row>
    <row r="35" spans="1:8" x14ac:dyDescent="0.25">
      <c r="A35">
        <v>205</v>
      </c>
      <c r="B35">
        <v>0</v>
      </c>
      <c r="C35">
        <v>2</v>
      </c>
      <c r="D35">
        <v>4</v>
      </c>
      <c r="E35">
        <f>IF(C35=10,125000,IF(C35=11,150000,C35*10000+5000))</f>
        <v>25000</v>
      </c>
      <c r="F35">
        <f>E35/SQRT(D35)</f>
        <v>12500</v>
      </c>
      <c r="G35">
        <f t="shared" si="0"/>
        <v>0</v>
      </c>
      <c r="H35">
        <v>7</v>
      </c>
    </row>
    <row r="36" spans="1:8" x14ac:dyDescent="0.25">
      <c r="A36">
        <v>206</v>
      </c>
      <c r="B36">
        <v>1</v>
      </c>
      <c r="C36">
        <v>8</v>
      </c>
      <c r="D36">
        <v>2</v>
      </c>
      <c r="E36">
        <f>IF(C36=10,125000,IF(C36=11,150000,C36*10000+5000))</f>
        <v>85000</v>
      </c>
      <c r="F36">
        <f>E36/SQRT(D36)</f>
        <v>60104.076400856538</v>
      </c>
      <c r="G36">
        <f t="shared" si="0"/>
        <v>1</v>
      </c>
      <c r="H36">
        <v>7</v>
      </c>
    </row>
    <row r="37" spans="1:8" x14ac:dyDescent="0.25">
      <c r="A37">
        <v>208</v>
      </c>
      <c r="B37">
        <v>1</v>
      </c>
      <c r="C37">
        <v>0</v>
      </c>
      <c r="D37">
        <v>1</v>
      </c>
      <c r="E37">
        <f>IF(C37=10,125000,IF(C37=11,150000,C37*10000+5000))</f>
        <v>5000</v>
      </c>
      <c r="F37">
        <f>E37/SQRT(D37)</f>
        <v>5000</v>
      </c>
      <c r="G37">
        <f t="shared" si="0"/>
        <v>0</v>
      </c>
      <c r="H37">
        <v>8</v>
      </c>
    </row>
    <row r="38" spans="1:8" x14ac:dyDescent="0.25">
      <c r="A38">
        <v>209</v>
      </c>
      <c r="B38">
        <v>0</v>
      </c>
      <c r="C38">
        <v>5</v>
      </c>
      <c r="D38">
        <v>4</v>
      </c>
      <c r="E38">
        <f>IF(C38=10,125000,IF(C38=11,150000,C38*10000+5000))</f>
        <v>55000</v>
      </c>
      <c r="F38">
        <f>E38/SQRT(D38)</f>
        <v>27500</v>
      </c>
      <c r="G38">
        <f t="shared" si="0"/>
        <v>1</v>
      </c>
      <c r="H38">
        <v>4</v>
      </c>
    </row>
    <row r="39" spans="1:8" x14ac:dyDescent="0.25">
      <c r="A39">
        <v>210</v>
      </c>
      <c r="B39">
        <v>1</v>
      </c>
      <c r="C39">
        <v>10</v>
      </c>
      <c r="D39">
        <v>4</v>
      </c>
      <c r="E39">
        <f>IF(C39=10,125000,IF(C39=11,150000,C39*10000+5000))</f>
        <v>125000</v>
      </c>
      <c r="F39">
        <f>E39/SQRT(D39)</f>
        <v>62500</v>
      </c>
      <c r="G39">
        <f t="shared" si="0"/>
        <v>1</v>
      </c>
      <c r="H39">
        <v>12</v>
      </c>
    </row>
    <row r="40" spans="1:8" x14ac:dyDescent="0.25">
      <c r="A40">
        <v>211</v>
      </c>
      <c r="B40">
        <v>0</v>
      </c>
      <c r="C40">
        <v>3</v>
      </c>
      <c r="D40">
        <v>2</v>
      </c>
      <c r="E40">
        <f>IF(C40=10,125000,IF(C40=11,150000,C40*10000+5000))</f>
        <v>35000</v>
      </c>
      <c r="F40">
        <f>E40/SQRT(D40)</f>
        <v>24748.737341529162</v>
      </c>
      <c r="G40">
        <f t="shared" si="0"/>
        <v>0</v>
      </c>
      <c r="H40">
        <v>20</v>
      </c>
    </row>
    <row r="41" spans="1:8" x14ac:dyDescent="0.25">
      <c r="A41">
        <v>212</v>
      </c>
      <c r="B41">
        <v>1</v>
      </c>
      <c r="C41">
        <v>2</v>
      </c>
      <c r="D41">
        <v>3</v>
      </c>
      <c r="E41">
        <f>IF(C41=10,125000,IF(C41=11,150000,C41*10000+5000))</f>
        <v>25000</v>
      </c>
      <c r="F41">
        <f>E41/SQRT(D41)</f>
        <v>14433.756729740646</v>
      </c>
      <c r="G41">
        <f t="shared" si="0"/>
        <v>0</v>
      </c>
      <c r="H41">
        <v>5</v>
      </c>
    </row>
    <row r="42" spans="1:8" x14ac:dyDescent="0.25">
      <c r="A42">
        <v>213</v>
      </c>
      <c r="B42">
        <v>0</v>
      </c>
      <c r="C42">
        <v>5</v>
      </c>
      <c r="D42">
        <v>3</v>
      </c>
      <c r="E42">
        <f>IF(C42=10,125000,IF(C42=11,150000,C42*10000+5000))</f>
        <v>55000</v>
      </c>
      <c r="F42">
        <f>E42/SQRT(D42)</f>
        <v>31754.264805429419</v>
      </c>
      <c r="G42">
        <f t="shared" si="0"/>
        <v>1</v>
      </c>
      <c r="H42">
        <v>3</v>
      </c>
    </row>
    <row r="43" spans="1:8" x14ac:dyDescent="0.25">
      <c r="A43">
        <v>214</v>
      </c>
      <c r="B43">
        <v>1</v>
      </c>
      <c r="C43">
        <v>3</v>
      </c>
      <c r="D43">
        <v>3</v>
      </c>
      <c r="E43">
        <f>IF(C43=10,125000,IF(C43=11,150000,C43*10000+5000))</f>
        <v>35000</v>
      </c>
      <c r="F43">
        <f>E43/SQRT(D43)</f>
        <v>20207.259421636903</v>
      </c>
      <c r="G43">
        <f t="shared" si="0"/>
        <v>0</v>
      </c>
      <c r="H43">
        <v>5</v>
      </c>
    </row>
    <row r="44" spans="1:8" x14ac:dyDescent="0.25">
      <c r="A44">
        <v>215</v>
      </c>
      <c r="B44">
        <v>0</v>
      </c>
      <c r="C44">
        <v>1</v>
      </c>
      <c r="D44">
        <v>4</v>
      </c>
      <c r="E44">
        <f>IF(C44=10,125000,IF(C44=11,150000,C44*10000+5000))</f>
        <v>15000</v>
      </c>
      <c r="F44">
        <f>E44/SQRT(D44)</f>
        <v>7500</v>
      </c>
      <c r="G44">
        <f t="shared" si="0"/>
        <v>0</v>
      </c>
      <c r="H44">
        <v>5</v>
      </c>
    </row>
    <row r="45" spans="1:8" x14ac:dyDescent="0.25">
      <c r="A45">
        <v>216</v>
      </c>
      <c r="B45">
        <v>1</v>
      </c>
      <c r="C45">
        <v>5</v>
      </c>
      <c r="D45">
        <v>5</v>
      </c>
      <c r="E45">
        <f>IF(C45=10,125000,IF(C45=11,150000,C45*10000+5000))</f>
        <v>55000</v>
      </c>
      <c r="F45">
        <f>E45/SQRT(D45)</f>
        <v>24596.747752497686</v>
      </c>
      <c r="G45">
        <f t="shared" si="0"/>
        <v>0</v>
      </c>
      <c r="H45">
        <v>10</v>
      </c>
    </row>
    <row r="46" spans="1:8" x14ac:dyDescent="0.25">
      <c r="A46">
        <v>218</v>
      </c>
      <c r="B46">
        <v>1</v>
      </c>
      <c r="C46">
        <v>2</v>
      </c>
      <c r="D46">
        <v>3</v>
      </c>
      <c r="E46">
        <f>IF(C46=10,125000,IF(C46=11,150000,C46*10000+5000))</f>
        <v>25000</v>
      </c>
      <c r="F46">
        <f>E46/SQRT(D46)</f>
        <v>14433.756729740646</v>
      </c>
      <c r="G46">
        <f t="shared" si="0"/>
        <v>0</v>
      </c>
      <c r="H46">
        <v>3</v>
      </c>
    </row>
    <row r="47" spans="1:8" x14ac:dyDescent="0.25">
      <c r="A47">
        <v>219</v>
      </c>
      <c r="B47">
        <v>0</v>
      </c>
      <c r="C47">
        <v>9</v>
      </c>
      <c r="D47">
        <v>3</v>
      </c>
      <c r="E47">
        <f>IF(C47=10,125000,IF(C47=11,150000,C47*10000+5000))</f>
        <v>95000</v>
      </c>
      <c r="F47">
        <f>E47/SQRT(D47)</f>
        <v>54848.275573014449</v>
      </c>
      <c r="G47">
        <f t="shared" si="0"/>
        <v>1</v>
      </c>
      <c r="H47">
        <v>1.5</v>
      </c>
    </row>
    <row r="48" spans="1:8" x14ac:dyDescent="0.25">
      <c r="A48">
        <v>220</v>
      </c>
      <c r="B48">
        <v>1</v>
      </c>
      <c r="C48">
        <v>11</v>
      </c>
      <c r="D48">
        <v>2</v>
      </c>
      <c r="E48">
        <f>IF(C48=10,125000,IF(C48=11,150000,C48*10000+5000))</f>
        <v>150000</v>
      </c>
      <c r="F48">
        <f>E48/SQRT(D48)</f>
        <v>106066.01717798212</v>
      </c>
      <c r="G48">
        <f t="shared" si="0"/>
        <v>1</v>
      </c>
      <c r="H48">
        <v>7.5</v>
      </c>
    </row>
    <row r="49" spans="1:8" x14ac:dyDescent="0.25">
      <c r="A49">
        <v>221</v>
      </c>
      <c r="B49">
        <v>0</v>
      </c>
      <c r="C49">
        <v>4</v>
      </c>
      <c r="D49">
        <v>4</v>
      </c>
      <c r="E49">
        <f>IF(C49=10,125000,IF(C49=11,150000,C49*10000+5000))</f>
        <v>45000</v>
      </c>
      <c r="F49">
        <f>E49/SQRT(D49)</f>
        <v>22500</v>
      </c>
      <c r="G49">
        <f t="shared" si="0"/>
        <v>0</v>
      </c>
      <c r="H49">
        <v>6</v>
      </c>
    </row>
    <row r="50" spans="1:8" x14ac:dyDescent="0.25">
      <c r="A50">
        <v>222</v>
      </c>
      <c r="B50">
        <v>1</v>
      </c>
      <c r="C50">
        <v>9</v>
      </c>
      <c r="D50">
        <v>6</v>
      </c>
      <c r="E50">
        <f>IF(C50=10,125000,IF(C50=11,150000,C50*10000+5000))</f>
        <v>95000</v>
      </c>
      <c r="F50">
        <f>E50/SQRT(D50)</f>
        <v>38783.587594066987</v>
      </c>
      <c r="G50">
        <f t="shared" si="0"/>
        <v>1</v>
      </c>
      <c r="H50">
        <v>8</v>
      </c>
    </row>
    <row r="51" spans="1:8" x14ac:dyDescent="0.25">
      <c r="A51">
        <v>223</v>
      </c>
      <c r="B51">
        <v>0</v>
      </c>
      <c r="C51">
        <v>11</v>
      </c>
      <c r="D51">
        <v>3</v>
      </c>
      <c r="E51">
        <f>IF(C51=10,125000,IF(C51=11,150000,C51*10000+5000))</f>
        <v>150000</v>
      </c>
      <c r="F51">
        <f>E51/SQRT(D51)</f>
        <v>86602.540378443868</v>
      </c>
      <c r="G51">
        <f t="shared" si="0"/>
        <v>1</v>
      </c>
      <c r="H51">
        <v>2</v>
      </c>
    </row>
    <row r="52" spans="1:8" x14ac:dyDescent="0.25">
      <c r="A52">
        <v>224</v>
      </c>
      <c r="B52">
        <v>1</v>
      </c>
      <c r="C52">
        <v>5</v>
      </c>
      <c r="D52">
        <v>2</v>
      </c>
      <c r="E52">
        <f>IF(C52=10,125000,IF(C52=11,150000,C52*10000+5000))</f>
        <v>55000</v>
      </c>
      <c r="F52">
        <f>E52/SQRT(D52)</f>
        <v>38890.872965260111</v>
      </c>
      <c r="G52">
        <f t="shared" si="0"/>
        <v>1</v>
      </c>
      <c r="H52">
        <v>3</v>
      </c>
    </row>
    <row r="53" spans="1:8" x14ac:dyDescent="0.25">
      <c r="A53">
        <v>225</v>
      </c>
      <c r="B53">
        <v>0</v>
      </c>
      <c r="C53">
        <v>3</v>
      </c>
      <c r="D53">
        <v>2</v>
      </c>
      <c r="E53">
        <f>IF(C53=10,125000,IF(C53=11,150000,C53*10000+5000))</f>
        <v>35000</v>
      </c>
      <c r="F53">
        <f>E53/SQRT(D53)</f>
        <v>24748.737341529162</v>
      </c>
      <c r="G53">
        <f t="shared" si="0"/>
        <v>0</v>
      </c>
      <c r="H53">
        <v>10</v>
      </c>
    </row>
    <row r="54" spans="1:8" x14ac:dyDescent="0.25">
      <c r="A54">
        <v>226</v>
      </c>
      <c r="B54">
        <v>1</v>
      </c>
      <c r="C54">
        <v>0</v>
      </c>
      <c r="D54">
        <v>1</v>
      </c>
      <c r="E54">
        <f>IF(C54=10,125000,IF(C54=11,150000,C54*10000+5000))</f>
        <v>5000</v>
      </c>
      <c r="F54">
        <f>E54/SQRT(D54)</f>
        <v>5000</v>
      </c>
      <c r="G54">
        <f t="shared" si="0"/>
        <v>0</v>
      </c>
      <c r="H54">
        <v>6</v>
      </c>
    </row>
    <row r="55" spans="1:8" x14ac:dyDescent="0.25">
      <c r="A55">
        <v>228</v>
      </c>
      <c r="B55">
        <v>1</v>
      </c>
      <c r="C55">
        <v>4</v>
      </c>
      <c r="D55">
        <v>5</v>
      </c>
      <c r="E55">
        <f>IF(C55=10,125000,IF(C55=11,150000,C55*10000+5000))</f>
        <v>45000</v>
      </c>
      <c r="F55">
        <f>E55/SQRT(D55)</f>
        <v>20124.611797498106</v>
      </c>
      <c r="G55">
        <f t="shared" si="0"/>
        <v>0</v>
      </c>
      <c r="H55">
        <v>50</v>
      </c>
    </row>
    <row r="56" spans="1:8" x14ac:dyDescent="0.25">
      <c r="A56">
        <v>229</v>
      </c>
      <c r="B56">
        <v>0</v>
      </c>
      <c r="C56">
        <v>4</v>
      </c>
      <c r="D56">
        <v>4</v>
      </c>
      <c r="E56">
        <f>IF(C56=10,125000,IF(C56=11,150000,C56*10000+5000))</f>
        <v>45000</v>
      </c>
      <c r="F56">
        <f>E56/SQRT(D56)</f>
        <v>22500</v>
      </c>
      <c r="G56">
        <f t="shared" si="0"/>
        <v>0</v>
      </c>
      <c r="H56">
        <v>5</v>
      </c>
    </row>
    <row r="57" spans="1:8" x14ac:dyDescent="0.25">
      <c r="A57">
        <v>230</v>
      </c>
      <c r="B57">
        <v>1</v>
      </c>
      <c r="C57">
        <v>5</v>
      </c>
      <c r="D57">
        <v>3</v>
      </c>
      <c r="E57">
        <f>IF(C57=10,125000,IF(C57=11,150000,C57*10000+5000))</f>
        <v>55000</v>
      </c>
      <c r="F57">
        <f>E57/SQRT(D57)</f>
        <v>31754.264805429419</v>
      </c>
      <c r="G57">
        <f t="shared" si="0"/>
        <v>1</v>
      </c>
      <c r="H57">
        <v>10</v>
      </c>
    </row>
    <row r="58" spans="1:8" x14ac:dyDescent="0.25">
      <c r="A58">
        <v>231</v>
      </c>
      <c r="B58">
        <v>0</v>
      </c>
      <c r="C58">
        <v>2</v>
      </c>
      <c r="D58">
        <v>1</v>
      </c>
      <c r="E58">
        <f>IF(C58=10,125000,IF(C58=11,150000,C58*10000+5000))</f>
        <v>25000</v>
      </c>
      <c r="F58">
        <f>E58/SQRT(D58)</f>
        <v>25000</v>
      </c>
      <c r="G58">
        <f t="shared" si="0"/>
        <v>0</v>
      </c>
      <c r="H58">
        <v>2.5</v>
      </c>
    </row>
    <row r="59" spans="1:8" x14ac:dyDescent="0.25">
      <c r="A59">
        <v>232</v>
      </c>
      <c r="B59">
        <v>1</v>
      </c>
      <c r="C59">
        <v>2</v>
      </c>
      <c r="D59">
        <v>3</v>
      </c>
      <c r="E59">
        <f>IF(C59=10,125000,IF(C59=11,150000,C59*10000+5000))</f>
        <v>25000</v>
      </c>
      <c r="F59">
        <f>E59/SQRT(D59)</f>
        <v>14433.756729740646</v>
      </c>
      <c r="G59">
        <f t="shared" si="0"/>
        <v>0</v>
      </c>
      <c r="H59">
        <v>6</v>
      </c>
    </row>
    <row r="60" spans="1:8" x14ac:dyDescent="0.25">
      <c r="A60">
        <v>233</v>
      </c>
      <c r="B60">
        <v>0</v>
      </c>
      <c r="C60">
        <v>6</v>
      </c>
      <c r="D60">
        <v>3</v>
      </c>
      <c r="E60">
        <f>IF(C60=10,125000,IF(C60=11,150000,C60*10000+5000))</f>
        <v>65000</v>
      </c>
      <c r="F60">
        <f>E60/SQRT(D60)</f>
        <v>37527.76749732568</v>
      </c>
      <c r="G60">
        <f t="shared" si="0"/>
        <v>1</v>
      </c>
      <c r="H60">
        <v>2</v>
      </c>
    </row>
    <row r="61" spans="1:8" x14ac:dyDescent="0.25">
      <c r="A61">
        <v>234</v>
      </c>
      <c r="B61">
        <v>1</v>
      </c>
      <c r="C61">
        <v>6</v>
      </c>
      <c r="D61">
        <v>2</v>
      </c>
      <c r="E61">
        <f>IF(C61=10,125000,IF(C61=11,150000,C61*10000+5000))</f>
        <v>65000</v>
      </c>
      <c r="F61">
        <f>E61/SQRT(D61)</f>
        <v>45961.940777125586</v>
      </c>
      <c r="G61">
        <f t="shared" si="0"/>
        <v>1</v>
      </c>
      <c r="H61">
        <v>7</v>
      </c>
    </row>
    <row r="62" spans="1:8" x14ac:dyDescent="0.25">
      <c r="A62">
        <v>235</v>
      </c>
      <c r="B62">
        <v>0</v>
      </c>
      <c r="C62">
        <v>9</v>
      </c>
      <c r="D62">
        <v>4</v>
      </c>
      <c r="E62">
        <f>IF(C62=10,125000,IF(C62=11,150000,C62*10000+5000))</f>
        <v>95000</v>
      </c>
      <c r="F62">
        <f>E62/SQRT(D62)</f>
        <v>47500</v>
      </c>
      <c r="G62">
        <f t="shared" si="0"/>
        <v>1</v>
      </c>
      <c r="H62">
        <v>15</v>
      </c>
    </row>
    <row r="63" spans="1:8" x14ac:dyDescent="0.25">
      <c r="A63">
        <v>236</v>
      </c>
      <c r="B63">
        <v>1</v>
      </c>
      <c r="C63">
        <v>1</v>
      </c>
      <c r="D63">
        <v>2</v>
      </c>
      <c r="E63">
        <f>IF(C63=10,125000,IF(C63=11,150000,C63*10000+5000))</f>
        <v>15000</v>
      </c>
      <c r="F63">
        <f>E63/SQRT(D63)</f>
        <v>10606.601717798212</v>
      </c>
      <c r="G63">
        <f t="shared" si="0"/>
        <v>0</v>
      </c>
      <c r="H63">
        <v>18</v>
      </c>
    </row>
    <row r="64" spans="1:8" x14ac:dyDescent="0.25">
      <c r="A64">
        <v>237</v>
      </c>
      <c r="B64">
        <v>0</v>
      </c>
      <c r="C64">
        <v>1</v>
      </c>
      <c r="D64">
        <v>3</v>
      </c>
      <c r="E64">
        <f>IF(C64=10,125000,IF(C64=11,150000,C64*10000+5000))</f>
        <v>15000</v>
      </c>
      <c r="F64">
        <f>E64/SQRT(D64)</f>
        <v>8660.2540378443864</v>
      </c>
      <c r="G64">
        <f t="shared" si="0"/>
        <v>0</v>
      </c>
      <c r="H64">
        <v>1</v>
      </c>
    </row>
    <row r="65" spans="1:8" x14ac:dyDescent="0.25">
      <c r="A65">
        <v>238</v>
      </c>
      <c r="B65">
        <v>1</v>
      </c>
      <c r="C65">
        <v>7</v>
      </c>
      <c r="D65">
        <v>3</v>
      </c>
      <c r="E65">
        <f>IF(C65=10,125000,IF(C65=11,150000,C65*10000+5000))</f>
        <v>75000</v>
      </c>
      <c r="F65">
        <f>E65/SQRT(D65)</f>
        <v>43301.270189221934</v>
      </c>
      <c r="G65">
        <f t="shared" si="0"/>
        <v>1</v>
      </c>
      <c r="H65">
        <v>4</v>
      </c>
    </row>
    <row r="66" spans="1:8" x14ac:dyDescent="0.25">
      <c r="A66">
        <v>239</v>
      </c>
      <c r="B66">
        <v>0</v>
      </c>
      <c r="C66">
        <v>1</v>
      </c>
      <c r="D66">
        <v>1</v>
      </c>
      <c r="E66">
        <f>IF(C66=10,125000,IF(C66=11,150000,C66*10000+5000))</f>
        <v>15000</v>
      </c>
      <c r="F66">
        <f>E66/SQRT(D66)</f>
        <v>15000</v>
      </c>
      <c r="G66">
        <f t="shared" si="0"/>
        <v>0</v>
      </c>
      <c r="H66">
        <v>2</v>
      </c>
    </row>
    <row r="67" spans="1:8" x14ac:dyDescent="0.25">
      <c r="A67">
        <v>240</v>
      </c>
      <c r="B67">
        <v>1</v>
      </c>
      <c r="C67">
        <v>0</v>
      </c>
      <c r="D67">
        <v>1</v>
      </c>
      <c r="E67">
        <f>IF(C67=10,125000,IF(C67=11,150000,C67*10000+5000))</f>
        <v>5000</v>
      </c>
      <c r="F67">
        <f>E67/SQRT(D67)</f>
        <v>5000</v>
      </c>
      <c r="G67">
        <f t="shared" ref="G67:G98" si="1">IF(F67&lt;=MEDIAN(F$2:F$300),0,1)</f>
        <v>0</v>
      </c>
      <c r="H67">
        <v>7</v>
      </c>
    </row>
    <row r="68" spans="1:8" x14ac:dyDescent="0.25">
      <c r="A68">
        <v>241</v>
      </c>
      <c r="B68">
        <v>0</v>
      </c>
      <c r="C68">
        <v>5</v>
      </c>
      <c r="D68">
        <v>3</v>
      </c>
      <c r="E68">
        <f>IF(C68=10,125000,IF(C68=11,150000,C68*10000+5000))</f>
        <v>55000</v>
      </c>
      <c r="F68">
        <f>E68/SQRT(D68)</f>
        <v>31754.264805429419</v>
      </c>
      <c r="G68">
        <f t="shared" si="1"/>
        <v>1</v>
      </c>
      <c r="H68">
        <v>8</v>
      </c>
    </row>
    <row r="69" spans="1:8" x14ac:dyDescent="0.25">
      <c r="A69">
        <v>242</v>
      </c>
      <c r="B69">
        <v>1</v>
      </c>
      <c r="C69">
        <v>10</v>
      </c>
      <c r="D69">
        <v>4</v>
      </c>
      <c r="E69">
        <f>IF(C69=10,125000,IF(C69=11,150000,C69*10000+5000))</f>
        <v>125000</v>
      </c>
      <c r="F69">
        <f>E69/SQRT(D69)</f>
        <v>62500</v>
      </c>
      <c r="G69">
        <f t="shared" si="1"/>
        <v>1</v>
      </c>
      <c r="H69">
        <v>12</v>
      </c>
    </row>
    <row r="70" spans="1:8" x14ac:dyDescent="0.25">
      <c r="A70">
        <v>243</v>
      </c>
      <c r="B70">
        <v>0</v>
      </c>
      <c r="C70">
        <v>3</v>
      </c>
      <c r="D70">
        <v>3</v>
      </c>
      <c r="E70">
        <f>IF(C70=10,125000,IF(C70=11,150000,C70*10000+5000))</f>
        <v>35000</v>
      </c>
      <c r="F70">
        <f>E70/SQRT(D70)</f>
        <v>20207.259421636903</v>
      </c>
      <c r="G70">
        <f t="shared" si="1"/>
        <v>0</v>
      </c>
      <c r="H70">
        <v>6</v>
      </c>
    </row>
    <row r="71" spans="1:8" x14ac:dyDescent="0.25">
      <c r="A71">
        <v>244</v>
      </c>
      <c r="B71">
        <v>1</v>
      </c>
      <c r="C71">
        <v>4</v>
      </c>
      <c r="D71">
        <v>1</v>
      </c>
      <c r="E71">
        <f>IF(C71=10,125000,IF(C71=11,150000,C71*10000+5000))</f>
        <v>45000</v>
      </c>
      <c r="F71">
        <f>E71/SQRT(D71)</f>
        <v>45000</v>
      </c>
      <c r="G71">
        <f t="shared" si="1"/>
        <v>1</v>
      </c>
      <c r="H71">
        <v>5</v>
      </c>
    </row>
    <row r="72" spans="1:8" x14ac:dyDescent="0.25">
      <c r="A72">
        <v>245</v>
      </c>
      <c r="B72">
        <v>0</v>
      </c>
      <c r="C72">
        <v>10</v>
      </c>
      <c r="D72">
        <v>4</v>
      </c>
      <c r="E72">
        <f>IF(C72=10,125000,IF(C72=11,150000,C72*10000+5000))</f>
        <v>125000</v>
      </c>
      <c r="F72">
        <f>E72/SQRT(D72)</f>
        <v>62500</v>
      </c>
      <c r="G72">
        <f t="shared" si="1"/>
        <v>1</v>
      </c>
      <c r="H72">
        <v>6</v>
      </c>
    </row>
    <row r="73" spans="1:8" x14ac:dyDescent="0.25">
      <c r="A73">
        <v>246</v>
      </c>
      <c r="B73">
        <v>1</v>
      </c>
      <c r="C73">
        <v>2</v>
      </c>
      <c r="D73">
        <v>1</v>
      </c>
      <c r="E73">
        <f>IF(C73=10,125000,IF(C73=11,150000,C73*10000+5000))</f>
        <v>25000</v>
      </c>
      <c r="F73">
        <f>E73/SQRT(D73)</f>
        <v>25000</v>
      </c>
      <c r="G73">
        <f t="shared" si="1"/>
        <v>0</v>
      </c>
      <c r="H73">
        <v>10</v>
      </c>
    </row>
    <row r="74" spans="1:8" x14ac:dyDescent="0.25">
      <c r="A74">
        <v>247</v>
      </c>
      <c r="B74">
        <v>0</v>
      </c>
      <c r="C74">
        <v>2</v>
      </c>
      <c r="D74">
        <v>1</v>
      </c>
      <c r="E74">
        <f>IF(C74=10,125000,IF(C74=11,150000,C74*10000+5000))</f>
        <v>25000</v>
      </c>
      <c r="F74">
        <f>E74/SQRT(D74)</f>
        <v>25000</v>
      </c>
      <c r="G74">
        <f t="shared" si="1"/>
        <v>0</v>
      </c>
      <c r="H74">
        <v>4</v>
      </c>
    </row>
    <row r="75" spans="1:8" x14ac:dyDescent="0.25">
      <c r="A75">
        <v>248</v>
      </c>
      <c r="B75">
        <v>1</v>
      </c>
      <c r="C75">
        <v>6</v>
      </c>
      <c r="D75">
        <v>3</v>
      </c>
      <c r="E75">
        <f>IF(C75=10,125000,IF(C75=11,150000,C75*10000+5000))</f>
        <v>65000</v>
      </c>
      <c r="F75">
        <f>E75/SQRT(D75)</f>
        <v>37527.76749732568</v>
      </c>
      <c r="G75">
        <f t="shared" si="1"/>
        <v>1</v>
      </c>
      <c r="H75">
        <v>20</v>
      </c>
    </row>
    <row r="76" spans="1:8" x14ac:dyDescent="0.25">
      <c r="A76">
        <v>249</v>
      </c>
      <c r="B76">
        <v>0</v>
      </c>
      <c r="C76">
        <v>11</v>
      </c>
      <c r="D76">
        <v>1</v>
      </c>
      <c r="E76">
        <f>IF(C76=10,125000,IF(C76=11,150000,C76*10000+5000))</f>
        <v>150000</v>
      </c>
      <c r="F76">
        <f>E76/SQRT(D76)</f>
        <v>150000</v>
      </c>
      <c r="G76">
        <f t="shared" si="1"/>
        <v>1</v>
      </c>
      <c r="H76">
        <v>5</v>
      </c>
    </row>
    <row r="77" spans="1:8" x14ac:dyDescent="0.25">
      <c r="A77">
        <v>250</v>
      </c>
      <c r="B77">
        <v>1</v>
      </c>
      <c r="C77">
        <v>3</v>
      </c>
      <c r="D77">
        <v>1</v>
      </c>
      <c r="E77">
        <f>IF(C77=10,125000,IF(C77=11,150000,C77*10000+5000))</f>
        <v>35000</v>
      </c>
      <c r="F77">
        <f>E77/SQRT(D77)</f>
        <v>35000</v>
      </c>
      <c r="G77">
        <f t="shared" si="1"/>
        <v>1</v>
      </c>
      <c r="H77">
        <v>10</v>
      </c>
    </row>
    <row r="78" spans="1:8" x14ac:dyDescent="0.25">
      <c r="A78">
        <v>251</v>
      </c>
      <c r="B78">
        <v>0</v>
      </c>
      <c r="C78">
        <v>10</v>
      </c>
      <c r="D78">
        <v>4</v>
      </c>
      <c r="E78">
        <f>IF(C78=10,125000,IF(C78=11,150000,C78*10000+5000))</f>
        <v>125000</v>
      </c>
      <c r="F78">
        <f>E78/SQRT(D78)</f>
        <v>62500</v>
      </c>
      <c r="G78">
        <f t="shared" si="1"/>
        <v>1</v>
      </c>
      <c r="H78">
        <v>3</v>
      </c>
    </row>
    <row r="79" spans="1:8" x14ac:dyDescent="0.25">
      <c r="A79">
        <v>252</v>
      </c>
      <c r="B79">
        <v>1</v>
      </c>
      <c r="C79">
        <v>4</v>
      </c>
      <c r="D79">
        <v>2</v>
      </c>
      <c r="E79">
        <f>IF(C79=10,125000,IF(C79=11,150000,C79*10000+5000))</f>
        <v>45000</v>
      </c>
      <c r="F79">
        <f>E79/SQRT(D79)</f>
        <v>31819.805153394638</v>
      </c>
      <c r="G79">
        <f t="shared" si="1"/>
        <v>1</v>
      </c>
      <c r="H79">
        <v>5</v>
      </c>
    </row>
    <row r="80" spans="1:8" x14ac:dyDescent="0.25">
      <c r="A80">
        <v>253</v>
      </c>
      <c r="B80">
        <v>0</v>
      </c>
      <c r="C80">
        <v>10</v>
      </c>
      <c r="D80">
        <v>4</v>
      </c>
      <c r="E80">
        <f>IF(C80=10,125000,IF(C80=11,150000,C80*10000+5000))</f>
        <v>125000</v>
      </c>
      <c r="F80">
        <f>E80/SQRT(D80)</f>
        <v>62500</v>
      </c>
      <c r="G80">
        <f t="shared" si="1"/>
        <v>1</v>
      </c>
      <c r="H80">
        <v>5</v>
      </c>
    </row>
    <row r="81" spans="1:8" x14ac:dyDescent="0.25">
      <c r="A81">
        <v>255</v>
      </c>
      <c r="B81">
        <v>0</v>
      </c>
      <c r="C81">
        <v>7</v>
      </c>
      <c r="D81">
        <v>2</v>
      </c>
      <c r="E81">
        <f>IF(C81=10,125000,IF(C81=11,150000,C81*10000+5000))</f>
        <v>75000</v>
      </c>
      <c r="F81">
        <f>E81/SQRT(D81)</f>
        <v>53033.008588991062</v>
      </c>
      <c r="G81">
        <f t="shared" si="1"/>
        <v>1</v>
      </c>
      <c r="H81">
        <v>5</v>
      </c>
    </row>
    <row r="82" spans="1:8" x14ac:dyDescent="0.25">
      <c r="A82">
        <v>256</v>
      </c>
      <c r="B82">
        <v>1</v>
      </c>
      <c r="C82">
        <v>6</v>
      </c>
      <c r="D82">
        <v>3</v>
      </c>
      <c r="E82">
        <f>IF(C82=10,125000,IF(C82=11,150000,C82*10000+5000))</f>
        <v>65000</v>
      </c>
      <c r="F82">
        <f>E82/SQRT(D82)</f>
        <v>37527.76749732568</v>
      </c>
      <c r="G82">
        <f t="shared" si="1"/>
        <v>1</v>
      </c>
      <c r="H82">
        <v>5</v>
      </c>
    </row>
    <row r="83" spans="1:8" x14ac:dyDescent="0.25">
      <c r="A83">
        <v>257</v>
      </c>
      <c r="B83">
        <v>0</v>
      </c>
      <c r="C83">
        <v>2</v>
      </c>
      <c r="D83">
        <v>3</v>
      </c>
      <c r="E83">
        <f>IF(C83=10,125000,IF(C83=11,150000,C83*10000+5000))</f>
        <v>25000</v>
      </c>
      <c r="F83">
        <f>E83/SQRT(D83)</f>
        <v>14433.756729740646</v>
      </c>
      <c r="G83">
        <f t="shared" si="1"/>
        <v>0</v>
      </c>
      <c r="H83">
        <v>2</v>
      </c>
    </row>
    <row r="84" spans="1:8" x14ac:dyDescent="0.25">
      <c r="A84">
        <v>258</v>
      </c>
      <c r="B84">
        <v>1</v>
      </c>
      <c r="C84">
        <v>1</v>
      </c>
      <c r="D84">
        <v>3</v>
      </c>
      <c r="E84">
        <f>IF(C84=10,125000,IF(C84=11,150000,C84*10000+5000))</f>
        <v>15000</v>
      </c>
      <c r="F84">
        <f>E84/SQRT(D84)</f>
        <v>8660.2540378443864</v>
      </c>
      <c r="G84">
        <f t="shared" si="1"/>
        <v>0</v>
      </c>
      <c r="H84">
        <v>4</v>
      </c>
    </row>
    <row r="85" spans="1:8" x14ac:dyDescent="0.25">
      <c r="A85">
        <v>259</v>
      </c>
      <c r="B85">
        <v>0</v>
      </c>
      <c r="C85">
        <v>6</v>
      </c>
      <c r="D85">
        <v>2</v>
      </c>
      <c r="E85">
        <f>IF(C85=10,125000,IF(C85=11,150000,C85*10000+5000))</f>
        <v>65000</v>
      </c>
      <c r="F85">
        <f>E85/SQRT(D85)</f>
        <v>45961.940777125586</v>
      </c>
      <c r="G85">
        <f t="shared" si="1"/>
        <v>1</v>
      </c>
      <c r="H85">
        <v>4</v>
      </c>
    </row>
    <row r="86" spans="1:8" x14ac:dyDescent="0.25">
      <c r="A86">
        <v>260</v>
      </c>
      <c r="B86">
        <v>1</v>
      </c>
      <c r="C86">
        <v>1</v>
      </c>
      <c r="D86">
        <v>2</v>
      </c>
      <c r="E86">
        <f>IF(C86=10,125000,IF(C86=11,150000,C86*10000+5000))</f>
        <v>15000</v>
      </c>
      <c r="F86">
        <f>E86/SQRT(D86)</f>
        <v>10606.601717798212</v>
      </c>
      <c r="G86">
        <f t="shared" si="1"/>
        <v>0</v>
      </c>
      <c r="H86">
        <v>3</v>
      </c>
    </row>
    <row r="87" spans="1:8" x14ac:dyDescent="0.25">
      <c r="A87">
        <v>261</v>
      </c>
      <c r="B87">
        <v>0</v>
      </c>
      <c r="C87">
        <v>2</v>
      </c>
      <c r="D87">
        <v>3</v>
      </c>
      <c r="E87">
        <f>IF(C87=10,125000,IF(C87=11,150000,C87*10000+5000))</f>
        <v>25000</v>
      </c>
      <c r="F87">
        <f>E87/SQRT(D87)</f>
        <v>14433.756729740646</v>
      </c>
      <c r="G87">
        <f t="shared" si="1"/>
        <v>0</v>
      </c>
      <c r="H87">
        <v>3</v>
      </c>
    </row>
    <row r="88" spans="1:8" x14ac:dyDescent="0.25">
      <c r="A88">
        <v>262</v>
      </c>
      <c r="B88">
        <v>1</v>
      </c>
      <c r="C88">
        <v>0</v>
      </c>
      <c r="D88">
        <v>4</v>
      </c>
      <c r="E88">
        <f>IF(C88=10,125000,IF(C88=11,150000,C88*10000+5000))</f>
        <v>5000</v>
      </c>
      <c r="F88">
        <f>E88/SQRT(D88)</f>
        <v>2500</v>
      </c>
      <c r="G88">
        <f t="shared" si="1"/>
        <v>0</v>
      </c>
      <c r="H88">
        <v>4</v>
      </c>
    </row>
    <row r="89" spans="1:8" x14ac:dyDescent="0.25">
      <c r="A89">
        <v>263</v>
      </c>
      <c r="B89">
        <v>0</v>
      </c>
      <c r="C89">
        <v>6</v>
      </c>
      <c r="D89">
        <v>4</v>
      </c>
      <c r="E89">
        <f>IF(C89=10,125000,IF(C89=11,150000,C89*10000+5000))</f>
        <v>65000</v>
      </c>
      <c r="F89">
        <f>E89/SQRT(D89)</f>
        <v>32500</v>
      </c>
      <c r="G89">
        <f t="shared" si="1"/>
        <v>1</v>
      </c>
      <c r="H89">
        <v>10</v>
      </c>
    </row>
    <row r="90" spans="1:8" x14ac:dyDescent="0.25">
      <c r="A90">
        <v>264</v>
      </c>
      <c r="B90">
        <v>1</v>
      </c>
      <c r="C90">
        <v>7</v>
      </c>
      <c r="D90">
        <v>3</v>
      </c>
      <c r="E90">
        <f>IF(C90=10,125000,IF(C90=11,150000,C90*10000+5000))</f>
        <v>75000</v>
      </c>
      <c r="F90">
        <f>E90/SQRT(D90)</f>
        <v>43301.270189221934</v>
      </c>
      <c r="G90">
        <f t="shared" si="1"/>
        <v>1</v>
      </c>
      <c r="H90">
        <v>3</v>
      </c>
    </row>
    <row r="91" spans="1:8" x14ac:dyDescent="0.25">
      <c r="A91">
        <v>265</v>
      </c>
      <c r="B91">
        <v>0</v>
      </c>
      <c r="C91">
        <v>3</v>
      </c>
      <c r="D91">
        <v>6</v>
      </c>
      <c r="E91">
        <f>IF(C91=10,125000,IF(C91=11,150000,C91*10000+5000))</f>
        <v>35000</v>
      </c>
      <c r="F91">
        <f>E91/SQRT(D91)</f>
        <v>14288.690166235207</v>
      </c>
      <c r="G91">
        <f t="shared" si="1"/>
        <v>0</v>
      </c>
      <c r="H91">
        <v>3</v>
      </c>
    </row>
    <row r="92" spans="1:8" x14ac:dyDescent="0.25">
      <c r="A92">
        <v>266</v>
      </c>
      <c r="B92">
        <v>1</v>
      </c>
      <c r="C92">
        <v>4</v>
      </c>
      <c r="D92">
        <v>3</v>
      </c>
      <c r="E92">
        <f>IF(C92=10,125000,IF(C92=11,150000,C92*10000+5000))</f>
        <v>45000</v>
      </c>
      <c r="F92">
        <f>E92/SQRT(D92)</f>
        <v>25980.762113533161</v>
      </c>
      <c r="G92">
        <f t="shared" si="1"/>
        <v>0</v>
      </c>
      <c r="H92">
        <v>15</v>
      </c>
    </row>
    <row r="93" spans="1:8" x14ac:dyDescent="0.25">
      <c r="A93">
        <v>267</v>
      </c>
      <c r="B93">
        <v>0</v>
      </c>
      <c r="C93">
        <v>7</v>
      </c>
      <c r="D93">
        <v>2</v>
      </c>
      <c r="E93">
        <f>IF(C93=10,125000,IF(C93=11,150000,C93*10000+5000))</f>
        <v>75000</v>
      </c>
      <c r="F93">
        <f>E93/SQRT(D93)</f>
        <v>53033.008588991062</v>
      </c>
      <c r="G93">
        <f t="shared" si="1"/>
        <v>1</v>
      </c>
      <c r="H93">
        <v>2</v>
      </c>
    </row>
    <row r="94" spans="1:8" x14ac:dyDescent="0.25">
      <c r="A94">
        <v>268</v>
      </c>
      <c r="B94">
        <v>1</v>
      </c>
      <c r="C94">
        <v>7</v>
      </c>
      <c r="D94">
        <v>4</v>
      </c>
      <c r="E94">
        <f>IF(C94=10,125000,IF(C94=11,150000,C94*10000+5000))</f>
        <v>75000</v>
      </c>
      <c r="F94">
        <f>E94/SQRT(D94)</f>
        <v>37500</v>
      </c>
      <c r="G94">
        <f t="shared" si="1"/>
        <v>1</v>
      </c>
      <c r="H94">
        <v>25</v>
      </c>
    </row>
    <row r="95" spans="1:8" x14ac:dyDescent="0.25">
      <c r="A95">
        <v>270</v>
      </c>
      <c r="B95">
        <v>1</v>
      </c>
      <c r="C95">
        <v>9</v>
      </c>
      <c r="D95">
        <v>4</v>
      </c>
      <c r="E95">
        <f>IF(C95=10,125000,IF(C95=11,150000,C95*10000+5000))</f>
        <v>95000</v>
      </c>
      <c r="F95">
        <f>E95/SQRT(D95)</f>
        <v>47500</v>
      </c>
      <c r="G95">
        <f t="shared" si="1"/>
        <v>1</v>
      </c>
      <c r="H95">
        <v>4</v>
      </c>
    </row>
    <row r="96" spans="1:8" x14ac:dyDescent="0.25">
      <c r="A96">
        <v>271</v>
      </c>
      <c r="B96">
        <v>0</v>
      </c>
      <c r="C96">
        <v>1</v>
      </c>
      <c r="D96">
        <v>1</v>
      </c>
      <c r="E96">
        <f>IF(C96=10,125000,IF(C96=11,150000,C96*10000+5000))</f>
        <v>15000</v>
      </c>
      <c r="F96">
        <f>E96/SQRT(D96)</f>
        <v>15000</v>
      </c>
      <c r="G96">
        <f t="shared" si="1"/>
        <v>0</v>
      </c>
      <c r="H96">
        <v>4</v>
      </c>
    </row>
    <row r="97" spans="1:8" x14ac:dyDescent="0.25">
      <c r="A97">
        <v>272</v>
      </c>
      <c r="B97">
        <v>1</v>
      </c>
      <c r="C97">
        <v>4</v>
      </c>
      <c r="D97">
        <v>1</v>
      </c>
      <c r="E97">
        <f>IF(C97=10,125000,IF(C97=11,150000,C97*10000+5000))</f>
        <v>45000</v>
      </c>
      <c r="F97">
        <f>E97/SQRT(D97)</f>
        <v>45000</v>
      </c>
      <c r="G97">
        <f t="shared" si="1"/>
        <v>1</v>
      </c>
      <c r="H97">
        <v>10</v>
      </c>
    </row>
    <row r="98" spans="1:8" x14ac:dyDescent="0.25">
      <c r="A98">
        <v>273</v>
      </c>
      <c r="B98">
        <v>0</v>
      </c>
      <c r="C98">
        <v>0</v>
      </c>
      <c r="D98">
        <v>1</v>
      </c>
      <c r="E98">
        <f>IF(C98=10,125000,IF(C98=11,150000,C98*10000+5000))</f>
        <v>5000</v>
      </c>
      <c r="F98">
        <f>E98/SQRT(D98)</f>
        <v>5000</v>
      </c>
      <c r="G98">
        <f t="shared" si="1"/>
        <v>0</v>
      </c>
      <c r="H98">
        <v>2</v>
      </c>
    </row>
  </sheetData>
  <sortState ref="A2:G98">
    <sortCondition ref="A2:A98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workbookViewId="0"/>
  </sheetViews>
  <sheetFormatPr defaultRowHeight="15" x14ac:dyDescent="0.25"/>
  <sheetData>
    <row r="1" spans="1:8" x14ac:dyDescent="0.25">
      <c r="A1">
        <v>168</v>
      </c>
      <c r="B1">
        <v>0</v>
      </c>
      <c r="C1">
        <v>41</v>
      </c>
      <c r="D1" t="s">
        <v>4</v>
      </c>
      <c r="E1" t="s">
        <v>5</v>
      </c>
      <c r="F1">
        <v>2</v>
      </c>
      <c r="G1">
        <v>2</v>
      </c>
      <c r="H1">
        <v>6</v>
      </c>
    </row>
    <row r="2" spans="1:8" x14ac:dyDescent="0.25">
      <c r="A2">
        <v>169</v>
      </c>
      <c r="B2">
        <v>1</v>
      </c>
      <c r="C2">
        <v>42</v>
      </c>
      <c r="D2" t="s">
        <v>6</v>
      </c>
      <c r="E2" t="s">
        <v>5</v>
      </c>
      <c r="F2">
        <v>6</v>
      </c>
      <c r="G2">
        <v>3</v>
      </c>
      <c r="H2">
        <v>6</v>
      </c>
    </row>
    <row r="3" spans="1:8" x14ac:dyDescent="0.25">
      <c r="A3">
        <v>170</v>
      </c>
      <c r="B3">
        <v>0</v>
      </c>
      <c r="C3">
        <v>19</v>
      </c>
      <c r="D3" t="s">
        <v>4</v>
      </c>
      <c r="E3" t="s">
        <v>7</v>
      </c>
      <c r="F3">
        <v>9</v>
      </c>
      <c r="G3">
        <v>3</v>
      </c>
      <c r="H3">
        <v>6</v>
      </c>
    </row>
    <row r="4" spans="1:8" x14ac:dyDescent="0.25">
      <c r="A4">
        <v>171</v>
      </c>
      <c r="B4">
        <v>1</v>
      </c>
      <c r="C4">
        <v>48</v>
      </c>
      <c r="D4" t="s">
        <v>4</v>
      </c>
      <c r="E4" t="s">
        <v>7</v>
      </c>
      <c r="F4">
        <v>2</v>
      </c>
      <c r="G4">
        <v>1</v>
      </c>
      <c r="H4">
        <v>7</v>
      </c>
    </row>
    <row r="5" spans="1:8" x14ac:dyDescent="0.25">
      <c r="A5">
        <v>172</v>
      </c>
      <c r="B5">
        <v>0</v>
      </c>
      <c r="C5">
        <v>23</v>
      </c>
      <c r="D5" t="s">
        <v>6</v>
      </c>
      <c r="E5" t="s">
        <v>8</v>
      </c>
      <c r="F5">
        <v>2</v>
      </c>
      <c r="G5">
        <v>3</v>
      </c>
      <c r="H5">
        <v>4</v>
      </c>
    </row>
    <row r="6" spans="1:8" x14ac:dyDescent="0.25">
      <c r="A6">
        <v>173</v>
      </c>
      <c r="B6">
        <v>1</v>
      </c>
      <c r="C6">
        <v>33</v>
      </c>
      <c r="D6" t="s">
        <v>4</v>
      </c>
      <c r="E6" t="s">
        <v>9</v>
      </c>
      <c r="F6">
        <v>4</v>
      </c>
      <c r="G6">
        <v>3</v>
      </c>
      <c r="H6">
        <v>2.5</v>
      </c>
    </row>
    <row r="7" spans="1:8" x14ac:dyDescent="0.25">
      <c r="A7">
        <v>174</v>
      </c>
      <c r="B7">
        <v>0</v>
      </c>
      <c r="C7">
        <v>19</v>
      </c>
      <c r="D7" t="s">
        <v>4</v>
      </c>
      <c r="E7" t="s">
        <v>5</v>
      </c>
      <c r="F7">
        <v>0</v>
      </c>
      <c r="G7">
        <v>5</v>
      </c>
      <c r="H7">
        <v>10</v>
      </c>
    </row>
    <row r="8" spans="1:8" x14ac:dyDescent="0.25">
      <c r="A8">
        <v>175</v>
      </c>
      <c r="B8">
        <v>1</v>
      </c>
      <c r="C8">
        <v>21</v>
      </c>
      <c r="D8" t="s">
        <v>4</v>
      </c>
      <c r="E8" t="s">
        <v>5</v>
      </c>
      <c r="F8">
        <v>2</v>
      </c>
      <c r="G8">
        <v>3</v>
      </c>
      <c r="H8">
        <v>8.3000000000000007</v>
      </c>
    </row>
    <row r="9" spans="1:8" x14ac:dyDescent="0.25">
      <c r="A9">
        <v>176</v>
      </c>
      <c r="B9">
        <v>0</v>
      </c>
      <c r="C9">
        <v>27</v>
      </c>
      <c r="D9" t="s">
        <v>6</v>
      </c>
      <c r="E9" t="s">
        <v>7</v>
      </c>
      <c r="F9">
        <v>5</v>
      </c>
      <c r="G9">
        <v>2</v>
      </c>
      <c r="H9">
        <v>1</v>
      </c>
    </row>
    <row r="10" spans="1:8" x14ac:dyDescent="0.25">
      <c r="A10">
        <v>177</v>
      </c>
      <c r="B10">
        <v>1</v>
      </c>
      <c r="C10">
        <v>23</v>
      </c>
      <c r="D10" t="s">
        <v>4</v>
      </c>
      <c r="E10" t="s">
        <v>5</v>
      </c>
      <c r="F10">
        <v>7</v>
      </c>
      <c r="G10">
        <v>3</v>
      </c>
      <c r="H10">
        <v>2.5</v>
      </c>
    </row>
    <row r="11" spans="1:8" x14ac:dyDescent="0.25">
      <c r="A11">
        <v>178</v>
      </c>
      <c r="B11">
        <v>0</v>
      </c>
      <c r="C11">
        <v>21</v>
      </c>
      <c r="D11" t="s">
        <v>4</v>
      </c>
      <c r="E11" t="s">
        <v>5</v>
      </c>
      <c r="F11">
        <v>11</v>
      </c>
      <c r="G11">
        <v>5</v>
      </c>
      <c r="H11">
        <v>4</v>
      </c>
    </row>
    <row r="12" spans="1:8" x14ac:dyDescent="0.25">
      <c r="A12">
        <v>179</v>
      </c>
      <c r="B12">
        <v>1</v>
      </c>
      <c r="C12">
        <v>18</v>
      </c>
      <c r="D12" t="s">
        <v>6</v>
      </c>
      <c r="E12" t="s">
        <v>5</v>
      </c>
      <c r="F12">
        <v>10</v>
      </c>
      <c r="G12">
        <v>5</v>
      </c>
      <c r="H12">
        <v>6</v>
      </c>
    </row>
    <row r="13" spans="1:8" x14ac:dyDescent="0.25">
      <c r="A13">
        <v>180</v>
      </c>
      <c r="B13">
        <v>0</v>
      </c>
      <c r="C13">
        <v>22</v>
      </c>
      <c r="D13" t="s">
        <v>6</v>
      </c>
      <c r="E13" t="s">
        <v>10</v>
      </c>
      <c r="F13">
        <v>10</v>
      </c>
      <c r="G13">
        <v>4</v>
      </c>
      <c r="H13">
        <v>12</v>
      </c>
    </row>
    <row r="14" spans="1:8" x14ac:dyDescent="0.25">
      <c r="A14">
        <v>181</v>
      </c>
      <c r="B14">
        <v>1</v>
      </c>
      <c r="C14">
        <v>21</v>
      </c>
      <c r="D14" t="s">
        <v>4</v>
      </c>
      <c r="E14" t="s">
        <v>5</v>
      </c>
      <c r="F14">
        <v>6</v>
      </c>
      <c r="G14">
        <v>5</v>
      </c>
      <c r="H14">
        <v>2</v>
      </c>
    </row>
    <row r="15" spans="1:8" x14ac:dyDescent="0.25">
      <c r="A15">
        <v>182</v>
      </c>
      <c r="B15">
        <v>0</v>
      </c>
      <c r="C15">
        <v>40</v>
      </c>
      <c r="D15" t="s">
        <v>4</v>
      </c>
      <c r="E15" t="s">
        <v>7</v>
      </c>
      <c r="F15">
        <v>2</v>
      </c>
      <c r="G15">
        <v>5</v>
      </c>
      <c r="H15">
        <v>5</v>
      </c>
    </row>
    <row r="16" spans="1:8" x14ac:dyDescent="0.25">
      <c r="A16">
        <v>183</v>
      </c>
      <c r="B16">
        <v>1</v>
      </c>
      <c r="C16">
        <v>23</v>
      </c>
      <c r="D16" t="s">
        <v>4</v>
      </c>
      <c r="E16" t="s">
        <v>7</v>
      </c>
      <c r="F16">
        <v>4</v>
      </c>
      <c r="G16">
        <v>3</v>
      </c>
      <c r="H16">
        <v>3</v>
      </c>
    </row>
    <row r="17" spans="1:8" x14ac:dyDescent="0.25">
      <c r="A17">
        <v>185</v>
      </c>
      <c r="B17">
        <v>1</v>
      </c>
      <c r="C17">
        <v>20</v>
      </c>
      <c r="D17" t="s">
        <v>4</v>
      </c>
      <c r="E17" t="s">
        <v>9</v>
      </c>
      <c r="F17">
        <v>2</v>
      </c>
      <c r="G17">
        <v>2</v>
      </c>
      <c r="H17">
        <v>4</v>
      </c>
    </row>
    <row r="18" spans="1:8" x14ac:dyDescent="0.25">
      <c r="A18">
        <v>186</v>
      </c>
      <c r="B18">
        <v>0</v>
      </c>
      <c r="C18">
        <v>29</v>
      </c>
      <c r="D18" t="s">
        <v>4</v>
      </c>
      <c r="E18" t="s">
        <v>11</v>
      </c>
      <c r="F18">
        <v>1</v>
      </c>
      <c r="G18">
        <v>3</v>
      </c>
      <c r="H18">
        <v>12</v>
      </c>
    </row>
    <row r="19" spans="1:8" x14ac:dyDescent="0.25">
      <c r="A19">
        <v>187</v>
      </c>
      <c r="B19">
        <v>1</v>
      </c>
      <c r="C19">
        <v>21</v>
      </c>
      <c r="D19" t="s">
        <v>6</v>
      </c>
      <c r="E19" t="s">
        <v>12</v>
      </c>
      <c r="F19">
        <v>4</v>
      </c>
      <c r="G19">
        <v>2</v>
      </c>
      <c r="H19">
        <v>2</v>
      </c>
    </row>
    <row r="20" spans="1:8" x14ac:dyDescent="0.25">
      <c r="A20">
        <v>188</v>
      </c>
      <c r="B20">
        <v>0</v>
      </c>
      <c r="C20">
        <v>19</v>
      </c>
      <c r="D20" t="s">
        <v>4</v>
      </c>
      <c r="E20" t="s">
        <v>10</v>
      </c>
      <c r="F20">
        <v>0</v>
      </c>
      <c r="G20">
        <v>5</v>
      </c>
      <c r="H20">
        <v>7</v>
      </c>
    </row>
    <row r="21" spans="1:8" x14ac:dyDescent="0.25">
      <c r="A21">
        <v>189</v>
      </c>
      <c r="B21">
        <v>1</v>
      </c>
      <c r="C21">
        <v>32</v>
      </c>
      <c r="D21" t="s">
        <v>4</v>
      </c>
      <c r="E21" t="s">
        <v>9</v>
      </c>
      <c r="F21">
        <v>3</v>
      </c>
      <c r="G21">
        <v>2</v>
      </c>
      <c r="H21">
        <v>6</v>
      </c>
    </row>
    <row r="22" spans="1:8" x14ac:dyDescent="0.25">
      <c r="A22">
        <v>190</v>
      </c>
      <c r="B22">
        <v>0</v>
      </c>
      <c r="C22">
        <v>45</v>
      </c>
      <c r="D22" t="s">
        <v>6</v>
      </c>
      <c r="E22" t="s">
        <v>9</v>
      </c>
      <c r="F22">
        <v>10</v>
      </c>
      <c r="G22">
        <v>5</v>
      </c>
      <c r="H22">
        <v>1.5</v>
      </c>
    </row>
    <row r="23" spans="1:8" x14ac:dyDescent="0.25">
      <c r="A23">
        <v>191</v>
      </c>
      <c r="B23">
        <v>1</v>
      </c>
      <c r="C23">
        <v>32</v>
      </c>
      <c r="D23" t="s">
        <v>6</v>
      </c>
      <c r="E23" t="s">
        <v>5</v>
      </c>
      <c r="F23">
        <v>10</v>
      </c>
      <c r="G23">
        <v>3</v>
      </c>
      <c r="H23">
        <v>6</v>
      </c>
    </row>
    <row r="24" spans="1:8" x14ac:dyDescent="0.25">
      <c r="A24">
        <v>195</v>
      </c>
      <c r="B24">
        <v>1</v>
      </c>
      <c r="C24">
        <v>73</v>
      </c>
      <c r="D24" t="s">
        <v>4</v>
      </c>
      <c r="E24" t="s">
        <v>9</v>
      </c>
      <c r="F24">
        <v>3</v>
      </c>
      <c r="G24">
        <v>4</v>
      </c>
      <c r="H24">
        <v>4</v>
      </c>
    </row>
    <row r="25" spans="1:8" x14ac:dyDescent="0.25">
      <c r="A25">
        <v>196</v>
      </c>
      <c r="B25">
        <v>0</v>
      </c>
      <c r="C25">
        <v>25</v>
      </c>
      <c r="D25" t="s">
        <v>4</v>
      </c>
      <c r="E25" t="s">
        <v>7</v>
      </c>
      <c r="F25">
        <v>5</v>
      </c>
      <c r="G25">
        <v>4</v>
      </c>
      <c r="H25">
        <v>4</v>
      </c>
    </row>
    <row r="26" spans="1:8" x14ac:dyDescent="0.25">
      <c r="A26">
        <v>197</v>
      </c>
      <c r="B26">
        <v>1</v>
      </c>
      <c r="C26">
        <v>28</v>
      </c>
      <c r="D26" t="s">
        <v>4</v>
      </c>
      <c r="E26" t="s">
        <v>10</v>
      </c>
      <c r="F26">
        <v>1</v>
      </c>
      <c r="G26">
        <v>2</v>
      </c>
      <c r="H26">
        <v>8</v>
      </c>
    </row>
    <row r="27" spans="1:8" x14ac:dyDescent="0.25">
      <c r="A27">
        <v>198</v>
      </c>
      <c r="B27">
        <v>0</v>
      </c>
      <c r="C27">
        <v>20</v>
      </c>
      <c r="D27" t="s">
        <v>4</v>
      </c>
      <c r="E27" t="s">
        <v>13</v>
      </c>
      <c r="F27">
        <v>0</v>
      </c>
      <c r="G27">
        <v>2</v>
      </c>
      <c r="H27">
        <v>4.5</v>
      </c>
    </row>
    <row r="28" spans="1:8" x14ac:dyDescent="0.25">
      <c r="A28">
        <v>199</v>
      </c>
      <c r="B28">
        <v>1</v>
      </c>
      <c r="C28">
        <v>34</v>
      </c>
      <c r="D28" t="s">
        <v>6</v>
      </c>
      <c r="E28" t="s">
        <v>7</v>
      </c>
      <c r="F28">
        <v>7</v>
      </c>
      <c r="G28">
        <v>1</v>
      </c>
      <c r="H28">
        <v>4</v>
      </c>
    </row>
    <row r="29" spans="1:8" x14ac:dyDescent="0.25">
      <c r="A29">
        <v>200</v>
      </c>
      <c r="B29">
        <v>0</v>
      </c>
      <c r="C29">
        <v>23</v>
      </c>
      <c r="D29" t="s">
        <v>6</v>
      </c>
      <c r="E29" t="s">
        <v>7</v>
      </c>
      <c r="F29">
        <v>5</v>
      </c>
      <c r="G29">
        <v>2</v>
      </c>
      <c r="H29">
        <v>8</v>
      </c>
    </row>
    <row r="30" spans="1:8" x14ac:dyDescent="0.25">
      <c r="A30">
        <v>201</v>
      </c>
      <c r="B30">
        <v>1</v>
      </c>
      <c r="C30">
        <v>28</v>
      </c>
      <c r="D30" t="s">
        <v>4</v>
      </c>
      <c r="E30" t="s">
        <v>14</v>
      </c>
      <c r="F30">
        <v>3</v>
      </c>
      <c r="G30">
        <v>4</v>
      </c>
      <c r="H30">
        <v>4</v>
      </c>
    </row>
    <row r="31" spans="1:8" x14ac:dyDescent="0.25">
      <c r="A31">
        <v>202</v>
      </c>
      <c r="B31">
        <v>0</v>
      </c>
      <c r="C31">
        <v>19</v>
      </c>
      <c r="D31" t="s">
        <v>4</v>
      </c>
      <c r="E31" t="s">
        <v>15</v>
      </c>
      <c r="F31">
        <v>1</v>
      </c>
      <c r="G31">
        <v>2</v>
      </c>
      <c r="H31">
        <v>5</v>
      </c>
    </row>
    <row r="32" spans="1:8" x14ac:dyDescent="0.25">
      <c r="A32">
        <v>203</v>
      </c>
      <c r="B32">
        <v>1</v>
      </c>
      <c r="C32">
        <v>25</v>
      </c>
      <c r="D32" t="s">
        <v>4</v>
      </c>
      <c r="E32" t="s">
        <v>10</v>
      </c>
      <c r="F32">
        <v>2</v>
      </c>
      <c r="G32">
        <v>1</v>
      </c>
      <c r="H32">
        <v>5</v>
      </c>
    </row>
    <row r="33" spans="1:8" x14ac:dyDescent="0.25">
      <c r="A33">
        <v>204</v>
      </c>
      <c r="B33">
        <v>0</v>
      </c>
      <c r="C33">
        <v>25</v>
      </c>
      <c r="D33" t="s">
        <v>6</v>
      </c>
      <c r="E33" t="s">
        <v>16</v>
      </c>
      <c r="F33">
        <v>7</v>
      </c>
      <c r="G33">
        <v>5</v>
      </c>
      <c r="H33">
        <v>4</v>
      </c>
    </row>
    <row r="34" spans="1:8" x14ac:dyDescent="0.25">
      <c r="A34">
        <v>205</v>
      </c>
      <c r="B34">
        <v>1</v>
      </c>
      <c r="C34">
        <v>18</v>
      </c>
      <c r="D34" t="s">
        <v>6</v>
      </c>
      <c r="E34" t="s">
        <v>9</v>
      </c>
      <c r="F34">
        <v>2</v>
      </c>
      <c r="G34">
        <v>4</v>
      </c>
      <c r="H34">
        <v>3</v>
      </c>
    </row>
    <row r="35" spans="1:8" x14ac:dyDescent="0.25">
      <c r="A35">
        <v>206</v>
      </c>
      <c r="B35">
        <v>0</v>
      </c>
      <c r="C35">
        <v>39</v>
      </c>
      <c r="D35" t="s">
        <v>4</v>
      </c>
      <c r="E35" t="s">
        <v>16</v>
      </c>
      <c r="F35">
        <v>8</v>
      </c>
      <c r="G35">
        <v>2</v>
      </c>
      <c r="H35">
        <v>1.5</v>
      </c>
    </row>
    <row r="36" spans="1:8" x14ac:dyDescent="0.25">
      <c r="A36">
        <v>208</v>
      </c>
      <c r="B36">
        <v>0</v>
      </c>
      <c r="C36">
        <v>20</v>
      </c>
      <c r="D36" t="s">
        <v>6</v>
      </c>
      <c r="E36" t="s">
        <v>7</v>
      </c>
      <c r="F36">
        <v>0</v>
      </c>
      <c r="G36">
        <v>1</v>
      </c>
      <c r="H36">
        <v>12</v>
      </c>
    </row>
    <row r="37" spans="1:8" x14ac:dyDescent="0.25">
      <c r="A37">
        <v>209</v>
      </c>
      <c r="B37">
        <v>1</v>
      </c>
      <c r="C37">
        <v>21</v>
      </c>
      <c r="D37" t="s">
        <v>4</v>
      </c>
      <c r="E37" t="s">
        <v>10</v>
      </c>
      <c r="F37">
        <v>5</v>
      </c>
      <c r="G37">
        <v>4</v>
      </c>
      <c r="H37">
        <v>4</v>
      </c>
    </row>
    <row r="38" spans="1:8" x14ac:dyDescent="0.25">
      <c r="A38">
        <v>210</v>
      </c>
      <c r="B38">
        <v>0</v>
      </c>
      <c r="C38">
        <v>22</v>
      </c>
      <c r="D38" t="s">
        <v>4</v>
      </c>
      <c r="E38" t="s">
        <v>17</v>
      </c>
      <c r="F38">
        <v>10</v>
      </c>
      <c r="G38">
        <v>4</v>
      </c>
      <c r="H38">
        <v>20</v>
      </c>
    </row>
    <row r="39" spans="1:8" x14ac:dyDescent="0.25">
      <c r="A39">
        <v>211</v>
      </c>
      <c r="B39">
        <v>1</v>
      </c>
      <c r="C39">
        <v>19</v>
      </c>
      <c r="D39" t="s">
        <v>4</v>
      </c>
      <c r="E39" t="s">
        <v>18</v>
      </c>
      <c r="F39">
        <v>3</v>
      </c>
      <c r="G39">
        <v>2</v>
      </c>
      <c r="H39">
        <v>6.9</v>
      </c>
    </row>
    <row r="40" spans="1:8" x14ac:dyDescent="0.25">
      <c r="A40">
        <v>212</v>
      </c>
      <c r="B40">
        <v>0</v>
      </c>
      <c r="C40">
        <v>23</v>
      </c>
      <c r="D40" t="s">
        <v>6</v>
      </c>
      <c r="E40" t="s">
        <v>7</v>
      </c>
      <c r="F40">
        <v>2</v>
      </c>
      <c r="G40">
        <v>3</v>
      </c>
      <c r="H40">
        <v>2</v>
      </c>
    </row>
    <row r="41" spans="1:8" x14ac:dyDescent="0.25">
      <c r="A41">
        <v>213</v>
      </c>
      <c r="B41">
        <v>1</v>
      </c>
      <c r="C41">
        <v>29</v>
      </c>
      <c r="D41" t="s">
        <v>6</v>
      </c>
      <c r="E41" t="s">
        <v>7</v>
      </c>
      <c r="F41">
        <v>5</v>
      </c>
      <c r="G41">
        <v>3</v>
      </c>
      <c r="H41">
        <v>1</v>
      </c>
    </row>
    <row r="42" spans="1:8" x14ac:dyDescent="0.25">
      <c r="A42">
        <v>214</v>
      </c>
      <c r="B42">
        <v>0</v>
      </c>
      <c r="C42">
        <v>27</v>
      </c>
      <c r="D42" t="s">
        <v>4</v>
      </c>
      <c r="E42" t="s">
        <v>5</v>
      </c>
      <c r="F42">
        <v>3</v>
      </c>
      <c r="G42">
        <v>3</v>
      </c>
      <c r="H42">
        <v>3</v>
      </c>
    </row>
    <row r="43" spans="1:8" x14ac:dyDescent="0.25">
      <c r="A43">
        <v>215</v>
      </c>
      <c r="B43">
        <v>1</v>
      </c>
      <c r="C43">
        <v>23</v>
      </c>
      <c r="D43" t="s">
        <v>4</v>
      </c>
      <c r="E43" t="s">
        <v>7</v>
      </c>
      <c r="F43">
        <v>1</v>
      </c>
      <c r="G43">
        <v>4</v>
      </c>
      <c r="H43">
        <v>6</v>
      </c>
    </row>
    <row r="44" spans="1:8" x14ac:dyDescent="0.25">
      <c r="A44">
        <v>216</v>
      </c>
      <c r="B44">
        <v>0</v>
      </c>
      <c r="C44">
        <v>20</v>
      </c>
      <c r="D44" t="s">
        <v>6</v>
      </c>
      <c r="E44" t="s">
        <v>9</v>
      </c>
      <c r="F44">
        <v>5</v>
      </c>
      <c r="G44">
        <v>5</v>
      </c>
      <c r="H44">
        <v>2</v>
      </c>
    </row>
    <row r="45" spans="1:8" x14ac:dyDescent="0.25">
      <c r="A45">
        <v>218</v>
      </c>
      <c r="B45">
        <v>0</v>
      </c>
      <c r="C45">
        <v>28</v>
      </c>
      <c r="D45" t="s">
        <v>6</v>
      </c>
      <c r="E45" t="s">
        <v>7</v>
      </c>
      <c r="F45">
        <v>2</v>
      </c>
      <c r="G45">
        <v>3</v>
      </c>
      <c r="H45">
        <v>9</v>
      </c>
    </row>
    <row r="46" spans="1:8" x14ac:dyDescent="0.25">
      <c r="A46">
        <v>219</v>
      </c>
      <c r="B46">
        <v>1</v>
      </c>
      <c r="C46">
        <v>48</v>
      </c>
      <c r="D46" t="s">
        <v>4</v>
      </c>
      <c r="E46" t="s">
        <v>16</v>
      </c>
      <c r="F46">
        <v>9</v>
      </c>
      <c r="G46">
        <v>3</v>
      </c>
      <c r="H46">
        <v>6</v>
      </c>
    </row>
    <row r="47" spans="1:8" x14ac:dyDescent="0.25">
      <c r="A47">
        <v>220</v>
      </c>
      <c r="B47">
        <v>0</v>
      </c>
      <c r="C47">
        <v>52</v>
      </c>
      <c r="D47" t="s">
        <v>6</v>
      </c>
      <c r="E47" t="s">
        <v>5</v>
      </c>
      <c r="F47">
        <v>11</v>
      </c>
      <c r="G47">
        <v>2</v>
      </c>
      <c r="H47">
        <v>6</v>
      </c>
    </row>
    <row r="48" spans="1:8" x14ac:dyDescent="0.25">
      <c r="A48">
        <v>221</v>
      </c>
      <c r="B48">
        <v>1</v>
      </c>
      <c r="C48">
        <v>28</v>
      </c>
      <c r="D48" t="s">
        <v>6</v>
      </c>
      <c r="E48" t="s">
        <v>7</v>
      </c>
      <c r="F48">
        <v>4</v>
      </c>
      <c r="G48">
        <v>4</v>
      </c>
      <c r="H48">
        <v>6</v>
      </c>
    </row>
    <row r="49" spans="1:8" x14ac:dyDescent="0.25">
      <c r="A49">
        <v>222</v>
      </c>
      <c r="B49">
        <v>0</v>
      </c>
      <c r="C49">
        <v>50</v>
      </c>
      <c r="D49" t="s">
        <v>4</v>
      </c>
      <c r="E49" t="s">
        <v>16</v>
      </c>
      <c r="F49">
        <v>9</v>
      </c>
      <c r="G49">
        <v>6</v>
      </c>
      <c r="H49">
        <v>1</v>
      </c>
    </row>
    <row r="50" spans="1:8" x14ac:dyDescent="0.25">
      <c r="A50">
        <v>223</v>
      </c>
      <c r="B50">
        <v>1</v>
      </c>
      <c r="C50">
        <v>31</v>
      </c>
      <c r="D50" t="s">
        <v>6</v>
      </c>
      <c r="E50" t="s">
        <v>7</v>
      </c>
      <c r="F50">
        <v>11</v>
      </c>
      <c r="G50">
        <v>3</v>
      </c>
      <c r="H50">
        <v>2</v>
      </c>
    </row>
    <row r="51" spans="1:8" x14ac:dyDescent="0.25">
      <c r="A51">
        <v>224</v>
      </c>
      <c r="B51">
        <v>0</v>
      </c>
      <c r="C51">
        <v>59</v>
      </c>
      <c r="D51" t="s">
        <v>6</v>
      </c>
      <c r="E51" t="s">
        <v>19</v>
      </c>
      <c r="F51">
        <v>5</v>
      </c>
      <c r="G51">
        <v>2</v>
      </c>
      <c r="H51">
        <v>4</v>
      </c>
    </row>
    <row r="52" spans="1:8" x14ac:dyDescent="0.25">
      <c r="A52">
        <v>225</v>
      </c>
      <c r="B52">
        <v>1</v>
      </c>
      <c r="C52">
        <v>23</v>
      </c>
      <c r="D52" t="s">
        <v>4</v>
      </c>
      <c r="E52" t="s">
        <v>9</v>
      </c>
      <c r="F52">
        <v>3</v>
      </c>
      <c r="G52">
        <v>2</v>
      </c>
      <c r="H52">
        <v>6</v>
      </c>
    </row>
    <row r="53" spans="1:8" x14ac:dyDescent="0.25">
      <c r="A53">
        <v>226</v>
      </c>
      <c r="B53">
        <v>0</v>
      </c>
      <c r="C53">
        <v>29</v>
      </c>
      <c r="D53" t="s">
        <v>4</v>
      </c>
      <c r="E53" t="s">
        <v>15</v>
      </c>
      <c r="F53">
        <v>0</v>
      </c>
      <c r="G53">
        <v>1</v>
      </c>
      <c r="H53">
        <v>8</v>
      </c>
    </row>
    <row r="54" spans="1:8" x14ac:dyDescent="0.25">
      <c r="A54">
        <v>228</v>
      </c>
      <c r="B54">
        <v>0</v>
      </c>
      <c r="C54">
        <v>28</v>
      </c>
      <c r="D54" t="s">
        <v>4</v>
      </c>
      <c r="E54" t="s">
        <v>10</v>
      </c>
      <c r="F54">
        <v>4</v>
      </c>
      <c r="G54">
        <v>5</v>
      </c>
      <c r="H54">
        <v>9</v>
      </c>
    </row>
    <row r="55" spans="1:8" x14ac:dyDescent="0.25">
      <c r="A55">
        <v>229</v>
      </c>
      <c r="B55">
        <v>1</v>
      </c>
      <c r="C55">
        <v>19</v>
      </c>
      <c r="D55" t="s">
        <v>6</v>
      </c>
      <c r="E55" t="s">
        <v>20</v>
      </c>
      <c r="F55">
        <v>4</v>
      </c>
      <c r="G55">
        <v>4</v>
      </c>
      <c r="H55">
        <v>18</v>
      </c>
    </row>
    <row r="56" spans="1:8" x14ac:dyDescent="0.25">
      <c r="A56">
        <v>230</v>
      </c>
      <c r="B56">
        <v>0</v>
      </c>
      <c r="C56">
        <v>26</v>
      </c>
      <c r="D56" t="s">
        <v>4</v>
      </c>
      <c r="E56" t="s">
        <v>7</v>
      </c>
      <c r="F56">
        <v>5</v>
      </c>
      <c r="G56">
        <v>3</v>
      </c>
      <c r="H56">
        <v>5</v>
      </c>
    </row>
    <row r="57" spans="1:8" x14ac:dyDescent="0.25">
      <c r="A57">
        <v>231</v>
      </c>
      <c r="B57">
        <v>1</v>
      </c>
      <c r="C57">
        <v>63</v>
      </c>
      <c r="D57" t="s">
        <v>6</v>
      </c>
      <c r="E57" t="s">
        <v>21</v>
      </c>
      <c r="F57">
        <v>2</v>
      </c>
      <c r="G57">
        <v>1</v>
      </c>
      <c r="H57">
        <v>5</v>
      </c>
    </row>
    <row r="58" spans="1:8" x14ac:dyDescent="0.25">
      <c r="A58">
        <v>232</v>
      </c>
      <c r="B58">
        <v>0</v>
      </c>
      <c r="C58">
        <v>22</v>
      </c>
      <c r="D58" t="s">
        <v>6</v>
      </c>
      <c r="E58" t="s">
        <v>9</v>
      </c>
      <c r="F58">
        <v>2</v>
      </c>
      <c r="G58">
        <v>3</v>
      </c>
      <c r="H58">
        <v>5</v>
      </c>
    </row>
    <row r="59" spans="1:8" x14ac:dyDescent="0.25">
      <c r="A59">
        <v>233</v>
      </c>
      <c r="B59">
        <v>1</v>
      </c>
      <c r="C59">
        <v>21</v>
      </c>
      <c r="D59" t="s">
        <v>4</v>
      </c>
      <c r="E59" t="s">
        <v>5</v>
      </c>
      <c r="F59">
        <v>6</v>
      </c>
      <c r="G59">
        <v>3</v>
      </c>
      <c r="H59">
        <v>5</v>
      </c>
    </row>
    <row r="60" spans="1:8" x14ac:dyDescent="0.25">
      <c r="A60">
        <v>234</v>
      </c>
      <c r="B60">
        <v>0</v>
      </c>
      <c r="C60">
        <v>50</v>
      </c>
      <c r="D60" t="s">
        <v>6</v>
      </c>
      <c r="E60" t="s">
        <v>7</v>
      </c>
      <c r="F60">
        <v>6</v>
      </c>
      <c r="G60">
        <v>2</v>
      </c>
      <c r="H60">
        <v>2</v>
      </c>
    </row>
    <row r="61" spans="1:8" x14ac:dyDescent="0.25">
      <c r="A61">
        <v>235</v>
      </c>
      <c r="B61">
        <v>1</v>
      </c>
      <c r="C61">
        <v>21</v>
      </c>
      <c r="D61" t="s">
        <v>4</v>
      </c>
      <c r="E61" t="s">
        <v>22</v>
      </c>
      <c r="F61">
        <v>9</v>
      </c>
      <c r="G61">
        <v>4</v>
      </c>
      <c r="H61">
        <v>22</v>
      </c>
    </row>
    <row r="62" spans="1:8" x14ac:dyDescent="0.25">
      <c r="A62">
        <v>236</v>
      </c>
      <c r="B62">
        <v>0</v>
      </c>
      <c r="C62">
        <v>22</v>
      </c>
      <c r="D62" t="s">
        <v>6</v>
      </c>
      <c r="E62" t="s">
        <v>23</v>
      </c>
      <c r="F62">
        <v>1</v>
      </c>
      <c r="G62">
        <v>2</v>
      </c>
      <c r="H62">
        <v>5.5</v>
      </c>
    </row>
    <row r="63" spans="1:8" x14ac:dyDescent="0.25">
      <c r="A63">
        <v>237</v>
      </c>
      <c r="B63">
        <v>1</v>
      </c>
      <c r="C63">
        <v>18</v>
      </c>
      <c r="D63" t="s">
        <v>4</v>
      </c>
      <c r="E63" t="s">
        <v>24</v>
      </c>
      <c r="F63">
        <v>1</v>
      </c>
      <c r="G63">
        <v>3</v>
      </c>
      <c r="H63">
        <v>5</v>
      </c>
    </row>
    <row r="64" spans="1:8" x14ac:dyDescent="0.25">
      <c r="A64">
        <v>238</v>
      </c>
      <c r="B64">
        <v>0</v>
      </c>
      <c r="C64">
        <v>21</v>
      </c>
      <c r="D64" t="s">
        <v>4</v>
      </c>
      <c r="E64" t="s">
        <v>9</v>
      </c>
      <c r="F64">
        <v>7</v>
      </c>
      <c r="G64">
        <v>3</v>
      </c>
      <c r="H64">
        <v>6</v>
      </c>
    </row>
    <row r="65" spans="1:8" x14ac:dyDescent="0.25">
      <c r="A65">
        <v>239</v>
      </c>
      <c r="B65">
        <v>1</v>
      </c>
      <c r="C65">
        <v>48</v>
      </c>
      <c r="D65" t="s">
        <v>4</v>
      </c>
      <c r="E65" t="s">
        <v>10</v>
      </c>
      <c r="F65">
        <v>1</v>
      </c>
      <c r="G65">
        <v>1</v>
      </c>
      <c r="H65">
        <v>7</v>
      </c>
    </row>
    <row r="66" spans="1:8" x14ac:dyDescent="0.25">
      <c r="A66">
        <v>240</v>
      </c>
      <c r="B66">
        <v>0</v>
      </c>
      <c r="C66">
        <v>23</v>
      </c>
      <c r="D66" t="s">
        <v>4</v>
      </c>
      <c r="E66" t="s">
        <v>25</v>
      </c>
      <c r="F66">
        <v>0</v>
      </c>
      <c r="G66">
        <v>0</v>
      </c>
      <c r="H66">
        <v>14</v>
      </c>
    </row>
    <row r="67" spans="1:8" x14ac:dyDescent="0.25">
      <c r="A67">
        <v>241</v>
      </c>
      <c r="B67">
        <v>1</v>
      </c>
      <c r="C67">
        <v>46</v>
      </c>
      <c r="D67" t="s">
        <v>6</v>
      </c>
      <c r="E67" t="s">
        <v>7</v>
      </c>
      <c r="F67">
        <v>5</v>
      </c>
      <c r="G67">
        <v>3</v>
      </c>
      <c r="H67">
        <v>4</v>
      </c>
    </row>
    <row r="68" spans="1:8" x14ac:dyDescent="0.25">
      <c r="A68">
        <v>242</v>
      </c>
      <c r="B68">
        <v>0</v>
      </c>
      <c r="C68">
        <v>25</v>
      </c>
      <c r="D68" t="s">
        <v>4</v>
      </c>
      <c r="E68" t="s">
        <v>9</v>
      </c>
      <c r="F68">
        <v>10</v>
      </c>
      <c r="G68">
        <v>4</v>
      </c>
      <c r="H68">
        <v>4</v>
      </c>
    </row>
    <row r="69" spans="1:8" x14ac:dyDescent="0.25">
      <c r="A69">
        <v>243</v>
      </c>
      <c r="B69">
        <v>1</v>
      </c>
      <c r="C69">
        <v>25</v>
      </c>
      <c r="D69" t="s">
        <v>4</v>
      </c>
      <c r="E69" t="s">
        <v>7</v>
      </c>
      <c r="F69">
        <v>3</v>
      </c>
      <c r="G69">
        <v>3</v>
      </c>
      <c r="H69">
        <v>5</v>
      </c>
    </row>
    <row r="70" spans="1:8" x14ac:dyDescent="0.25">
      <c r="A70">
        <v>244</v>
      </c>
      <c r="B70">
        <v>0</v>
      </c>
      <c r="C70">
        <v>53</v>
      </c>
      <c r="D70" t="s">
        <v>4</v>
      </c>
      <c r="E70" t="s">
        <v>7</v>
      </c>
      <c r="F70">
        <v>4</v>
      </c>
      <c r="G70">
        <v>1</v>
      </c>
      <c r="H70">
        <v>6</v>
      </c>
    </row>
    <row r="71" spans="1:8" x14ac:dyDescent="0.25">
      <c r="A71">
        <v>245</v>
      </c>
      <c r="B71">
        <v>1</v>
      </c>
      <c r="C71">
        <v>27</v>
      </c>
      <c r="D71" t="s">
        <v>6</v>
      </c>
      <c r="E71" t="s">
        <v>10</v>
      </c>
      <c r="F71">
        <v>10</v>
      </c>
      <c r="G71">
        <v>4</v>
      </c>
      <c r="H71">
        <v>5</v>
      </c>
    </row>
    <row r="72" spans="1:8" x14ac:dyDescent="0.25">
      <c r="A72">
        <v>246</v>
      </c>
      <c r="B72">
        <v>0</v>
      </c>
      <c r="C72">
        <v>26</v>
      </c>
      <c r="D72" t="s">
        <v>4</v>
      </c>
      <c r="E72" t="s">
        <v>5</v>
      </c>
      <c r="F72">
        <v>2</v>
      </c>
      <c r="G72">
        <v>1</v>
      </c>
      <c r="H72">
        <v>5</v>
      </c>
    </row>
    <row r="73" spans="1:8" x14ac:dyDescent="0.25">
      <c r="A73">
        <v>247</v>
      </c>
      <c r="B73">
        <v>1</v>
      </c>
      <c r="C73">
        <v>28</v>
      </c>
      <c r="D73" t="s">
        <v>4</v>
      </c>
      <c r="E73" t="s">
        <v>5</v>
      </c>
      <c r="F73">
        <v>2</v>
      </c>
      <c r="G73">
        <v>1</v>
      </c>
      <c r="H73">
        <v>8</v>
      </c>
    </row>
    <row r="74" spans="1:8" x14ac:dyDescent="0.25">
      <c r="A74">
        <v>248</v>
      </c>
      <c r="B74">
        <v>0</v>
      </c>
      <c r="C74">
        <v>31</v>
      </c>
      <c r="D74" t="s">
        <v>6</v>
      </c>
      <c r="E74" t="s">
        <v>7</v>
      </c>
      <c r="F74">
        <v>6</v>
      </c>
      <c r="G74">
        <v>3</v>
      </c>
      <c r="H74">
        <v>5</v>
      </c>
    </row>
    <row r="75" spans="1:8" x14ac:dyDescent="0.25">
      <c r="A75">
        <v>249</v>
      </c>
      <c r="B75">
        <v>1</v>
      </c>
      <c r="C75">
        <v>46</v>
      </c>
      <c r="D75" t="s">
        <v>4</v>
      </c>
      <c r="E75" t="s">
        <v>26</v>
      </c>
      <c r="F75">
        <v>11</v>
      </c>
      <c r="G75">
        <v>1</v>
      </c>
      <c r="H75">
        <v>2</v>
      </c>
    </row>
    <row r="76" spans="1:8" x14ac:dyDescent="0.25">
      <c r="A76">
        <v>250</v>
      </c>
      <c r="B76">
        <v>0</v>
      </c>
      <c r="C76">
        <v>23</v>
      </c>
      <c r="D76" t="s">
        <v>6</v>
      </c>
      <c r="E76" t="s">
        <v>7</v>
      </c>
      <c r="F76">
        <v>3</v>
      </c>
      <c r="G76">
        <v>1</v>
      </c>
      <c r="H76">
        <v>4</v>
      </c>
    </row>
    <row r="77" spans="1:8" x14ac:dyDescent="0.25">
      <c r="A77">
        <v>251</v>
      </c>
      <c r="B77">
        <v>1</v>
      </c>
      <c r="C77">
        <v>41</v>
      </c>
      <c r="D77" t="s">
        <v>4</v>
      </c>
      <c r="E77" t="s">
        <v>27</v>
      </c>
      <c r="F77">
        <v>10</v>
      </c>
      <c r="G77">
        <v>4</v>
      </c>
      <c r="H77">
        <v>4</v>
      </c>
    </row>
    <row r="78" spans="1:8" x14ac:dyDescent="0.25">
      <c r="A78">
        <v>252</v>
      </c>
      <c r="B78">
        <v>0</v>
      </c>
      <c r="C78">
        <v>31</v>
      </c>
      <c r="D78" t="s">
        <v>6</v>
      </c>
      <c r="E78" t="s">
        <v>10</v>
      </c>
      <c r="F78">
        <v>4</v>
      </c>
      <c r="G78">
        <v>2</v>
      </c>
      <c r="H78">
        <v>3</v>
      </c>
    </row>
    <row r="79" spans="1:8" x14ac:dyDescent="0.25">
      <c r="A79">
        <v>253</v>
      </c>
      <c r="B79">
        <v>1</v>
      </c>
      <c r="C79">
        <v>23</v>
      </c>
      <c r="D79" t="s">
        <v>4</v>
      </c>
      <c r="E79" t="s">
        <v>9</v>
      </c>
      <c r="F79">
        <v>10</v>
      </c>
      <c r="G79">
        <v>4</v>
      </c>
      <c r="H79">
        <v>3</v>
      </c>
    </row>
    <row r="80" spans="1:8" x14ac:dyDescent="0.25">
      <c r="A80">
        <v>255</v>
      </c>
      <c r="B80">
        <v>1</v>
      </c>
      <c r="C80">
        <v>28</v>
      </c>
      <c r="D80" t="s">
        <v>6</v>
      </c>
      <c r="E80" t="s">
        <v>7</v>
      </c>
      <c r="F80">
        <v>7</v>
      </c>
      <c r="G80">
        <v>2</v>
      </c>
      <c r="H80">
        <v>5</v>
      </c>
    </row>
    <row r="81" spans="1:8" x14ac:dyDescent="0.25">
      <c r="A81">
        <v>256</v>
      </c>
      <c r="B81">
        <v>0</v>
      </c>
      <c r="C81">
        <v>37</v>
      </c>
      <c r="D81" t="s">
        <v>6</v>
      </c>
      <c r="E81" t="s">
        <v>10</v>
      </c>
      <c r="F81">
        <v>6</v>
      </c>
      <c r="G81">
        <v>3</v>
      </c>
      <c r="H81">
        <v>5</v>
      </c>
    </row>
    <row r="82" spans="1:8" x14ac:dyDescent="0.25">
      <c r="A82">
        <v>257</v>
      </c>
      <c r="B82">
        <v>1</v>
      </c>
      <c r="C82">
        <v>27</v>
      </c>
      <c r="D82" t="s">
        <v>4</v>
      </c>
      <c r="E82" t="s">
        <v>5</v>
      </c>
      <c r="F82">
        <v>2</v>
      </c>
      <c r="G82">
        <v>3</v>
      </c>
      <c r="H82">
        <v>5</v>
      </c>
    </row>
    <row r="83" spans="1:8" x14ac:dyDescent="0.25">
      <c r="A83">
        <v>258</v>
      </c>
      <c r="B83">
        <v>0</v>
      </c>
      <c r="C83">
        <v>36</v>
      </c>
      <c r="D83" t="s">
        <v>4</v>
      </c>
      <c r="E83" t="s">
        <v>5</v>
      </c>
      <c r="F83">
        <v>1</v>
      </c>
      <c r="G83">
        <v>3</v>
      </c>
      <c r="H83">
        <v>5</v>
      </c>
    </row>
    <row r="84" spans="1:8" x14ac:dyDescent="0.25">
      <c r="A84">
        <v>259</v>
      </c>
      <c r="B84">
        <v>1</v>
      </c>
      <c r="C84">
        <v>23</v>
      </c>
      <c r="D84" t="s">
        <v>6</v>
      </c>
      <c r="E84" t="s">
        <v>9</v>
      </c>
      <c r="F84">
        <v>6</v>
      </c>
      <c r="G84">
        <v>2</v>
      </c>
      <c r="H84">
        <v>16</v>
      </c>
    </row>
    <row r="85" spans="1:8" x14ac:dyDescent="0.25">
      <c r="A85">
        <v>260</v>
      </c>
      <c r="B85">
        <v>0</v>
      </c>
      <c r="C85">
        <v>29</v>
      </c>
      <c r="D85" t="s">
        <v>6</v>
      </c>
      <c r="E85" t="s">
        <v>28</v>
      </c>
      <c r="F85">
        <v>1</v>
      </c>
      <c r="G85">
        <v>2</v>
      </c>
      <c r="H85">
        <v>4</v>
      </c>
    </row>
    <row r="86" spans="1:8" x14ac:dyDescent="0.25">
      <c r="A86">
        <v>261</v>
      </c>
      <c r="B86">
        <v>1</v>
      </c>
      <c r="C86">
        <v>37</v>
      </c>
      <c r="D86" t="s">
        <v>6</v>
      </c>
      <c r="E86" t="s">
        <v>9</v>
      </c>
      <c r="F86">
        <v>2</v>
      </c>
      <c r="G86">
        <v>3</v>
      </c>
      <c r="H86">
        <v>1</v>
      </c>
    </row>
    <row r="87" spans="1:8" x14ac:dyDescent="0.25">
      <c r="A87">
        <v>262</v>
      </c>
      <c r="B87">
        <v>0</v>
      </c>
      <c r="C87">
        <v>19</v>
      </c>
      <c r="D87" t="s">
        <v>6</v>
      </c>
      <c r="E87" t="s">
        <v>7</v>
      </c>
      <c r="F87">
        <v>0</v>
      </c>
      <c r="G87">
        <v>4</v>
      </c>
      <c r="H87">
        <v>6</v>
      </c>
    </row>
    <row r="88" spans="1:8" x14ac:dyDescent="0.25">
      <c r="A88">
        <v>263</v>
      </c>
      <c r="B88">
        <v>1</v>
      </c>
      <c r="C88">
        <v>19</v>
      </c>
      <c r="D88" t="s">
        <v>6</v>
      </c>
      <c r="E88" t="s">
        <v>19</v>
      </c>
      <c r="F88">
        <v>6</v>
      </c>
      <c r="G88">
        <v>4</v>
      </c>
      <c r="H88">
        <v>5</v>
      </c>
    </row>
    <row r="89" spans="1:8" x14ac:dyDescent="0.25">
      <c r="A89">
        <v>264</v>
      </c>
      <c r="B89">
        <v>0</v>
      </c>
      <c r="C89">
        <v>35</v>
      </c>
      <c r="D89" t="s">
        <v>4</v>
      </c>
      <c r="E89" t="s">
        <v>7</v>
      </c>
      <c r="F89">
        <v>7</v>
      </c>
      <c r="G89">
        <v>3</v>
      </c>
      <c r="H89">
        <v>12</v>
      </c>
    </row>
    <row r="90" spans="1:8" x14ac:dyDescent="0.25">
      <c r="A90">
        <v>265</v>
      </c>
      <c r="B90">
        <v>1</v>
      </c>
      <c r="C90">
        <v>35</v>
      </c>
      <c r="D90" t="s">
        <v>6</v>
      </c>
      <c r="E90" t="s">
        <v>7</v>
      </c>
      <c r="F90">
        <v>3</v>
      </c>
      <c r="G90">
        <v>6</v>
      </c>
      <c r="H90">
        <v>4</v>
      </c>
    </row>
    <row r="91" spans="1:8" x14ac:dyDescent="0.25">
      <c r="A91">
        <v>266</v>
      </c>
      <c r="B91">
        <v>0</v>
      </c>
      <c r="C91">
        <v>19</v>
      </c>
      <c r="D91" t="s">
        <v>6</v>
      </c>
      <c r="E91" t="s">
        <v>5</v>
      </c>
      <c r="F91">
        <v>4</v>
      </c>
      <c r="G91">
        <v>3</v>
      </c>
      <c r="H91">
        <v>3</v>
      </c>
    </row>
    <row r="92" spans="1:8" x14ac:dyDescent="0.25">
      <c r="A92">
        <v>267</v>
      </c>
      <c r="B92">
        <v>1</v>
      </c>
      <c r="C92">
        <v>41</v>
      </c>
      <c r="D92" t="s">
        <v>6</v>
      </c>
      <c r="E92" t="s">
        <v>7</v>
      </c>
      <c r="F92">
        <v>7</v>
      </c>
      <c r="G92">
        <v>2</v>
      </c>
      <c r="H92">
        <v>3</v>
      </c>
    </row>
    <row r="93" spans="1:8" x14ac:dyDescent="0.25">
      <c r="A93">
        <v>268</v>
      </c>
      <c r="B93">
        <v>0</v>
      </c>
      <c r="C93">
        <v>18</v>
      </c>
      <c r="D93" t="s">
        <v>4</v>
      </c>
      <c r="E93" t="s">
        <v>7</v>
      </c>
      <c r="F93">
        <v>7</v>
      </c>
      <c r="G93">
        <v>4</v>
      </c>
      <c r="H93">
        <v>8</v>
      </c>
    </row>
    <row r="94" spans="1:8" x14ac:dyDescent="0.25">
      <c r="A94">
        <v>270</v>
      </c>
      <c r="B94">
        <v>0</v>
      </c>
      <c r="C94">
        <v>41</v>
      </c>
      <c r="D94" t="s">
        <v>4</v>
      </c>
      <c r="E94" t="s">
        <v>5</v>
      </c>
      <c r="F94">
        <v>9</v>
      </c>
      <c r="G94">
        <v>4</v>
      </c>
      <c r="H94">
        <v>1</v>
      </c>
    </row>
    <row r="95" spans="1:8" x14ac:dyDescent="0.25">
      <c r="A95">
        <v>271</v>
      </c>
      <c r="B95">
        <v>1</v>
      </c>
      <c r="C95">
        <v>22</v>
      </c>
      <c r="D95" t="s">
        <v>4</v>
      </c>
      <c r="E95" t="s">
        <v>7</v>
      </c>
      <c r="F95">
        <v>1</v>
      </c>
      <c r="G95">
        <v>1</v>
      </c>
      <c r="H95">
        <v>4</v>
      </c>
    </row>
    <row r="96" spans="1:8" x14ac:dyDescent="0.25">
      <c r="A96">
        <v>272</v>
      </c>
      <c r="B96">
        <v>0</v>
      </c>
      <c r="C96">
        <v>24</v>
      </c>
      <c r="D96" t="s">
        <v>4</v>
      </c>
      <c r="E96" t="s">
        <v>5</v>
      </c>
      <c r="F96">
        <v>4</v>
      </c>
      <c r="G96">
        <v>1</v>
      </c>
      <c r="H96">
        <v>5</v>
      </c>
    </row>
    <row r="97" spans="1:8" x14ac:dyDescent="0.25">
      <c r="A97">
        <v>273</v>
      </c>
      <c r="B97">
        <v>1</v>
      </c>
      <c r="C97">
        <v>20</v>
      </c>
      <c r="D97" t="s">
        <v>6</v>
      </c>
      <c r="E97" t="s">
        <v>5</v>
      </c>
      <c r="F97">
        <v>0</v>
      </c>
      <c r="G97">
        <v>1</v>
      </c>
      <c r="H97">
        <v>12</v>
      </c>
    </row>
    <row r="98" spans="1:8" x14ac:dyDescent="0.25">
      <c r="C98">
        <f>AVERAGE(C1:C97)</f>
        <v>29.536082474226806</v>
      </c>
      <c r="D98">
        <f>COUNTIF(D1:D97,"m")</f>
        <v>55</v>
      </c>
      <c r="F98">
        <f>MEDIAN(F1:F97)</f>
        <v>4</v>
      </c>
      <c r="G98">
        <f>MEDIAN(G1:G97)</f>
        <v>3</v>
      </c>
    </row>
    <row r="99" spans="1:8" x14ac:dyDescent="0.25">
      <c r="D99">
        <f>COUNTIF(D1:D97,"f")</f>
        <v>42</v>
      </c>
    </row>
  </sheetData>
  <sortState ref="A2:H100">
    <sortCondition ref="A2:A1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University of Chicago Booth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 K. Shah</dc:creator>
  <cp:lastModifiedBy>Anuj K. Shah</cp:lastModifiedBy>
  <dcterms:created xsi:type="dcterms:W3CDTF">2013-01-23T22:20:39Z</dcterms:created>
  <dcterms:modified xsi:type="dcterms:W3CDTF">2013-12-06T18:01:57Z</dcterms:modified>
</cp:coreProperties>
</file>