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 activeTab="1"/>
  </bookViews>
  <sheets>
    <sheet name="Sheet1" sheetId="1" r:id="rId1"/>
    <sheet name="Sheet2" sheetId="2" r:id="rId2"/>
    <sheet name="Sheet3" sheetId="3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G151" i="2" l="1"/>
  <c r="F151" i="2"/>
  <c r="D152" i="2"/>
  <c r="D151" i="2"/>
  <c r="C151" i="2"/>
  <c r="F3" i="1" l="1"/>
  <c r="G3" i="1" s="1"/>
  <c r="F4" i="1"/>
  <c r="G4" i="1" s="1"/>
  <c r="F5" i="1"/>
  <c r="G5" i="1"/>
  <c r="F6" i="1"/>
  <c r="G6" i="1"/>
  <c r="F7" i="1"/>
  <c r="G7" i="1" s="1"/>
  <c r="F8" i="1"/>
  <c r="G8" i="1" s="1"/>
  <c r="F9" i="1"/>
  <c r="G9" i="1"/>
  <c r="F10" i="1"/>
  <c r="G10" i="1"/>
  <c r="F11" i="1"/>
  <c r="G11" i="1" s="1"/>
  <c r="F12" i="1"/>
  <c r="G12" i="1" s="1"/>
  <c r="F13" i="1"/>
  <c r="G13" i="1"/>
  <c r="F14" i="1"/>
  <c r="G14" i="1"/>
  <c r="F15" i="1"/>
  <c r="G15" i="1" s="1"/>
  <c r="F16" i="1"/>
  <c r="G16" i="1" s="1"/>
  <c r="F17" i="1"/>
  <c r="G17" i="1"/>
  <c r="F18" i="1"/>
  <c r="G18" i="1"/>
  <c r="F19" i="1"/>
  <c r="G19" i="1" s="1"/>
  <c r="F20" i="1"/>
  <c r="G20" i="1" s="1"/>
  <c r="F21" i="1"/>
  <c r="G21" i="1"/>
  <c r="F22" i="1"/>
  <c r="G22" i="1"/>
  <c r="F23" i="1"/>
  <c r="G23" i="1" s="1"/>
  <c r="F24" i="1"/>
  <c r="G24" i="1" s="1"/>
  <c r="F25" i="1"/>
  <c r="G25" i="1"/>
  <c r="F26" i="1"/>
  <c r="G26" i="1"/>
  <c r="F27" i="1"/>
  <c r="G27" i="1" s="1"/>
  <c r="F28" i="1"/>
  <c r="G28" i="1" s="1"/>
  <c r="F29" i="1"/>
  <c r="G29" i="1"/>
  <c r="F30" i="1"/>
  <c r="G30" i="1"/>
  <c r="F31" i="1"/>
  <c r="G31" i="1" s="1"/>
  <c r="F32" i="1"/>
  <c r="G32" i="1" s="1"/>
  <c r="F33" i="1"/>
  <c r="G33" i="1"/>
  <c r="F34" i="1"/>
  <c r="G34" i="1"/>
  <c r="F35" i="1"/>
  <c r="G35" i="1" s="1"/>
  <c r="F36" i="1"/>
  <c r="G36" i="1" s="1"/>
  <c r="F37" i="1"/>
  <c r="G37" i="1"/>
  <c r="F38" i="1"/>
  <c r="G38" i="1"/>
  <c r="F39" i="1"/>
  <c r="G39" i="1" s="1"/>
  <c r="F40" i="1"/>
  <c r="G40" i="1" s="1"/>
  <c r="F41" i="1"/>
  <c r="G41" i="1"/>
  <c r="F42" i="1"/>
  <c r="G42" i="1"/>
  <c r="F43" i="1"/>
  <c r="G43" i="1" s="1"/>
  <c r="F44" i="1"/>
  <c r="G44" i="1" s="1"/>
  <c r="F45" i="1"/>
  <c r="G45" i="1"/>
  <c r="F46" i="1"/>
  <c r="G46" i="1"/>
  <c r="F47" i="1"/>
  <c r="G47" i="1" s="1"/>
  <c r="F48" i="1"/>
  <c r="G48" i="1" s="1"/>
  <c r="F49" i="1"/>
  <c r="G49" i="1" s="1"/>
  <c r="F50" i="1"/>
  <c r="G50" i="1"/>
  <c r="F51" i="1"/>
  <c r="G51" i="1" s="1"/>
  <c r="F52" i="1"/>
  <c r="G52" i="1" s="1"/>
  <c r="F53" i="1"/>
  <c r="G53" i="1" s="1"/>
  <c r="F54" i="1"/>
  <c r="G54" i="1"/>
  <c r="F55" i="1"/>
  <c r="G55" i="1" s="1"/>
  <c r="F56" i="1"/>
  <c r="G56" i="1" s="1"/>
  <c r="F57" i="1"/>
  <c r="G57" i="1" s="1"/>
  <c r="F58" i="1"/>
  <c r="G58" i="1"/>
  <c r="F59" i="1"/>
  <c r="G59" i="1" s="1"/>
  <c r="F60" i="1"/>
  <c r="G60" i="1" s="1"/>
  <c r="F61" i="1"/>
  <c r="G61" i="1" s="1"/>
  <c r="F62" i="1"/>
  <c r="G62" i="1"/>
  <c r="F63" i="1"/>
  <c r="G63" i="1" s="1"/>
  <c r="F64" i="1"/>
  <c r="G64" i="1" s="1"/>
  <c r="F65" i="1"/>
  <c r="G65" i="1" s="1"/>
  <c r="F66" i="1"/>
  <c r="G66" i="1"/>
  <c r="F67" i="1"/>
  <c r="G67" i="1" s="1"/>
  <c r="F68" i="1"/>
  <c r="G68" i="1" s="1"/>
  <c r="F69" i="1"/>
  <c r="G69" i="1" s="1"/>
  <c r="F70" i="1"/>
  <c r="G70" i="1"/>
  <c r="F71" i="1"/>
  <c r="G71" i="1" s="1"/>
  <c r="F72" i="1"/>
  <c r="G72" i="1" s="1"/>
  <c r="F73" i="1"/>
  <c r="G73" i="1" s="1"/>
  <c r="F74" i="1"/>
  <c r="G74" i="1"/>
  <c r="F75" i="1"/>
  <c r="G75" i="1" s="1"/>
  <c r="F76" i="1"/>
  <c r="G76" i="1" s="1"/>
  <c r="F77" i="1"/>
  <c r="G77" i="1" s="1"/>
  <c r="F78" i="1"/>
  <c r="G78" i="1"/>
  <c r="F79" i="1"/>
  <c r="G79" i="1" s="1"/>
  <c r="F80" i="1"/>
  <c r="G80" i="1" s="1"/>
  <c r="F81" i="1"/>
  <c r="G81" i="1" s="1"/>
  <c r="F82" i="1"/>
  <c r="G82" i="1"/>
  <c r="F83" i="1"/>
  <c r="G83" i="1" s="1"/>
  <c r="F84" i="1"/>
  <c r="G84" i="1" s="1"/>
  <c r="F85" i="1"/>
  <c r="G85" i="1" s="1"/>
  <c r="F86" i="1"/>
  <c r="G86" i="1"/>
  <c r="F87" i="1"/>
  <c r="G87" i="1" s="1"/>
  <c r="F88" i="1"/>
  <c r="G88" i="1" s="1"/>
  <c r="F89" i="1"/>
  <c r="G89" i="1" s="1"/>
  <c r="F90" i="1"/>
  <c r="G90" i="1"/>
  <c r="F91" i="1"/>
  <c r="G91" i="1" s="1"/>
  <c r="F92" i="1"/>
  <c r="G92" i="1" s="1"/>
  <c r="F93" i="1"/>
  <c r="G93" i="1" s="1"/>
  <c r="F94" i="1"/>
  <c r="G94" i="1"/>
  <c r="F95" i="1"/>
  <c r="G95" i="1" s="1"/>
  <c r="F96" i="1"/>
  <c r="G96" i="1" s="1"/>
  <c r="F97" i="1"/>
  <c r="G97" i="1" s="1"/>
  <c r="F98" i="1"/>
  <c r="G98" i="1"/>
  <c r="F99" i="1"/>
  <c r="G99" i="1" s="1"/>
  <c r="F100" i="1"/>
  <c r="G100" i="1" s="1"/>
  <c r="F101" i="1"/>
  <c r="G101" i="1" s="1"/>
  <c r="F102" i="1"/>
  <c r="G102" i="1"/>
  <c r="F103" i="1"/>
  <c r="G103" i="1" s="1"/>
  <c r="F104" i="1"/>
  <c r="G104" i="1" s="1"/>
  <c r="F105" i="1"/>
  <c r="G105" i="1" s="1"/>
  <c r="F106" i="1"/>
  <c r="G106" i="1"/>
  <c r="F107" i="1"/>
  <c r="G107" i="1" s="1"/>
  <c r="F108" i="1"/>
  <c r="G108" i="1" s="1"/>
  <c r="F109" i="1"/>
  <c r="G109" i="1" s="1"/>
  <c r="F110" i="1"/>
  <c r="G110" i="1"/>
  <c r="F111" i="1"/>
  <c r="G111" i="1" s="1"/>
  <c r="F112" i="1"/>
  <c r="G112" i="1" s="1"/>
  <c r="F113" i="1"/>
  <c r="G113" i="1" s="1"/>
  <c r="F114" i="1"/>
  <c r="G114" i="1"/>
  <c r="F115" i="1"/>
  <c r="G115" i="1" s="1"/>
  <c r="F116" i="1"/>
  <c r="G116" i="1" s="1"/>
  <c r="F117" i="1"/>
  <c r="G117" i="1" s="1"/>
  <c r="F118" i="1"/>
  <c r="G118" i="1"/>
  <c r="F119" i="1"/>
  <c r="G119" i="1" s="1"/>
  <c r="F120" i="1"/>
  <c r="G120" i="1" s="1"/>
  <c r="F121" i="1"/>
  <c r="G121" i="1" s="1"/>
  <c r="F122" i="1"/>
  <c r="G122" i="1"/>
  <c r="F123" i="1"/>
  <c r="G123" i="1" s="1"/>
  <c r="F124" i="1"/>
  <c r="G124" i="1" s="1"/>
  <c r="F125" i="1"/>
  <c r="G125" i="1" s="1"/>
  <c r="H125" i="1" s="1"/>
  <c r="F126" i="1"/>
  <c r="G126" i="1"/>
  <c r="F127" i="1"/>
  <c r="G127" i="1" s="1"/>
  <c r="F128" i="1"/>
  <c r="G128" i="1" s="1"/>
  <c r="F129" i="1"/>
  <c r="G129" i="1" s="1"/>
  <c r="F130" i="1"/>
  <c r="G130" i="1"/>
  <c r="F131" i="1"/>
  <c r="G131" i="1" s="1"/>
  <c r="F132" i="1"/>
  <c r="G132" i="1" s="1"/>
  <c r="F133" i="1"/>
  <c r="G133" i="1" s="1"/>
  <c r="F134" i="1"/>
  <c r="G134" i="1"/>
  <c r="F135" i="1"/>
  <c r="G135" i="1" s="1"/>
  <c r="F136" i="1"/>
  <c r="G136" i="1" s="1"/>
  <c r="F137" i="1"/>
  <c r="G137" i="1" s="1"/>
  <c r="F138" i="1"/>
  <c r="G138" i="1"/>
  <c r="F139" i="1"/>
  <c r="G139" i="1" s="1"/>
  <c r="F140" i="1"/>
  <c r="G140" i="1" s="1"/>
  <c r="F141" i="1"/>
  <c r="G141" i="1" s="1"/>
  <c r="H141" i="1" s="1"/>
  <c r="F142" i="1"/>
  <c r="G142" i="1"/>
  <c r="F143" i="1"/>
  <c r="G143" i="1" s="1"/>
  <c r="F144" i="1"/>
  <c r="G144" i="1" s="1"/>
  <c r="F145" i="1"/>
  <c r="G145" i="1" s="1"/>
  <c r="F146" i="1"/>
  <c r="G146" i="1"/>
  <c r="F147" i="1"/>
  <c r="G147" i="1" s="1"/>
  <c r="F148" i="1"/>
  <c r="G148" i="1" s="1"/>
  <c r="F149" i="1"/>
  <c r="G149" i="1" s="1"/>
  <c r="F150" i="1"/>
  <c r="G150" i="1"/>
  <c r="G2" i="1"/>
  <c r="F2" i="1"/>
  <c r="H93" i="1" l="1"/>
  <c r="H61" i="1"/>
  <c r="H121" i="1"/>
  <c r="H105" i="1"/>
  <c r="H89" i="1"/>
  <c r="H73" i="1"/>
  <c r="H57" i="1"/>
  <c r="H149" i="1"/>
  <c r="H133" i="1"/>
  <c r="H117" i="1"/>
  <c r="H101" i="1"/>
  <c r="H85" i="1"/>
  <c r="H69" i="1"/>
  <c r="H53" i="1"/>
  <c r="H109" i="1"/>
  <c r="H77" i="1"/>
  <c r="H137" i="1"/>
  <c r="H145" i="1"/>
  <c r="H129" i="1"/>
  <c r="H113" i="1"/>
  <c r="H97" i="1"/>
  <c r="H81" i="1"/>
  <c r="H65" i="1"/>
  <c r="H49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40" i="1"/>
  <c r="H35" i="1"/>
  <c r="H33" i="1"/>
  <c r="H30" i="1"/>
  <c r="H24" i="1"/>
  <c r="H19" i="1"/>
  <c r="H17" i="1"/>
  <c r="H14" i="1"/>
  <c r="H8" i="1"/>
  <c r="H2" i="1"/>
  <c r="H3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39" i="1"/>
  <c r="H37" i="1"/>
  <c r="H34" i="1"/>
  <c r="H28" i="1"/>
  <c r="H23" i="1"/>
  <c r="H21" i="1"/>
  <c r="H18" i="1"/>
  <c r="H12" i="1"/>
  <c r="H7" i="1"/>
  <c r="H5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41" i="1"/>
  <c r="H38" i="1"/>
  <c r="H32" i="1"/>
  <c r="H27" i="1"/>
  <c r="H25" i="1"/>
  <c r="H22" i="1"/>
  <c r="H16" i="1"/>
  <c r="H11" i="1"/>
  <c r="H9" i="1"/>
  <c r="H6" i="1"/>
  <c r="H45" i="1"/>
  <c r="H42" i="1"/>
  <c r="H36" i="1"/>
  <c r="H31" i="1"/>
  <c r="H29" i="1"/>
  <c r="H26" i="1"/>
  <c r="H20" i="1"/>
  <c r="H15" i="1"/>
  <c r="H13" i="1"/>
  <c r="H10" i="1"/>
  <c r="H4" i="1"/>
</calcChain>
</file>

<file path=xl/sharedStrings.xml><?xml version="1.0" encoding="utf-8"?>
<sst xmlns="http://schemas.openxmlformats.org/spreadsheetml/2006/main" count="320" uniqueCount="50">
  <si>
    <t>subject</t>
  </si>
  <si>
    <t>cond</t>
  </si>
  <si>
    <t>inc</t>
  </si>
  <si>
    <t>house</t>
  </si>
  <si>
    <t>beer</t>
  </si>
  <si>
    <t>inc2</t>
  </si>
  <si>
    <t>ses</t>
  </si>
  <si>
    <t>split</t>
  </si>
  <si>
    <t>Row Labels</t>
  </si>
  <si>
    <t>(blank)</t>
  </si>
  <si>
    <t>Grand Total</t>
  </si>
  <si>
    <t>Column Labels</t>
  </si>
  <si>
    <t>Average of beer</t>
  </si>
  <si>
    <t>m</t>
  </si>
  <si>
    <t>White</t>
  </si>
  <si>
    <t>white</t>
  </si>
  <si>
    <t>f</t>
  </si>
  <si>
    <t>asian</t>
  </si>
  <si>
    <t>CAUCASIAN</t>
  </si>
  <si>
    <t>White European American</t>
  </si>
  <si>
    <t>caucasian</t>
  </si>
  <si>
    <t>Black</t>
  </si>
  <si>
    <t xml:space="preserve">white </t>
  </si>
  <si>
    <t>latino</t>
  </si>
  <si>
    <t>white american</t>
  </si>
  <si>
    <t>American</t>
  </si>
  <si>
    <t>White/Caucasion</t>
  </si>
  <si>
    <t>hispanic</t>
  </si>
  <si>
    <t>White/Caucasian</t>
  </si>
  <si>
    <t>Caucasian</t>
  </si>
  <si>
    <t>white/caucasian</t>
  </si>
  <si>
    <t>Asian</t>
  </si>
  <si>
    <t>WHITE</t>
  </si>
  <si>
    <t>African- American</t>
  </si>
  <si>
    <t>Mixed</t>
  </si>
  <si>
    <t>mexican</t>
  </si>
  <si>
    <t>white usa</t>
  </si>
  <si>
    <t>white, black</t>
  </si>
  <si>
    <t>black</t>
  </si>
  <si>
    <t>Filipino</t>
  </si>
  <si>
    <t>BLACK</t>
  </si>
  <si>
    <t>Hispanic</t>
  </si>
  <si>
    <t>Black or African American</t>
  </si>
  <si>
    <t>African-American</t>
  </si>
  <si>
    <t>african american</t>
  </si>
  <si>
    <t>White American</t>
  </si>
  <si>
    <t>age</t>
  </si>
  <si>
    <t>gender</t>
  </si>
  <si>
    <t>ethnicity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</si>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</sst>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uj K. Shah" refreshedDate="41887.490197800929" createdVersion="4" refreshedVersion="4" minRefreshableVersion="3" recordCount="150">
  <cacheSource type="worksheet">
    <worksheetSource ref="A1:H1048576" sheet="Sheet1"/>
  </cacheSource>
  <cacheFields count="8">
    <cacheField name="subject" numFmtId="0">
      <sharedItems containsString="0" containsBlank="1" containsNumber="1" containsInteger="1" minValue="2" maxValue="161"/>
    </cacheField>
    <cacheField name="cond" numFmtId="0">
      <sharedItems containsString="0" containsBlank="1" containsNumber="1" containsInteger="1" minValue="0" maxValue="1" count="3">
        <n v="1"/>
        <n v="0"/>
        <m/>
      </sharedItems>
    </cacheField>
    <cacheField name="inc" numFmtId="0">
      <sharedItems containsString="0" containsBlank="1" containsNumber="1" containsInteger="1" minValue="0" maxValue="10"/>
    </cacheField>
    <cacheField name="house" numFmtId="0">
      <sharedItems containsString="0" containsBlank="1" containsNumber="1" containsInteger="1" minValue="1" maxValue="6"/>
    </cacheField>
    <cacheField name="beer" numFmtId="0">
      <sharedItems containsString="0" containsBlank="1" containsNumber="1" minValue="0" maxValue="25"/>
    </cacheField>
    <cacheField name="inc2" numFmtId="0">
      <sharedItems containsString="0" containsBlank="1" containsNumber="1" containsInteger="1" minValue="5000" maxValue="125000"/>
    </cacheField>
    <cacheField name="ses" numFmtId="0">
      <sharedItems containsString="0" containsBlank="1" containsNumber="1" minValue="2236.0679774997898" maxValue="88388.347648318435"/>
    </cacheField>
    <cacheField name="split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2"/>
    <x v="0"/>
    <n v="2"/>
    <n v="1"/>
    <n v="1"/>
    <n v="25000"/>
    <n v="25000"/>
    <x v="0"/>
  </r>
  <r>
    <n v="3"/>
    <x v="1"/>
    <n v="7"/>
    <n v="3"/>
    <n v="7"/>
    <n v="75000"/>
    <n v="43301.270189221934"/>
    <x v="1"/>
  </r>
  <r>
    <n v="4"/>
    <x v="0"/>
    <n v="6"/>
    <n v="2"/>
    <n v="5"/>
    <n v="65000"/>
    <n v="45961.940777125586"/>
    <x v="1"/>
  </r>
  <r>
    <n v="6"/>
    <x v="0"/>
    <n v="2"/>
    <n v="1"/>
    <n v="2"/>
    <n v="25000"/>
    <n v="25000"/>
    <x v="0"/>
  </r>
  <r>
    <n v="7"/>
    <x v="1"/>
    <n v="5"/>
    <n v="3"/>
    <n v="5"/>
    <n v="55000"/>
    <n v="31754.264805429419"/>
    <x v="1"/>
  </r>
  <r>
    <n v="8"/>
    <x v="0"/>
    <n v="7"/>
    <n v="3"/>
    <n v="1"/>
    <n v="75000"/>
    <n v="43301.270189221934"/>
    <x v="1"/>
  </r>
  <r>
    <n v="9"/>
    <x v="1"/>
    <n v="0"/>
    <n v="1"/>
    <n v="3"/>
    <n v="5000"/>
    <n v="5000"/>
    <x v="0"/>
  </r>
  <r>
    <n v="10"/>
    <x v="0"/>
    <n v="2"/>
    <n v="1"/>
    <n v="3"/>
    <n v="25000"/>
    <n v="25000"/>
    <x v="0"/>
  </r>
  <r>
    <n v="11"/>
    <x v="1"/>
    <n v="10"/>
    <n v="5"/>
    <n v="4"/>
    <n v="125000"/>
    <n v="55901.699437494739"/>
    <x v="1"/>
  </r>
  <r>
    <n v="12"/>
    <x v="0"/>
    <n v="0"/>
    <n v="1"/>
    <n v="1"/>
    <n v="5000"/>
    <n v="5000"/>
    <x v="0"/>
  </r>
  <r>
    <n v="15"/>
    <x v="1"/>
    <n v="4"/>
    <n v="2"/>
    <n v="8"/>
    <n v="45000"/>
    <n v="31819.805153394638"/>
    <x v="1"/>
  </r>
  <r>
    <n v="16"/>
    <x v="0"/>
    <n v="6"/>
    <n v="3"/>
    <n v="2"/>
    <n v="65000"/>
    <n v="37527.76749732568"/>
    <x v="1"/>
  </r>
  <r>
    <n v="17"/>
    <x v="1"/>
    <n v="2"/>
    <n v="1"/>
    <n v="5"/>
    <n v="25000"/>
    <n v="25000"/>
    <x v="0"/>
  </r>
  <r>
    <n v="18"/>
    <x v="0"/>
    <n v="4"/>
    <n v="3"/>
    <n v="2"/>
    <n v="45000"/>
    <n v="25980.762113533161"/>
    <x v="0"/>
  </r>
  <r>
    <n v="19"/>
    <x v="1"/>
    <n v="1"/>
    <n v="2"/>
    <n v="2.5"/>
    <n v="15000"/>
    <n v="10606.601717798212"/>
    <x v="0"/>
  </r>
  <r>
    <n v="20"/>
    <x v="0"/>
    <n v="1"/>
    <n v="4"/>
    <n v="2"/>
    <n v="15000"/>
    <n v="7500"/>
    <x v="0"/>
  </r>
  <r>
    <n v="21"/>
    <x v="1"/>
    <n v="10"/>
    <n v="2"/>
    <n v="3"/>
    <n v="125000"/>
    <n v="88388.347648318435"/>
    <x v="1"/>
  </r>
  <r>
    <n v="22"/>
    <x v="0"/>
    <n v="5"/>
    <n v="4"/>
    <n v="4"/>
    <n v="55000"/>
    <n v="27500"/>
    <x v="1"/>
  </r>
  <r>
    <n v="23"/>
    <x v="1"/>
    <n v="2"/>
    <n v="3"/>
    <n v="0"/>
    <n v="25000"/>
    <n v="14433.756729740646"/>
    <x v="0"/>
  </r>
  <r>
    <n v="24"/>
    <x v="0"/>
    <n v="5"/>
    <n v="3"/>
    <n v="5"/>
    <n v="55000"/>
    <n v="31754.264805429419"/>
    <x v="1"/>
  </r>
  <r>
    <n v="25"/>
    <x v="1"/>
    <n v="9"/>
    <n v="4"/>
    <n v="4"/>
    <n v="95000"/>
    <n v="47500"/>
    <x v="1"/>
  </r>
  <r>
    <n v="26"/>
    <x v="0"/>
    <n v="0"/>
    <n v="2"/>
    <n v="3"/>
    <n v="5000"/>
    <n v="3535.5339059327375"/>
    <x v="0"/>
  </r>
  <r>
    <n v="27"/>
    <x v="1"/>
    <n v="10"/>
    <n v="4"/>
    <n v="0"/>
    <n v="125000"/>
    <n v="62500"/>
    <x v="1"/>
  </r>
  <r>
    <n v="28"/>
    <x v="0"/>
    <n v="5"/>
    <n v="4"/>
    <n v="5"/>
    <n v="55000"/>
    <n v="27500"/>
    <x v="1"/>
  </r>
  <r>
    <n v="29"/>
    <x v="1"/>
    <n v="0"/>
    <n v="5"/>
    <n v="3"/>
    <n v="5000"/>
    <n v="2236.0679774997898"/>
    <x v="0"/>
  </r>
  <r>
    <n v="30"/>
    <x v="0"/>
    <n v="4"/>
    <n v="4"/>
    <n v="5"/>
    <n v="45000"/>
    <n v="22500"/>
    <x v="0"/>
  </r>
  <r>
    <n v="31"/>
    <x v="1"/>
    <n v="3"/>
    <n v="4"/>
    <n v="3"/>
    <n v="35000"/>
    <n v="17500"/>
    <x v="0"/>
  </r>
  <r>
    <n v="32"/>
    <x v="0"/>
    <n v="4"/>
    <n v="2"/>
    <n v="2"/>
    <n v="45000"/>
    <n v="31819.805153394638"/>
    <x v="1"/>
  </r>
  <r>
    <n v="33"/>
    <x v="1"/>
    <n v="10"/>
    <n v="4"/>
    <n v="10"/>
    <n v="125000"/>
    <n v="62500"/>
    <x v="1"/>
  </r>
  <r>
    <n v="35"/>
    <x v="1"/>
    <n v="0"/>
    <n v="1"/>
    <n v="2"/>
    <n v="5000"/>
    <n v="5000"/>
    <x v="0"/>
  </r>
  <r>
    <n v="36"/>
    <x v="0"/>
    <n v="2"/>
    <n v="1"/>
    <n v="1.5"/>
    <n v="25000"/>
    <n v="25000"/>
    <x v="0"/>
  </r>
  <r>
    <n v="37"/>
    <x v="1"/>
    <n v="6"/>
    <n v="4"/>
    <n v="5"/>
    <n v="65000"/>
    <n v="32500"/>
    <x v="1"/>
  </r>
  <r>
    <n v="38"/>
    <x v="0"/>
    <n v="9"/>
    <n v="2"/>
    <n v="2"/>
    <n v="95000"/>
    <n v="67175.144212722007"/>
    <x v="1"/>
  </r>
  <r>
    <n v="39"/>
    <x v="1"/>
    <n v="10"/>
    <n v="4"/>
    <n v="5"/>
    <n v="125000"/>
    <n v="62500"/>
    <x v="1"/>
  </r>
  <r>
    <n v="40"/>
    <x v="0"/>
    <n v="10"/>
    <n v="5"/>
    <n v="1"/>
    <n v="125000"/>
    <n v="55901.699437494739"/>
    <x v="1"/>
  </r>
  <r>
    <n v="41"/>
    <x v="1"/>
    <n v="3"/>
    <n v="1"/>
    <n v="5"/>
    <n v="35000"/>
    <n v="35000"/>
    <x v="1"/>
  </r>
  <r>
    <n v="42"/>
    <x v="0"/>
    <n v="5"/>
    <n v="5"/>
    <n v="8"/>
    <n v="55000"/>
    <n v="24596.747752497686"/>
    <x v="0"/>
  </r>
  <r>
    <n v="43"/>
    <x v="1"/>
    <n v="4"/>
    <n v="1"/>
    <n v="5"/>
    <n v="45000"/>
    <n v="45000"/>
    <x v="1"/>
  </r>
  <r>
    <n v="45"/>
    <x v="1"/>
    <n v="9"/>
    <n v="3"/>
    <n v="5"/>
    <n v="95000"/>
    <n v="54848.275573014449"/>
    <x v="1"/>
  </r>
  <r>
    <n v="46"/>
    <x v="0"/>
    <n v="3"/>
    <n v="5"/>
    <n v="4"/>
    <n v="35000"/>
    <n v="15652.475842498527"/>
    <x v="0"/>
  </r>
  <r>
    <n v="47"/>
    <x v="1"/>
    <n v="7"/>
    <n v="3"/>
    <n v="4"/>
    <n v="75000"/>
    <n v="43301.270189221934"/>
    <x v="1"/>
  </r>
  <r>
    <n v="48"/>
    <x v="0"/>
    <n v="1"/>
    <n v="2"/>
    <n v="2"/>
    <n v="15000"/>
    <n v="10606.601717798212"/>
    <x v="0"/>
  </r>
  <r>
    <n v="49"/>
    <x v="1"/>
    <n v="2"/>
    <n v="1"/>
    <n v="3"/>
    <n v="25000"/>
    <n v="25000"/>
    <x v="0"/>
  </r>
  <r>
    <n v="50"/>
    <x v="0"/>
    <n v="0"/>
    <n v="3"/>
    <n v="5"/>
    <n v="5000"/>
    <n v="2886.7513459481288"/>
    <x v="0"/>
  </r>
  <r>
    <n v="51"/>
    <x v="1"/>
    <n v="2"/>
    <n v="1"/>
    <n v="0"/>
    <n v="25000"/>
    <n v="25000"/>
    <x v="0"/>
  </r>
  <r>
    <n v="52"/>
    <x v="0"/>
    <n v="7"/>
    <n v="3"/>
    <n v="2"/>
    <n v="75000"/>
    <n v="43301.270189221934"/>
    <x v="1"/>
  </r>
  <r>
    <n v="53"/>
    <x v="1"/>
    <n v="5"/>
    <n v="4"/>
    <n v="2"/>
    <n v="55000"/>
    <n v="27500"/>
    <x v="1"/>
  </r>
  <r>
    <n v="54"/>
    <x v="0"/>
    <n v="4"/>
    <n v="1"/>
    <n v="2"/>
    <n v="45000"/>
    <n v="45000"/>
    <x v="1"/>
  </r>
  <r>
    <n v="55"/>
    <x v="1"/>
    <n v="3"/>
    <n v="5"/>
    <n v="9"/>
    <n v="35000"/>
    <n v="15652.475842498527"/>
    <x v="0"/>
  </r>
  <r>
    <n v="56"/>
    <x v="0"/>
    <n v="1"/>
    <n v="2"/>
    <n v="5"/>
    <n v="15000"/>
    <n v="10606.601717798212"/>
    <x v="0"/>
  </r>
  <r>
    <n v="57"/>
    <x v="1"/>
    <n v="5"/>
    <n v="3"/>
    <n v="4"/>
    <n v="55000"/>
    <n v="31754.264805429419"/>
    <x v="1"/>
  </r>
  <r>
    <n v="58"/>
    <x v="0"/>
    <n v="2"/>
    <n v="3"/>
    <n v="5"/>
    <n v="25000"/>
    <n v="14433.756729740646"/>
    <x v="0"/>
  </r>
  <r>
    <n v="59"/>
    <x v="1"/>
    <n v="0"/>
    <n v="2"/>
    <n v="3"/>
    <n v="5000"/>
    <n v="3535.5339059327375"/>
    <x v="0"/>
  </r>
  <r>
    <n v="60"/>
    <x v="0"/>
    <n v="6"/>
    <n v="3"/>
    <n v="1"/>
    <n v="65000"/>
    <n v="37527.76749732568"/>
    <x v="1"/>
  </r>
  <r>
    <n v="61"/>
    <x v="1"/>
    <n v="3"/>
    <n v="3"/>
    <n v="2"/>
    <n v="35000"/>
    <n v="20207.259421636903"/>
    <x v="0"/>
  </r>
  <r>
    <n v="62"/>
    <x v="0"/>
    <n v="9"/>
    <n v="4"/>
    <n v="5"/>
    <n v="95000"/>
    <n v="47500"/>
    <x v="1"/>
  </r>
  <r>
    <n v="63"/>
    <x v="1"/>
    <n v="4"/>
    <n v="4"/>
    <n v="8"/>
    <n v="45000"/>
    <n v="22500"/>
    <x v="0"/>
  </r>
  <r>
    <n v="64"/>
    <x v="0"/>
    <n v="10"/>
    <n v="3"/>
    <n v="1"/>
    <n v="125000"/>
    <n v="72168.783648703218"/>
    <x v="1"/>
  </r>
  <r>
    <n v="65"/>
    <x v="1"/>
    <n v="8"/>
    <n v="4"/>
    <n v="8"/>
    <n v="85000"/>
    <n v="42500"/>
    <x v="1"/>
  </r>
  <r>
    <n v="66"/>
    <x v="0"/>
    <n v="2"/>
    <n v="1"/>
    <n v="1"/>
    <n v="25000"/>
    <n v="25000"/>
    <x v="0"/>
  </r>
  <r>
    <n v="67"/>
    <x v="1"/>
    <n v="4"/>
    <n v="3"/>
    <n v="5"/>
    <n v="45000"/>
    <n v="25980.762113533161"/>
    <x v="0"/>
  </r>
  <r>
    <n v="68"/>
    <x v="0"/>
    <n v="9"/>
    <n v="4"/>
    <n v="1"/>
    <n v="95000"/>
    <n v="47500"/>
    <x v="1"/>
  </r>
  <r>
    <n v="69"/>
    <x v="1"/>
    <n v="0"/>
    <n v="2"/>
    <n v="4"/>
    <n v="5000"/>
    <n v="3535.5339059327375"/>
    <x v="0"/>
  </r>
  <r>
    <n v="70"/>
    <x v="0"/>
    <n v="4"/>
    <n v="2"/>
    <n v="2"/>
    <n v="45000"/>
    <n v="31819.805153394638"/>
    <x v="1"/>
  </r>
  <r>
    <n v="72"/>
    <x v="0"/>
    <n v="5"/>
    <n v="2"/>
    <n v="5"/>
    <n v="55000"/>
    <n v="38890.872965260111"/>
    <x v="1"/>
  </r>
  <r>
    <n v="73"/>
    <x v="1"/>
    <n v="1"/>
    <n v="1"/>
    <n v="5"/>
    <n v="15000"/>
    <n v="15000"/>
    <x v="0"/>
  </r>
  <r>
    <n v="74"/>
    <x v="0"/>
    <n v="6"/>
    <n v="6"/>
    <n v="2"/>
    <n v="65000"/>
    <n v="26536.138880151098"/>
    <x v="1"/>
  </r>
  <r>
    <n v="75"/>
    <x v="1"/>
    <n v="1"/>
    <n v="2"/>
    <n v="7"/>
    <n v="15000"/>
    <n v="10606.601717798212"/>
    <x v="0"/>
  </r>
  <r>
    <n v="76"/>
    <x v="0"/>
    <n v="5"/>
    <n v="1"/>
    <n v="2"/>
    <n v="55000"/>
    <n v="55000"/>
    <x v="1"/>
  </r>
  <r>
    <n v="77"/>
    <x v="1"/>
    <n v="1"/>
    <n v="2"/>
    <n v="3"/>
    <n v="15000"/>
    <n v="10606.601717798212"/>
    <x v="0"/>
  </r>
  <r>
    <n v="78"/>
    <x v="0"/>
    <n v="3"/>
    <n v="3"/>
    <n v="1"/>
    <n v="35000"/>
    <n v="20207.259421636903"/>
    <x v="0"/>
  </r>
  <r>
    <n v="79"/>
    <x v="1"/>
    <n v="3"/>
    <n v="2"/>
    <n v="3"/>
    <n v="35000"/>
    <n v="24748.737341529162"/>
    <x v="0"/>
  </r>
  <r>
    <n v="80"/>
    <x v="0"/>
    <n v="3"/>
    <n v="3"/>
    <n v="2"/>
    <n v="35000"/>
    <n v="20207.259421636903"/>
    <x v="0"/>
  </r>
  <r>
    <n v="82"/>
    <x v="0"/>
    <n v="5"/>
    <n v="2"/>
    <n v="3"/>
    <n v="55000"/>
    <n v="38890.872965260111"/>
    <x v="1"/>
  </r>
  <r>
    <n v="83"/>
    <x v="1"/>
    <n v="2"/>
    <n v="1"/>
    <n v="5"/>
    <n v="25000"/>
    <n v="25000"/>
    <x v="0"/>
  </r>
  <r>
    <n v="84"/>
    <x v="0"/>
    <n v="5"/>
    <n v="5"/>
    <n v="5"/>
    <n v="55000"/>
    <n v="24596.747752497686"/>
    <x v="0"/>
  </r>
  <r>
    <n v="85"/>
    <x v="1"/>
    <n v="10"/>
    <n v="5"/>
    <n v="3.5"/>
    <n v="125000"/>
    <n v="55901.699437494739"/>
    <x v="1"/>
  </r>
  <r>
    <n v="86"/>
    <x v="0"/>
    <n v="5"/>
    <n v="2"/>
    <n v="4"/>
    <n v="55000"/>
    <n v="38890.872965260111"/>
    <x v="1"/>
  </r>
  <r>
    <n v="87"/>
    <x v="1"/>
    <n v="2"/>
    <n v="1"/>
    <n v="8"/>
    <n v="25000"/>
    <n v="25000"/>
    <x v="0"/>
  </r>
  <r>
    <n v="88"/>
    <x v="0"/>
    <n v="1"/>
    <n v="2"/>
    <n v="2"/>
    <n v="15000"/>
    <n v="10606.601717798212"/>
    <x v="0"/>
  </r>
  <r>
    <n v="89"/>
    <x v="1"/>
    <n v="4"/>
    <n v="1"/>
    <n v="8"/>
    <n v="45000"/>
    <n v="45000"/>
    <x v="1"/>
  </r>
  <r>
    <n v="90"/>
    <x v="0"/>
    <n v="0"/>
    <n v="4"/>
    <n v="2"/>
    <n v="5000"/>
    <n v="2500"/>
    <x v="0"/>
  </r>
  <r>
    <n v="91"/>
    <x v="1"/>
    <n v="1"/>
    <n v="2"/>
    <n v="2"/>
    <n v="15000"/>
    <n v="10606.601717798212"/>
    <x v="0"/>
  </r>
  <r>
    <n v="92"/>
    <x v="0"/>
    <n v="3"/>
    <n v="5"/>
    <n v="8"/>
    <n v="35000"/>
    <n v="15652.475842498527"/>
    <x v="0"/>
  </r>
  <r>
    <n v="93"/>
    <x v="1"/>
    <n v="1"/>
    <n v="1"/>
    <n v="2"/>
    <n v="15000"/>
    <n v="15000"/>
    <x v="0"/>
  </r>
  <r>
    <n v="94"/>
    <x v="0"/>
    <n v="0"/>
    <n v="1"/>
    <n v="5"/>
    <n v="5000"/>
    <n v="5000"/>
    <x v="0"/>
  </r>
  <r>
    <n v="95"/>
    <x v="1"/>
    <n v="1"/>
    <n v="1"/>
    <n v="0"/>
    <n v="15000"/>
    <n v="15000"/>
    <x v="0"/>
  </r>
  <r>
    <n v="98"/>
    <x v="0"/>
    <n v="8"/>
    <n v="2"/>
    <n v="5"/>
    <n v="85000"/>
    <n v="60104.076400856538"/>
    <x v="1"/>
  </r>
  <r>
    <n v="99"/>
    <x v="1"/>
    <n v="1"/>
    <n v="2"/>
    <n v="4"/>
    <n v="15000"/>
    <n v="10606.601717798212"/>
    <x v="0"/>
  </r>
  <r>
    <n v="100"/>
    <x v="0"/>
    <n v="6"/>
    <n v="3"/>
    <n v="2"/>
    <n v="65000"/>
    <n v="37527.76749732568"/>
    <x v="1"/>
  </r>
  <r>
    <n v="101"/>
    <x v="1"/>
    <n v="10"/>
    <n v="2"/>
    <n v="5"/>
    <n v="125000"/>
    <n v="88388.347648318435"/>
    <x v="1"/>
  </r>
  <r>
    <n v="102"/>
    <x v="0"/>
    <n v="1"/>
    <n v="5"/>
    <n v="1"/>
    <n v="15000"/>
    <n v="6708.2039324993684"/>
    <x v="0"/>
  </r>
  <r>
    <n v="103"/>
    <x v="1"/>
    <n v="4"/>
    <n v="4"/>
    <n v="3"/>
    <n v="45000"/>
    <n v="22500"/>
    <x v="0"/>
  </r>
  <r>
    <n v="104"/>
    <x v="0"/>
    <n v="2"/>
    <n v="1"/>
    <n v="2"/>
    <n v="25000"/>
    <n v="25000"/>
    <x v="0"/>
  </r>
  <r>
    <n v="105"/>
    <x v="1"/>
    <n v="3"/>
    <n v="3"/>
    <n v="5"/>
    <n v="35000"/>
    <n v="20207.259421636903"/>
    <x v="0"/>
  </r>
  <r>
    <n v="106"/>
    <x v="0"/>
    <n v="3"/>
    <n v="3"/>
    <n v="1"/>
    <n v="35000"/>
    <n v="20207.259421636903"/>
    <x v="0"/>
  </r>
  <r>
    <n v="107"/>
    <x v="1"/>
    <n v="5"/>
    <n v="3"/>
    <n v="5"/>
    <n v="55000"/>
    <n v="31754.264805429419"/>
    <x v="1"/>
  </r>
  <r>
    <n v="108"/>
    <x v="0"/>
    <n v="3"/>
    <n v="1"/>
    <n v="3"/>
    <n v="35000"/>
    <n v="35000"/>
    <x v="1"/>
  </r>
  <r>
    <n v="109"/>
    <x v="1"/>
    <n v="6"/>
    <n v="4"/>
    <n v="5"/>
    <n v="65000"/>
    <n v="32500"/>
    <x v="1"/>
  </r>
  <r>
    <n v="110"/>
    <x v="0"/>
    <n v="3"/>
    <n v="1"/>
    <n v="4"/>
    <n v="35000"/>
    <n v="35000"/>
    <x v="1"/>
  </r>
  <r>
    <n v="111"/>
    <x v="1"/>
    <n v="1"/>
    <n v="3"/>
    <n v="3"/>
    <n v="15000"/>
    <n v="8660.2540378443864"/>
    <x v="0"/>
  </r>
  <r>
    <n v="112"/>
    <x v="0"/>
    <n v="4"/>
    <n v="2"/>
    <n v="2"/>
    <n v="45000"/>
    <n v="31819.805153394638"/>
    <x v="1"/>
  </r>
  <r>
    <n v="113"/>
    <x v="1"/>
    <n v="4"/>
    <n v="5"/>
    <n v="3"/>
    <n v="45000"/>
    <n v="20124.611797498106"/>
    <x v="0"/>
  </r>
  <r>
    <n v="114"/>
    <x v="0"/>
    <n v="8"/>
    <n v="2"/>
    <n v="2"/>
    <n v="85000"/>
    <n v="60104.076400856538"/>
    <x v="1"/>
  </r>
  <r>
    <n v="115"/>
    <x v="1"/>
    <n v="7"/>
    <n v="3"/>
    <n v="2"/>
    <n v="75000"/>
    <n v="43301.270189221934"/>
    <x v="1"/>
  </r>
  <r>
    <n v="116"/>
    <x v="0"/>
    <n v="6"/>
    <n v="2"/>
    <n v="3"/>
    <n v="65000"/>
    <n v="45961.940777125586"/>
    <x v="1"/>
  </r>
  <r>
    <n v="117"/>
    <x v="1"/>
    <n v="10"/>
    <n v="4"/>
    <n v="8"/>
    <n v="125000"/>
    <n v="62500"/>
    <x v="1"/>
  </r>
  <r>
    <n v="118"/>
    <x v="0"/>
    <n v="1"/>
    <n v="2"/>
    <n v="25"/>
    <n v="15000"/>
    <n v="10606.601717798212"/>
    <x v="0"/>
  </r>
  <r>
    <n v="119"/>
    <x v="1"/>
    <n v="3"/>
    <n v="4"/>
    <n v="5"/>
    <n v="35000"/>
    <n v="17500"/>
    <x v="0"/>
  </r>
  <r>
    <n v="120"/>
    <x v="0"/>
    <n v="2"/>
    <n v="1"/>
    <n v="2"/>
    <n v="25000"/>
    <n v="25000"/>
    <x v="0"/>
  </r>
  <r>
    <n v="121"/>
    <x v="1"/>
    <n v="1"/>
    <n v="3"/>
    <n v="2"/>
    <n v="15000"/>
    <n v="8660.2540378443864"/>
    <x v="0"/>
  </r>
  <r>
    <n v="122"/>
    <x v="0"/>
    <n v="6"/>
    <n v="2"/>
    <n v="1.25"/>
    <n v="65000"/>
    <n v="45961.940777125586"/>
    <x v="1"/>
  </r>
  <r>
    <n v="123"/>
    <x v="1"/>
    <n v="2"/>
    <n v="4"/>
    <n v="1"/>
    <n v="25000"/>
    <n v="12500"/>
    <x v="0"/>
  </r>
  <r>
    <n v="124"/>
    <x v="0"/>
    <n v="6"/>
    <n v="3"/>
    <n v="5"/>
    <n v="65000"/>
    <n v="37527.76749732568"/>
    <x v="1"/>
  </r>
  <r>
    <n v="125"/>
    <x v="1"/>
    <n v="2"/>
    <n v="2"/>
    <n v="5"/>
    <n v="25000"/>
    <n v="17677.669529663686"/>
    <x v="0"/>
  </r>
  <r>
    <n v="126"/>
    <x v="0"/>
    <n v="0"/>
    <n v="3"/>
    <n v="10"/>
    <n v="5000"/>
    <n v="2886.7513459481288"/>
    <x v="0"/>
  </r>
  <r>
    <n v="127"/>
    <x v="1"/>
    <n v="3"/>
    <n v="5"/>
    <n v="5"/>
    <n v="35000"/>
    <n v="15652.475842498527"/>
    <x v="0"/>
  </r>
  <r>
    <n v="128"/>
    <x v="0"/>
    <n v="4"/>
    <n v="3"/>
    <n v="3"/>
    <n v="45000"/>
    <n v="25980.762113533161"/>
    <x v="0"/>
  </r>
  <r>
    <n v="129"/>
    <x v="1"/>
    <n v="2"/>
    <n v="1"/>
    <n v="3"/>
    <n v="25000"/>
    <n v="25000"/>
    <x v="0"/>
  </r>
  <r>
    <n v="130"/>
    <x v="0"/>
    <n v="4"/>
    <n v="3"/>
    <n v="1"/>
    <n v="45000"/>
    <n v="25980.762113533161"/>
    <x v="0"/>
  </r>
  <r>
    <n v="132"/>
    <x v="0"/>
    <n v="10"/>
    <n v="4"/>
    <n v="5"/>
    <n v="125000"/>
    <n v="62500"/>
    <x v="1"/>
  </r>
  <r>
    <n v="133"/>
    <x v="1"/>
    <n v="1"/>
    <n v="3"/>
    <n v="7"/>
    <n v="15000"/>
    <n v="8660.2540378443864"/>
    <x v="0"/>
  </r>
  <r>
    <n v="134"/>
    <x v="0"/>
    <n v="4"/>
    <n v="2"/>
    <n v="3"/>
    <n v="45000"/>
    <n v="31819.805153394638"/>
    <x v="1"/>
  </r>
  <r>
    <n v="135"/>
    <x v="1"/>
    <n v="2"/>
    <n v="2"/>
    <n v="4"/>
    <n v="25000"/>
    <n v="17677.669529663686"/>
    <x v="0"/>
  </r>
  <r>
    <n v="136"/>
    <x v="0"/>
    <n v="1"/>
    <n v="2"/>
    <n v="5"/>
    <n v="15000"/>
    <n v="10606.601717798212"/>
    <x v="0"/>
  </r>
  <r>
    <n v="137"/>
    <x v="1"/>
    <n v="5"/>
    <n v="6"/>
    <n v="5"/>
    <n v="55000"/>
    <n v="22453.655975512469"/>
    <x v="0"/>
  </r>
  <r>
    <n v="138"/>
    <x v="0"/>
    <n v="2"/>
    <n v="2"/>
    <n v="1"/>
    <n v="25000"/>
    <n v="17677.669529663686"/>
    <x v="0"/>
  </r>
  <r>
    <n v="139"/>
    <x v="1"/>
    <n v="9"/>
    <n v="2"/>
    <n v="7"/>
    <n v="95000"/>
    <n v="67175.144212722007"/>
    <x v="1"/>
  </r>
  <r>
    <n v="140"/>
    <x v="0"/>
    <n v="7"/>
    <n v="3"/>
    <n v="25"/>
    <n v="75000"/>
    <n v="43301.270189221934"/>
    <x v="1"/>
  </r>
  <r>
    <n v="141"/>
    <x v="1"/>
    <n v="2"/>
    <n v="2"/>
    <n v="4"/>
    <n v="25000"/>
    <n v="17677.669529663686"/>
    <x v="0"/>
  </r>
  <r>
    <n v="142"/>
    <x v="0"/>
    <n v="10"/>
    <n v="5"/>
    <n v="2"/>
    <n v="125000"/>
    <n v="55901.699437494739"/>
    <x v="1"/>
  </r>
  <r>
    <n v="143"/>
    <x v="1"/>
    <n v="3"/>
    <n v="3"/>
    <n v="1"/>
    <n v="35000"/>
    <n v="20207.259421636903"/>
    <x v="0"/>
  </r>
  <r>
    <n v="144"/>
    <x v="0"/>
    <n v="1"/>
    <n v="2"/>
    <n v="20"/>
    <n v="15000"/>
    <n v="10606.601717798212"/>
    <x v="0"/>
  </r>
  <r>
    <n v="145"/>
    <x v="1"/>
    <n v="3"/>
    <n v="1"/>
    <n v="2.5"/>
    <n v="35000"/>
    <n v="35000"/>
    <x v="1"/>
  </r>
  <r>
    <n v="146"/>
    <x v="0"/>
    <n v="3"/>
    <n v="3"/>
    <n v="20"/>
    <n v="35000"/>
    <n v="20207.259421636903"/>
    <x v="0"/>
  </r>
  <r>
    <n v="147"/>
    <x v="1"/>
    <n v="4"/>
    <n v="2"/>
    <n v="3"/>
    <n v="45000"/>
    <n v="31819.805153394638"/>
    <x v="1"/>
  </r>
  <r>
    <n v="148"/>
    <x v="0"/>
    <n v="10"/>
    <n v="3"/>
    <n v="2"/>
    <n v="125000"/>
    <n v="72168.783648703218"/>
    <x v="1"/>
  </r>
  <r>
    <n v="149"/>
    <x v="1"/>
    <n v="7"/>
    <n v="5"/>
    <n v="3"/>
    <n v="75000"/>
    <n v="33541.019662496845"/>
    <x v="1"/>
  </r>
  <r>
    <n v="150"/>
    <x v="0"/>
    <n v="0"/>
    <n v="2"/>
    <n v="2"/>
    <n v="5000"/>
    <n v="3535.5339059327375"/>
    <x v="0"/>
  </r>
  <r>
    <n v="151"/>
    <x v="1"/>
    <n v="4"/>
    <n v="2"/>
    <n v="6"/>
    <n v="45000"/>
    <n v="31819.805153394638"/>
    <x v="1"/>
  </r>
  <r>
    <n v="152"/>
    <x v="0"/>
    <n v="7"/>
    <n v="2"/>
    <n v="2"/>
    <n v="75000"/>
    <n v="53033.008588991062"/>
    <x v="1"/>
  </r>
  <r>
    <n v="153"/>
    <x v="1"/>
    <n v="7"/>
    <n v="4"/>
    <n v="5"/>
    <n v="75000"/>
    <n v="37500"/>
    <x v="1"/>
  </r>
  <r>
    <n v="154"/>
    <x v="0"/>
    <n v="5"/>
    <n v="3"/>
    <n v="3"/>
    <n v="55000"/>
    <n v="31754.264805429419"/>
    <x v="1"/>
  </r>
  <r>
    <n v="155"/>
    <x v="1"/>
    <n v="0"/>
    <n v="4"/>
    <n v="3.5"/>
    <n v="5000"/>
    <n v="2500"/>
    <x v="0"/>
  </r>
  <r>
    <n v="156"/>
    <x v="0"/>
    <n v="6"/>
    <n v="2"/>
    <n v="3"/>
    <n v="65000"/>
    <n v="45961.940777125586"/>
    <x v="1"/>
  </r>
  <r>
    <n v="157"/>
    <x v="1"/>
    <n v="0"/>
    <n v="3"/>
    <n v="3"/>
    <n v="5000"/>
    <n v="2886.7513459481288"/>
    <x v="0"/>
  </r>
  <r>
    <n v="158"/>
    <x v="0"/>
    <n v="7"/>
    <n v="3"/>
    <n v="2"/>
    <n v="75000"/>
    <n v="43301.270189221934"/>
    <x v="1"/>
  </r>
  <r>
    <n v="160"/>
    <x v="0"/>
    <n v="6"/>
    <n v="2"/>
    <n v="2"/>
    <n v="65000"/>
    <n v="45961.940777125586"/>
    <x v="1"/>
  </r>
  <r>
    <n v="161"/>
    <x v="1"/>
    <n v="4"/>
    <n v="2"/>
    <n v="5"/>
    <n v="45000"/>
    <n v="31819.805153394638"/>
    <x v="1"/>
  </r>
  <r>
    <m/>
    <x v="2"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P10:T15" firstHeaderRow="1" firstDataRow="2" firstDataCol="1"/>
  <pivotFields count="8"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beer" fld="4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"/>
  <sheetViews>
    <sheetView workbookViewId="0">
      <selection activeCell="A150" sqref="A2:A150"/>
    </sheetView>
  </sheetViews>
  <sheetFormatPr defaultRowHeight="15" x14ac:dyDescent="0.25"/>
  <cols>
    <col min="16" max="16" width="15.28515625" bestFit="1" customWidth="1"/>
    <col min="17" max="17" width="16.28515625" bestFit="1" customWidth="1"/>
    <col min="18" max="18" width="12" customWidth="1"/>
    <col min="19" max="19" width="7.28515625" customWidth="1"/>
    <col min="20" max="20" width="12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0" x14ac:dyDescent="0.25">
      <c r="A2">
        <v>2</v>
      </c>
      <c r="B2">
        <v>1</v>
      </c>
      <c r="C2">
        <v>2</v>
      </c>
      <c r="D2">
        <v>1</v>
      </c>
      <c r="E2">
        <v>1</v>
      </c>
      <c r="F2">
        <f>IF(C2=11,150000,IF(C2=10,125000,C2*10000+5000))</f>
        <v>25000</v>
      </c>
      <c r="G2">
        <f>F2/SQRT(D2)</f>
        <v>25000</v>
      </c>
      <c r="H2">
        <f>IF(G2&lt;=MEDIAN(G$2:G$1000),0,1)</f>
        <v>0</v>
      </c>
    </row>
    <row r="3" spans="1:20" x14ac:dyDescent="0.25">
      <c r="A3">
        <v>3</v>
      </c>
      <c r="B3">
        <v>0</v>
      </c>
      <c r="C3">
        <v>7</v>
      </c>
      <c r="D3">
        <v>3</v>
      </c>
      <c r="E3">
        <v>7</v>
      </c>
      <c r="F3">
        <f t="shared" ref="F3:F66" si="0">IF(C3=11,150000,IF(C3=10,125000,C3*10000+5000))</f>
        <v>75000</v>
      </c>
      <c r="G3">
        <f t="shared" ref="G3:G66" si="1">F3/SQRT(D3)</f>
        <v>43301.270189221934</v>
      </c>
      <c r="H3">
        <f t="shared" ref="H3:H66" si="2">IF(G3&lt;=MEDIAN(G$2:G$1000),0,1)</f>
        <v>1</v>
      </c>
    </row>
    <row r="4" spans="1:20" x14ac:dyDescent="0.25">
      <c r="A4">
        <v>4</v>
      </c>
      <c r="B4">
        <v>1</v>
      </c>
      <c r="C4">
        <v>6</v>
      </c>
      <c r="D4">
        <v>2</v>
      </c>
      <c r="E4">
        <v>5</v>
      </c>
      <c r="F4">
        <f t="shared" si="0"/>
        <v>65000</v>
      </c>
      <c r="G4">
        <f t="shared" si="1"/>
        <v>45961.940777125586</v>
      </c>
      <c r="H4">
        <f t="shared" si="2"/>
        <v>1</v>
      </c>
    </row>
    <row r="5" spans="1:20" x14ac:dyDescent="0.25">
      <c r="A5">
        <v>6</v>
      </c>
      <c r="B5">
        <v>1</v>
      </c>
      <c r="C5">
        <v>2</v>
      </c>
      <c r="D5">
        <v>1</v>
      </c>
      <c r="E5">
        <v>2</v>
      </c>
      <c r="F5">
        <f t="shared" si="0"/>
        <v>25000</v>
      </c>
      <c r="G5">
        <f t="shared" si="1"/>
        <v>25000</v>
      </c>
      <c r="H5">
        <f t="shared" si="2"/>
        <v>0</v>
      </c>
    </row>
    <row r="6" spans="1:20" x14ac:dyDescent="0.25">
      <c r="A6">
        <v>7</v>
      </c>
      <c r="B6">
        <v>0</v>
      </c>
      <c r="C6">
        <v>5</v>
      </c>
      <c r="D6">
        <v>3</v>
      </c>
      <c r="E6">
        <v>5</v>
      </c>
      <c r="F6">
        <f t="shared" si="0"/>
        <v>55000</v>
      </c>
      <c r="G6">
        <f t="shared" si="1"/>
        <v>31754.264805429419</v>
      </c>
      <c r="H6">
        <f t="shared" si="2"/>
        <v>1</v>
      </c>
    </row>
    <row r="7" spans="1:20" x14ac:dyDescent="0.25">
      <c r="A7">
        <v>8</v>
      </c>
      <c r="B7">
        <v>1</v>
      </c>
      <c r="C7">
        <v>7</v>
      </c>
      <c r="D7">
        <v>3</v>
      </c>
      <c r="E7">
        <v>1</v>
      </c>
      <c r="F7">
        <f t="shared" si="0"/>
        <v>75000</v>
      </c>
      <c r="G7">
        <f t="shared" si="1"/>
        <v>43301.270189221934</v>
      </c>
      <c r="H7">
        <f t="shared" si="2"/>
        <v>1</v>
      </c>
    </row>
    <row r="8" spans="1:20" x14ac:dyDescent="0.25">
      <c r="A8">
        <v>9</v>
      </c>
      <c r="B8">
        <v>0</v>
      </c>
      <c r="C8">
        <v>0</v>
      </c>
      <c r="D8">
        <v>1</v>
      </c>
      <c r="E8">
        <v>3</v>
      </c>
      <c r="F8">
        <f t="shared" si="0"/>
        <v>5000</v>
      </c>
      <c r="G8">
        <f t="shared" si="1"/>
        <v>5000</v>
      </c>
      <c r="H8">
        <f t="shared" si="2"/>
        <v>0</v>
      </c>
    </row>
    <row r="9" spans="1:20" x14ac:dyDescent="0.25">
      <c r="A9">
        <v>10</v>
      </c>
      <c r="B9">
        <v>1</v>
      </c>
      <c r="C9">
        <v>2</v>
      </c>
      <c r="D9">
        <v>1</v>
      </c>
      <c r="E9">
        <v>3</v>
      </c>
      <c r="F9">
        <f t="shared" si="0"/>
        <v>25000</v>
      </c>
      <c r="G9">
        <f t="shared" si="1"/>
        <v>25000</v>
      </c>
      <c r="H9">
        <f t="shared" si="2"/>
        <v>0</v>
      </c>
    </row>
    <row r="10" spans="1:20" x14ac:dyDescent="0.25">
      <c r="A10">
        <v>11</v>
      </c>
      <c r="B10">
        <v>0</v>
      </c>
      <c r="C10">
        <v>10</v>
      </c>
      <c r="D10">
        <v>5</v>
      </c>
      <c r="E10">
        <v>4</v>
      </c>
      <c r="F10">
        <f t="shared" si="0"/>
        <v>125000</v>
      </c>
      <c r="G10">
        <f t="shared" si="1"/>
        <v>55901.699437494739</v>
      </c>
      <c r="H10">
        <f t="shared" si="2"/>
        <v>1</v>
      </c>
      <c r="P10" s="1" t="s">
        <v>12</v>
      </c>
      <c r="Q10" s="1" t="s">
        <v>11</v>
      </c>
    </row>
    <row r="11" spans="1:20" x14ac:dyDescent="0.25">
      <c r="A11">
        <v>12</v>
      </c>
      <c r="B11">
        <v>1</v>
      </c>
      <c r="C11">
        <v>0</v>
      </c>
      <c r="D11">
        <v>1</v>
      </c>
      <c r="E11">
        <v>1</v>
      </c>
      <c r="F11">
        <f t="shared" si="0"/>
        <v>5000</v>
      </c>
      <c r="G11">
        <f t="shared" si="1"/>
        <v>5000</v>
      </c>
      <c r="H11">
        <f t="shared" si="2"/>
        <v>0</v>
      </c>
      <c r="P11" s="1" t="s">
        <v>8</v>
      </c>
      <c r="Q11">
        <v>0</v>
      </c>
      <c r="R11">
        <v>1</v>
      </c>
      <c r="S11" t="s">
        <v>9</v>
      </c>
      <c r="T11" t="s">
        <v>10</v>
      </c>
    </row>
    <row r="12" spans="1:20" x14ac:dyDescent="0.25">
      <c r="A12">
        <v>15</v>
      </c>
      <c r="B12">
        <v>0</v>
      </c>
      <c r="C12">
        <v>4</v>
      </c>
      <c r="D12">
        <v>2</v>
      </c>
      <c r="E12">
        <v>8</v>
      </c>
      <c r="F12">
        <f t="shared" si="0"/>
        <v>45000</v>
      </c>
      <c r="G12">
        <f t="shared" si="1"/>
        <v>31819.805153394638</v>
      </c>
      <c r="H12">
        <f t="shared" si="2"/>
        <v>1</v>
      </c>
      <c r="P12" s="2">
        <v>0</v>
      </c>
      <c r="Q12" s="3">
        <v>3.6666666666666665</v>
      </c>
      <c r="R12" s="3">
        <v>4.6805555555555554</v>
      </c>
      <c r="S12" s="3"/>
      <c r="T12" s="3">
        <v>4.134615384615385</v>
      </c>
    </row>
    <row r="13" spans="1:20" x14ac:dyDescent="0.25">
      <c r="A13">
        <v>16</v>
      </c>
      <c r="B13">
        <v>1</v>
      </c>
      <c r="C13">
        <v>6</v>
      </c>
      <c r="D13">
        <v>3</v>
      </c>
      <c r="E13">
        <v>2</v>
      </c>
      <c r="F13">
        <f t="shared" si="0"/>
        <v>65000</v>
      </c>
      <c r="G13">
        <f t="shared" si="1"/>
        <v>37527.76749732568</v>
      </c>
      <c r="H13">
        <f t="shared" si="2"/>
        <v>1</v>
      </c>
      <c r="P13" s="2">
        <v>1</v>
      </c>
      <c r="Q13" s="3">
        <v>4.903225806451613</v>
      </c>
      <c r="R13" s="3">
        <v>3.3312499999999998</v>
      </c>
      <c r="S13" s="3"/>
      <c r="T13" s="3">
        <v>4.017605633802817</v>
      </c>
    </row>
    <row r="14" spans="1:20" x14ac:dyDescent="0.25">
      <c r="A14">
        <v>17</v>
      </c>
      <c r="B14">
        <v>0</v>
      </c>
      <c r="C14">
        <v>2</v>
      </c>
      <c r="D14">
        <v>1</v>
      </c>
      <c r="E14">
        <v>5</v>
      </c>
      <c r="F14">
        <f t="shared" si="0"/>
        <v>25000</v>
      </c>
      <c r="G14">
        <f t="shared" si="1"/>
        <v>25000</v>
      </c>
      <c r="H14">
        <f t="shared" si="2"/>
        <v>0</v>
      </c>
      <c r="P14" s="2" t="s">
        <v>9</v>
      </c>
      <c r="Q14" s="3"/>
      <c r="R14" s="3"/>
      <c r="S14" s="3"/>
      <c r="T14" s="3"/>
    </row>
    <row r="15" spans="1:20" x14ac:dyDescent="0.25">
      <c r="A15">
        <v>18</v>
      </c>
      <c r="B15">
        <v>1</v>
      </c>
      <c r="C15">
        <v>4</v>
      </c>
      <c r="D15">
        <v>3</v>
      </c>
      <c r="E15">
        <v>2</v>
      </c>
      <c r="F15">
        <f t="shared" si="0"/>
        <v>45000</v>
      </c>
      <c r="G15">
        <f t="shared" si="1"/>
        <v>25980.762113533161</v>
      </c>
      <c r="H15">
        <f t="shared" si="2"/>
        <v>0</v>
      </c>
      <c r="P15" s="2" t="s">
        <v>10</v>
      </c>
      <c r="Q15" s="3">
        <v>4.1917808219178081</v>
      </c>
      <c r="R15" s="3">
        <v>3.9703947368421053</v>
      </c>
      <c r="S15" s="3"/>
      <c r="T15" s="3">
        <v>4.0788590604026842</v>
      </c>
    </row>
    <row r="16" spans="1:20" x14ac:dyDescent="0.25">
      <c r="A16">
        <v>19</v>
      </c>
      <c r="B16">
        <v>0</v>
      </c>
      <c r="C16">
        <v>1</v>
      </c>
      <c r="D16">
        <v>2</v>
      </c>
      <c r="E16">
        <v>2.5</v>
      </c>
      <c r="F16">
        <f t="shared" si="0"/>
        <v>15000</v>
      </c>
      <c r="G16">
        <f t="shared" si="1"/>
        <v>10606.601717798212</v>
      </c>
      <c r="H16">
        <f t="shared" si="2"/>
        <v>0</v>
      </c>
    </row>
    <row r="17" spans="1:8" x14ac:dyDescent="0.25">
      <c r="A17">
        <v>20</v>
      </c>
      <c r="B17">
        <v>1</v>
      </c>
      <c r="C17">
        <v>1</v>
      </c>
      <c r="D17">
        <v>4</v>
      </c>
      <c r="E17">
        <v>2</v>
      </c>
      <c r="F17">
        <f t="shared" si="0"/>
        <v>15000</v>
      </c>
      <c r="G17">
        <f t="shared" si="1"/>
        <v>7500</v>
      </c>
      <c r="H17">
        <f t="shared" si="2"/>
        <v>0</v>
      </c>
    </row>
    <row r="18" spans="1:8" x14ac:dyDescent="0.25">
      <c r="A18">
        <v>21</v>
      </c>
      <c r="B18">
        <v>0</v>
      </c>
      <c r="C18">
        <v>10</v>
      </c>
      <c r="D18">
        <v>2</v>
      </c>
      <c r="E18">
        <v>3</v>
      </c>
      <c r="F18">
        <f t="shared" si="0"/>
        <v>125000</v>
      </c>
      <c r="G18">
        <f t="shared" si="1"/>
        <v>88388.347648318435</v>
      </c>
      <c r="H18">
        <f t="shared" si="2"/>
        <v>1</v>
      </c>
    </row>
    <row r="19" spans="1:8" x14ac:dyDescent="0.25">
      <c r="A19">
        <v>22</v>
      </c>
      <c r="B19">
        <v>1</v>
      </c>
      <c r="C19">
        <v>5</v>
      </c>
      <c r="D19">
        <v>4</v>
      </c>
      <c r="E19">
        <v>4</v>
      </c>
      <c r="F19">
        <f t="shared" si="0"/>
        <v>55000</v>
      </c>
      <c r="G19">
        <f t="shared" si="1"/>
        <v>27500</v>
      </c>
      <c r="H19">
        <f t="shared" si="2"/>
        <v>1</v>
      </c>
    </row>
    <row r="20" spans="1:8" x14ac:dyDescent="0.25">
      <c r="A20">
        <v>23</v>
      </c>
      <c r="B20">
        <v>0</v>
      </c>
      <c r="C20">
        <v>2</v>
      </c>
      <c r="D20">
        <v>3</v>
      </c>
      <c r="E20">
        <v>0</v>
      </c>
      <c r="F20">
        <f t="shared" si="0"/>
        <v>25000</v>
      </c>
      <c r="G20">
        <f t="shared" si="1"/>
        <v>14433.756729740646</v>
      </c>
      <c r="H20">
        <f t="shared" si="2"/>
        <v>0</v>
      </c>
    </row>
    <row r="21" spans="1:8" x14ac:dyDescent="0.25">
      <c r="A21">
        <v>24</v>
      </c>
      <c r="B21">
        <v>1</v>
      </c>
      <c r="C21">
        <v>5</v>
      </c>
      <c r="D21">
        <v>3</v>
      </c>
      <c r="E21">
        <v>5</v>
      </c>
      <c r="F21">
        <f t="shared" si="0"/>
        <v>55000</v>
      </c>
      <c r="G21">
        <f t="shared" si="1"/>
        <v>31754.264805429419</v>
      </c>
      <c r="H21">
        <f t="shared" si="2"/>
        <v>1</v>
      </c>
    </row>
    <row r="22" spans="1:8" x14ac:dyDescent="0.25">
      <c r="A22">
        <v>25</v>
      </c>
      <c r="B22">
        <v>0</v>
      </c>
      <c r="C22">
        <v>9</v>
      </c>
      <c r="D22">
        <v>4</v>
      </c>
      <c r="E22">
        <v>4</v>
      </c>
      <c r="F22">
        <f t="shared" si="0"/>
        <v>95000</v>
      </c>
      <c r="G22">
        <f t="shared" si="1"/>
        <v>47500</v>
      </c>
      <c r="H22">
        <f t="shared" si="2"/>
        <v>1</v>
      </c>
    </row>
    <row r="23" spans="1:8" x14ac:dyDescent="0.25">
      <c r="A23">
        <v>26</v>
      </c>
      <c r="B23">
        <v>1</v>
      </c>
      <c r="C23">
        <v>0</v>
      </c>
      <c r="D23">
        <v>2</v>
      </c>
      <c r="E23">
        <v>3</v>
      </c>
      <c r="F23">
        <f t="shared" si="0"/>
        <v>5000</v>
      </c>
      <c r="G23">
        <f t="shared" si="1"/>
        <v>3535.5339059327375</v>
      </c>
      <c r="H23">
        <f t="shared" si="2"/>
        <v>0</v>
      </c>
    </row>
    <row r="24" spans="1:8" x14ac:dyDescent="0.25">
      <c r="A24">
        <v>27</v>
      </c>
      <c r="B24">
        <v>0</v>
      </c>
      <c r="C24">
        <v>10</v>
      </c>
      <c r="D24">
        <v>4</v>
      </c>
      <c r="E24">
        <v>0</v>
      </c>
      <c r="F24">
        <f t="shared" si="0"/>
        <v>125000</v>
      </c>
      <c r="G24">
        <f t="shared" si="1"/>
        <v>62500</v>
      </c>
      <c r="H24">
        <f t="shared" si="2"/>
        <v>1</v>
      </c>
    </row>
    <row r="25" spans="1:8" x14ac:dyDescent="0.25">
      <c r="A25">
        <v>28</v>
      </c>
      <c r="B25">
        <v>1</v>
      </c>
      <c r="C25">
        <v>5</v>
      </c>
      <c r="D25">
        <v>4</v>
      </c>
      <c r="E25">
        <v>5</v>
      </c>
      <c r="F25">
        <f t="shared" si="0"/>
        <v>55000</v>
      </c>
      <c r="G25">
        <f t="shared" si="1"/>
        <v>27500</v>
      </c>
      <c r="H25">
        <f t="shared" si="2"/>
        <v>1</v>
      </c>
    </row>
    <row r="26" spans="1:8" x14ac:dyDescent="0.25">
      <c r="A26">
        <v>29</v>
      </c>
      <c r="B26">
        <v>0</v>
      </c>
      <c r="C26">
        <v>0</v>
      </c>
      <c r="D26">
        <v>5</v>
      </c>
      <c r="E26">
        <v>3</v>
      </c>
      <c r="F26">
        <f t="shared" si="0"/>
        <v>5000</v>
      </c>
      <c r="G26">
        <f t="shared" si="1"/>
        <v>2236.0679774997898</v>
      </c>
      <c r="H26">
        <f t="shared" si="2"/>
        <v>0</v>
      </c>
    </row>
    <row r="27" spans="1:8" x14ac:dyDescent="0.25">
      <c r="A27">
        <v>30</v>
      </c>
      <c r="B27">
        <v>1</v>
      </c>
      <c r="C27">
        <v>4</v>
      </c>
      <c r="D27">
        <v>4</v>
      </c>
      <c r="E27">
        <v>5</v>
      </c>
      <c r="F27">
        <f t="shared" si="0"/>
        <v>45000</v>
      </c>
      <c r="G27">
        <f t="shared" si="1"/>
        <v>22500</v>
      </c>
      <c r="H27">
        <f t="shared" si="2"/>
        <v>0</v>
      </c>
    </row>
    <row r="28" spans="1:8" x14ac:dyDescent="0.25">
      <c r="A28">
        <v>31</v>
      </c>
      <c r="B28">
        <v>0</v>
      </c>
      <c r="C28">
        <v>3</v>
      </c>
      <c r="D28">
        <v>4</v>
      </c>
      <c r="E28">
        <v>3</v>
      </c>
      <c r="F28">
        <f t="shared" si="0"/>
        <v>35000</v>
      </c>
      <c r="G28">
        <f t="shared" si="1"/>
        <v>17500</v>
      </c>
      <c r="H28">
        <f t="shared" si="2"/>
        <v>0</v>
      </c>
    </row>
    <row r="29" spans="1:8" x14ac:dyDescent="0.25">
      <c r="A29">
        <v>32</v>
      </c>
      <c r="B29">
        <v>1</v>
      </c>
      <c r="C29">
        <v>4</v>
      </c>
      <c r="D29">
        <v>2</v>
      </c>
      <c r="E29">
        <v>2</v>
      </c>
      <c r="F29">
        <f t="shared" si="0"/>
        <v>45000</v>
      </c>
      <c r="G29">
        <f t="shared" si="1"/>
        <v>31819.805153394638</v>
      </c>
      <c r="H29">
        <f t="shared" si="2"/>
        <v>1</v>
      </c>
    </row>
    <row r="30" spans="1:8" x14ac:dyDescent="0.25">
      <c r="A30">
        <v>33</v>
      </c>
      <c r="B30">
        <v>0</v>
      </c>
      <c r="C30">
        <v>10</v>
      </c>
      <c r="D30">
        <v>4</v>
      </c>
      <c r="E30">
        <v>10</v>
      </c>
      <c r="F30">
        <f t="shared" si="0"/>
        <v>125000</v>
      </c>
      <c r="G30">
        <f t="shared" si="1"/>
        <v>62500</v>
      </c>
      <c r="H30">
        <f t="shared" si="2"/>
        <v>1</v>
      </c>
    </row>
    <row r="31" spans="1:8" x14ac:dyDescent="0.25">
      <c r="A31">
        <v>35</v>
      </c>
      <c r="B31">
        <v>0</v>
      </c>
      <c r="C31">
        <v>0</v>
      </c>
      <c r="D31">
        <v>1</v>
      </c>
      <c r="E31">
        <v>2</v>
      </c>
      <c r="F31">
        <f t="shared" si="0"/>
        <v>5000</v>
      </c>
      <c r="G31">
        <f t="shared" si="1"/>
        <v>5000</v>
      </c>
      <c r="H31">
        <f t="shared" si="2"/>
        <v>0</v>
      </c>
    </row>
    <row r="32" spans="1:8" x14ac:dyDescent="0.25">
      <c r="A32">
        <v>36</v>
      </c>
      <c r="B32">
        <v>1</v>
      </c>
      <c r="C32">
        <v>2</v>
      </c>
      <c r="D32">
        <v>1</v>
      </c>
      <c r="E32">
        <v>1.5</v>
      </c>
      <c r="F32">
        <f t="shared" si="0"/>
        <v>25000</v>
      </c>
      <c r="G32">
        <f t="shared" si="1"/>
        <v>25000</v>
      </c>
      <c r="H32">
        <f t="shared" si="2"/>
        <v>0</v>
      </c>
    </row>
    <row r="33" spans="1:8" x14ac:dyDescent="0.25">
      <c r="A33">
        <v>37</v>
      </c>
      <c r="B33">
        <v>0</v>
      </c>
      <c r="C33">
        <v>6</v>
      </c>
      <c r="D33">
        <v>4</v>
      </c>
      <c r="E33">
        <v>5</v>
      </c>
      <c r="F33">
        <f t="shared" si="0"/>
        <v>65000</v>
      </c>
      <c r="G33">
        <f t="shared" si="1"/>
        <v>32500</v>
      </c>
      <c r="H33">
        <f t="shared" si="2"/>
        <v>1</v>
      </c>
    </row>
    <row r="34" spans="1:8" x14ac:dyDescent="0.25">
      <c r="A34">
        <v>38</v>
      </c>
      <c r="B34">
        <v>1</v>
      </c>
      <c r="C34">
        <v>9</v>
      </c>
      <c r="D34">
        <v>2</v>
      </c>
      <c r="E34">
        <v>2</v>
      </c>
      <c r="F34">
        <f t="shared" si="0"/>
        <v>95000</v>
      </c>
      <c r="G34">
        <f t="shared" si="1"/>
        <v>67175.144212722007</v>
      </c>
      <c r="H34">
        <f t="shared" si="2"/>
        <v>1</v>
      </c>
    </row>
    <row r="35" spans="1:8" x14ac:dyDescent="0.25">
      <c r="A35">
        <v>39</v>
      </c>
      <c r="B35">
        <v>0</v>
      </c>
      <c r="C35">
        <v>10</v>
      </c>
      <c r="D35">
        <v>4</v>
      </c>
      <c r="E35">
        <v>5</v>
      </c>
      <c r="F35">
        <f t="shared" si="0"/>
        <v>125000</v>
      </c>
      <c r="G35">
        <f t="shared" si="1"/>
        <v>62500</v>
      </c>
      <c r="H35">
        <f t="shared" si="2"/>
        <v>1</v>
      </c>
    </row>
    <row r="36" spans="1:8" x14ac:dyDescent="0.25">
      <c r="A36">
        <v>40</v>
      </c>
      <c r="B36">
        <v>1</v>
      </c>
      <c r="C36">
        <v>10</v>
      </c>
      <c r="D36">
        <v>5</v>
      </c>
      <c r="E36">
        <v>1</v>
      </c>
      <c r="F36">
        <f t="shared" si="0"/>
        <v>125000</v>
      </c>
      <c r="G36">
        <f t="shared" si="1"/>
        <v>55901.699437494739</v>
      </c>
      <c r="H36">
        <f t="shared" si="2"/>
        <v>1</v>
      </c>
    </row>
    <row r="37" spans="1:8" x14ac:dyDescent="0.25">
      <c r="A37">
        <v>41</v>
      </c>
      <c r="B37">
        <v>0</v>
      </c>
      <c r="C37">
        <v>3</v>
      </c>
      <c r="D37">
        <v>1</v>
      </c>
      <c r="E37">
        <v>5</v>
      </c>
      <c r="F37">
        <f t="shared" si="0"/>
        <v>35000</v>
      </c>
      <c r="G37">
        <f t="shared" si="1"/>
        <v>35000</v>
      </c>
      <c r="H37">
        <f t="shared" si="2"/>
        <v>1</v>
      </c>
    </row>
    <row r="38" spans="1:8" x14ac:dyDescent="0.25">
      <c r="A38">
        <v>42</v>
      </c>
      <c r="B38">
        <v>1</v>
      </c>
      <c r="C38">
        <v>5</v>
      </c>
      <c r="D38">
        <v>5</v>
      </c>
      <c r="E38">
        <v>8</v>
      </c>
      <c r="F38">
        <f t="shared" si="0"/>
        <v>55000</v>
      </c>
      <c r="G38">
        <f t="shared" si="1"/>
        <v>24596.747752497686</v>
      </c>
      <c r="H38">
        <f t="shared" si="2"/>
        <v>0</v>
      </c>
    </row>
    <row r="39" spans="1:8" x14ac:dyDescent="0.25">
      <c r="A39">
        <v>43</v>
      </c>
      <c r="B39">
        <v>0</v>
      </c>
      <c r="C39">
        <v>4</v>
      </c>
      <c r="D39">
        <v>1</v>
      </c>
      <c r="E39">
        <v>5</v>
      </c>
      <c r="F39">
        <f t="shared" si="0"/>
        <v>45000</v>
      </c>
      <c r="G39">
        <f t="shared" si="1"/>
        <v>45000</v>
      </c>
      <c r="H39">
        <f t="shared" si="2"/>
        <v>1</v>
      </c>
    </row>
    <row r="40" spans="1:8" x14ac:dyDescent="0.25">
      <c r="A40">
        <v>45</v>
      </c>
      <c r="B40">
        <v>0</v>
      </c>
      <c r="C40">
        <v>9</v>
      </c>
      <c r="D40">
        <v>3</v>
      </c>
      <c r="E40">
        <v>5</v>
      </c>
      <c r="F40">
        <f t="shared" si="0"/>
        <v>95000</v>
      </c>
      <c r="G40">
        <f t="shared" si="1"/>
        <v>54848.275573014449</v>
      </c>
      <c r="H40">
        <f t="shared" si="2"/>
        <v>1</v>
      </c>
    </row>
    <row r="41" spans="1:8" x14ac:dyDescent="0.25">
      <c r="A41">
        <v>46</v>
      </c>
      <c r="B41">
        <v>1</v>
      </c>
      <c r="C41">
        <v>3</v>
      </c>
      <c r="D41">
        <v>5</v>
      </c>
      <c r="E41">
        <v>4</v>
      </c>
      <c r="F41">
        <f t="shared" si="0"/>
        <v>35000</v>
      </c>
      <c r="G41">
        <f t="shared" si="1"/>
        <v>15652.475842498527</v>
      </c>
      <c r="H41">
        <f t="shared" si="2"/>
        <v>0</v>
      </c>
    </row>
    <row r="42" spans="1:8" x14ac:dyDescent="0.25">
      <c r="A42">
        <v>47</v>
      </c>
      <c r="B42">
        <v>0</v>
      </c>
      <c r="C42">
        <v>7</v>
      </c>
      <c r="D42">
        <v>3</v>
      </c>
      <c r="E42">
        <v>4</v>
      </c>
      <c r="F42">
        <f t="shared" si="0"/>
        <v>75000</v>
      </c>
      <c r="G42">
        <f t="shared" si="1"/>
        <v>43301.270189221934</v>
      </c>
      <c r="H42">
        <f t="shared" si="2"/>
        <v>1</v>
      </c>
    </row>
    <row r="43" spans="1:8" x14ac:dyDescent="0.25">
      <c r="A43">
        <v>48</v>
      </c>
      <c r="B43">
        <v>1</v>
      </c>
      <c r="C43">
        <v>1</v>
      </c>
      <c r="D43">
        <v>2</v>
      </c>
      <c r="E43">
        <v>2</v>
      </c>
      <c r="F43">
        <f t="shared" si="0"/>
        <v>15000</v>
      </c>
      <c r="G43">
        <f t="shared" si="1"/>
        <v>10606.601717798212</v>
      </c>
      <c r="H43">
        <f t="shared" si="2"/>
        <v>0</v>
      </c>
    </row>
    <row r="44" spans="1:8" x14ac:dyDescent="0.25">
      <c r="A44">
        <v>49</v>
      </c>
      <c r="B44">
        <v>0</v>
      </c>
      <c r="C44">
        <v>2</v>
      </c>
      <c r="D44">
        <v>1</v>
      </c>
      <c r="E44">
        <v>3</v>
      </c>
      <c r="F44">
        <f t="shared" si="0"/>
        <v>25000</v>
      </c>
      <c r="G44">
        <f t="shared" si="1"/>
        <v>25000</v>
      </c>
      <c r="H44">
        <f t="shared" si="2"/>
        <v>0</v>
      </c>
    </row>
    <row r="45" spans="1:8" x14ac:dyDescent="0.25">
      <c r="A45">
        <v>50</v>
      </c>
      <c r="B45">
        <v>1</v>
      </c>
      <c r="C45">
        <v>0</v>
      </c>
      <c r="D45">
        <v>3</v>
      </c>
      <c r="E45">
        <v>5</v>
      </c>
      <c r="F45">
        <f t="shared" si="0"/>
        <v>5000</v>
      </c>
      <c r="G45">
        <f t="shared" si="1"/>
        <v>2886.7513459481288</v>
      </c>
      <c r="H45">
        <f t="shared" si="2"/>
        <v>0</v>
      </c>
    </row>
    <row r="46" spans="1:8" x14ac:dyDescent="0.25">
      <c r="A46">
        <v>51</v>
      </c>
      <c r="B46">
        <v>0</v>
      </c>
      <c r="C46">
        <v>2</v>
      </c>
      <c r="D46">
        <v>1</v>
      </c>
      <c r="E46">
        <v>0</v>
      </c>
      <c r="F46">
        <f t="shared" si="0"/>
        <v>25000</v>
      </c>
      <c r="G46">
        <f t="shared" si="1"/>
        <v>25000</v>
      </c>
      <c r="H46">
        <f t="shared" si="2"/>
        <v>0</v>
      </c>
    </row>
    <row r="47" spans="1:8" x14ac:dyDescent="0.25">
      <c r="A47">
        <v>52</v>
      </c>
      <c r="B47">
        <v>1</v>
      </c>
      <c r="C47">
        <v>7</v>
      </c>
      <c r="D47">
        <v>3</v>
      </c>
      <c r="E47">
        <v>2</v>
      </c>
      <c r="F47">
        <f t="shared" si="0"/>
        <v>75000</v>
      </c>
      <c r="G47">
        <f t="shared" si="1"/>
        <v>43301.270189221934</v>
      </c>
      <c r="H47">
        <f t="shared" si="2"/>
        <v>1</v>
      </c>
    </row>
    <row r="48" spans="1:8" x14ac:dyDescent="0.25">
      <c r="A48">
        <v>53</v>
      </c>
      <c r="B48">
        <v>0</v>
      </c>
      <c r="C48">
        <v>5</v>
      </c>
      <c r="D48">
        <v>4</v>
      </c>
      <c r="E48">
        <v>2</v>
      </c>
      <c r="F48">
        <f t="shared" si="0"/>
        <v>55000</v>
      </c>
      <c r="G48">
        <f t="shared" si="1"/>
        <v>27500</v>
      </c>
      <c r="H48">
        <f t="shared" si="2"/>
        <v>1</v>
      </c>
    </row>
    <row r="49" spans="1:8" x14ac:dyDescent="0.25">
      <c r="A49">
        <v>54</v>
      </c>
      <c r="B49">
        <v>1</v>
      </c>
      <c r="C49">
        <v>4</v>
      </c>
      <c r="D49">
        <v>1</v>
      </c>
      <c r="E49">
        <v>2</v>
      </c>
      <c r="F49">
        <f t="shared" si="0"/>
        <v>45000</v>
      </c>
      <c r="G49">
        <f t="shared" si="1"/>
        <v>45000</v>
      </c>
      <c r="H49">
        <f t="shared" si="2"/>
        <v>1</v>
      </c>
    </row>
    <row r="50" spans="1:8" x14ac:dyDescent="0.25">
      <c r="A50">
        <v>55</v>
      </c>
      <c r="B50">
        <v>0</v>
      </c>
      <c r="C50">
        <v>3</v>
      </c>
      <c r="D50">
        <v>5</v>
      </c>
      <c r="E50">
        <v>9</v>
      </c>
      <c r="F50">
        <f t="shared" si="0"/>
        <v>35000</v>
      </c>
      <c r="G50">
        <f t="shared" si="1"/>
        <v>15652.475842498527</v>
      </c>
      <c r="H50">
        <f t="shared" si="2"/>
        <v>0</v>
      </c>
    </row>
    <row r="51" spans="1:8" x14ac:dyDescent="0.25">
      <c r="A51">
        <v>56</v>
      </c>
      <c r="B51">
        <v>1</v>
      </c>
      <c r="C51">
        <v>1</v>
      </c>
      <c r="D51">
        <v>2</v>
      </c>
      <c r="E51">
        <v>5</v>
      </c>
      <c r="F51">
        <f t="shared" si="0"/>
        <v>15000</v>
      </c>
      <c r="G51">
        <f t="shared" si="1"/>
        <v>10606.601717798212</v>
      </c>
      <c r="H51">
        <f t="shared" si="2"/>
        <v>0</v>
      </c>
    </row>
    <row r="52" spans="1:8" x14ac:dyDescent="0.25">
      <c r="A52">
        <v>57</v>
      </c>
      <c r="B52">
        <v>0</v>
      </c>
      <c r="C52">
        <v>5</v>
      </c>
      <c r="D52">
        <v>3</v>
      </c>
      <c r="E52">
        <v>4</v>
      </c>
      <c r="F52">
        <f t="shared" si="0"/>
        <v>55000</v>
      </c>
      <c r="G52">
        <f t="shared" si="1"/>
        <v>31754.264805429419</v>
      </c>
      <c r="H52">
        <f t="shared" si="2"/>
        <v>1</v>
      </c>
    </row>
    <row r="53" spans="1:8" x14ac:dyDescent="0.25">
      <c r="A53">
        <v>58</v>
      </c>
      <c r="B53">
        <v>1</v>
      </c>
      <c r="C53">
        <v>2</v>
      </c>
      <c r="D53">
        <v>3</v>
      </c>
      <c r="E53">
        <v>5</v>
      </c>
      <c r="F53">
        <f t="shared" si="0"/>
        <v>25000</v>
      </c>
      <c r="G53">
        <f t="shared" si="1"/>
        <v>14433.756729740646</v>
      </c>
      <c r="H53">
        <f t="shared" si="2"/>
        <v>0</v>
      </c>
    </row>
    <row r="54" spans="1:8" x14ac:dyDescent="0.25">
      <c r="A54">
        <v>59</v>
      </c>
      <c r="B54">
        <v>0</v>
      </c>
      <c r="C54">
        <v>0</v>
      </c>
      <c r="D54">
        <v>2</v>
      </c>
      <c r="E54">
        <v>3</v>
      </c>
      <c r="F54">
        <f t="shared" si="0"/>
        <v>5000</v>
      </c>
      <c r="G54">
        <f t="shared" si="1"/>
        <v>3535.5339059327375</v>
      </c>
      <c r="H54">
        <f t="shared" si="2"/>
        <v>0</v>
      </c>
    </row>
    <row r="55" spans="1:8" x14ac:dyDescent="0.25">
      <c r="A55">
        <v>60</v>
      </c>
      <c r="B55">
        <v>1</v>
      </c>
      <c r="C55">
        <v>6</v>
      </c>
      <c r="D55">
        <v>3</v>
      </c>
      <c r="E55">
        <v>1</v>
      </c>
      <c r="F55">
        <f t="shared" si="0"/>
        <v>65000</v>
      </c>
      <c r="G55">
        <f t="shared" si="1"/>
        <v>37527.76749732568</v>
      </c>
      <c r="H55">
        <f t="shared" si="2"/>
        <v>1</v>
      </c>
    </row>
    <row r="56" spans="1:8" x14ac:dyDescent="0.25">
      <c r="A56">
        <v>61</v>
      </c>
      <c r="B56">
        <v>0</v>
      </c>
      <c r="C56">
        <v>3</v>
      </c>
      <c r="D56">
        <v>3</v>
      </c>
      <c r="E56">
        <v>2</v>
      </c>
      <c r="F56">
        <f t="shared" si="0"/>
        <v>35000</v>
      </c>
      <c r="G56">
        <f t="shared" si="1"/>
        <v>20207.259421636903</v>
      </c>
      <c r="H56">
        <f t="shared" si="2"/>
        <v>0</v>
      </c>
    </row>
    <row r="57" spans="1:8" x14ac:dyDescent="0.25">
      <c r="A57">
        <v>62</v>
      </c>
      <c r="B57">
        <v>1</v>
      </c>
      <c r="C57">
        <v>9</v>
      </c>
      <c r="D57">
        <v>4</v>
      </c>
      <c r="E57">
        <v>5</v>
      </c>
      <c r="F57">
        <f t="shared" si="0"/>
        <v>95000</v>
      </c>
      <c r="G57">
        <f t="shared" si="1"/>
        <v>47500</v>
      </c>
      <c r="H57">
        <f t="shared" si="2"/>
        <v>1</v>
      </c>
    </row>
    <row r="58" spans="1:8" x14ac:dyDescent="0.25">
      <c r="A58">
        <v>63</v>
      </c>
      <c r="B58">
        <v>0</v>
      </c>
      <c r="C58">
        <v>4</v>
      </c>
      <c r="D58">
        <v>4</v>
      </c>
      <c r="E58">
        <v>8</v>
      </c>
      <c r="F58">
        <f t="shared" si="0"/>
        <v>45000</v>
      </c>
      <c r="G58">
        <f t="shared" si="1"/>
        <v>22500</v>
      </c>
      <c r="H58">
        <f t="shared" si="2"/>
        <v>0</v>
      </c>
    </row>
    <row r="59" spans="1:8" x14ac:dyDescent="0.25">
      <c r="A59">
        <v>64</v>
      </c>
      <c r="B59">
        <v>1</v>
      </c>
      <c r="C59">
        <v>10</v>
      </c>
      <c r="D59">
        <v>3</v>
      </c>
      <c r="E59">
        <v>1</v>
      </c>
      <c r="F59">
        <f t="shared" si="0"/>
        <v>125000</v>
      </c>
      <c r="G59">
        <f t="shared" si="1"/>
        <v>72168.783648703218</v>
      </c>
      <c r="H59">
        <f t="shared" si="2"/>
        <v>1</v>
      </c>
    </row>
    <row r="60" spans="1:8" x14ac:dyDescent="0.25">
      <c r="A60">
        <v>65</v>
      </c>
      <c r="B60">
        <v>0</v>
      </c>
      <c r="C60">
        <v>8</v>
      </c>
      <c r="D60">
        <v>4</v>
      </c>
      <c r="E60">
        <v>8</v>
      </c>
      <c r="F60">
        <f t="shared" si="0"/>
        <v>85000</v>
      </c>
      <c r="G60">
        <f t="shared" si="1"/>
        <v>42500</v>
      </c>
      <c r="H60">
        <f t="shared" si="2"/>
        <v>1</v>
      </c>
    </row>
    <row r="61" spans="1:8" x14ac:dyDescent="0.25">
      <c r="A61">
        <v>66</v>
      </c>
      <c r="B61">
        <v>1</v>
      </c>
      <c r="C61">
        <v>2</v>
      </c>
      <c r="D61">
        <v>1</v>
      </c>
      <c r="E61">
        <v>1</v>
      </c>
      <c r="F61">
        <f t="shared" si="0"/>
        <v>25000</v>
      </c>
      <c r="G61">
        <f t="shared" si="1"/>
        <v>25000</v>
      </c>
      <c r="H61">
        <f t="shared" si="2"/>
        <v>0</v>
      </c>
    </row>
    <row r="62" spans="1:8" x14ac:dyDescent="0.25">
      <c r="A62">
        <v>67</v>
      </c>
      <c r="B62">
        <v>0</v>
      </c>
      <c r="C62">
        <v>4</v>
      </c>
      <c r="D62">
        <v>3</v>
      </c>
      <c r="E62">
        <v>5</v>
      </c>
      <c r="F62">
        <f t="shared" si="0"/>
        <v>45000</v>
      </c>
      <c r="G62">
        <f t="shared" si="1"/>
        <v>25980.762113533161</v>
      </c>
      <c r="H62">
        <f t="shared" si="2"/>
        <v>0</v>
      </c>
    </row>
    <row r="63" spans="1:8" x14ac:dyDescent="0.25">
      <c r="A63">
        <v>68</v>
      </c>
      <c r="B63">
        <v>1</v>
      </c>
      <c r="C63">
        <v>9</v>
      </c>
      <c r="D63">
        <v>4</v>
      </c>
      <c r="E63">
        <v>1</v>
      </c>
      <c r="F63">
        <f t="shared" si="0"/>
        <v>95000</v>
      </c>
      <c r="G63">
        <f t="shared" si="1"/>
        <v>47500</v>
      </c>
      <c r="H63">
        <f t="shared" si="2"/>
        <v>1</v>
      </c>
    </row>
    <row r="64" spans="1:8" x14ac:dyDescent="0.25">
      <c r="A64">
        <v>69</v>
      </c>
      <c r="B64">
        <v>0</v>
      </c>
      <c r="C64">
        <v>0</v>
      </c>
      <c r="D64">
        <v>2</v>
      </c>
      <c r="E64">
        <v>4</v>
      </c>
      <c r="F64">
        <f t="shared" si="0"/>
        <v>5000</v>
      </c>
      <c r="G64">
        <f t="shared" si="1"/>
        <v>3535.5339059327375</v>
      </c>
      <c r="H64">
        <f t="shared" si="2"/>
        <v>0</v>
      </c>
    </row>
    <row r="65" spans="1:8" x14ac:dyDescent="0.25">
      <c r="A65">
        <v>70</v>
      </c>
      <c r="B65">
        <v>1</v>
      </c>
      <c r="C65">
        <v>4</v>
      </c>
      <c r="D65">
        <v>2</v>
      </c>
      <c r="E65">
        <v>2</v>
      </c>
      <c r="F65">
        <f t="shared" si="0"/>
        <v>45000</v>
      </c>
      <c r="G65">
        <f t="shared" si="1"/>
        <v>31819.805153394638</v>
      </c>
      <c r="H65">
        <f t="shared" si="2"/>
        <v>1</v>
      </c>
    </row>
    <row r="66" spans="1:8" x14ac:dyDescent="0.25">
      <c r="A66">
        <v>72</v>
      </c>
      <c r="B66">
        <v>1</v>
      </c>
      <c r="C66">
        <v>5</v>
      </c>
      <c r="D66">
        <v>2</v>
      </c>
      <c r="E66">
        <v>5</v>
      </c>
      <c r="F66">
        <f t="shared" si="0"/>
        <v>55000</v>
      </c>
      <c r="G66">
        <f t="shared" si="1"/>
        <v>38890.872965260111</v>
      </c>
      <c r="H66">
        <f t="shared" si="2"/>
        <v>1</v>
      </c>
    </row>
    <row r="67" spans="1:8" x14ac:dyDescent="0.25">
      <c r="A67">
        <v>73</v>
      </c>
      <c r="B67">
        <v>0</v>
      </c>
      <c r="C67">
        <v>1</v>
      </c>
      <c r="D67">
        <v>1</v>
      </c>
      <c r="E67">
        <v>5</v>
      </c>
      <c r="F67">
        <f t="shared" ref="F67:F130" si="3">IF(C67=11,150000,IF(C67=10,125000,C67*10000+5000))</f>
        <v>15000</v>
      </c>
      <c r="G67">
        <f t="shared" ref="G67:G130" si="4">F67/SQRT(D67)</f>
        <v>15000</v>
      </c>
      <c r="H67">
        <f t="shared" ref="H67:H130" si="5">IF(G67&lt;=MEDIAN(G$2:G$1000),0,1)</f>
        <v>0</v>
      </c>
    </row>
    <row r="68" spans="1:8" x14ac:dyDescent="0.25">
      <c r="A68">
        <v>74</v>
      </c>
      <c r="B68">
        <v>1</v>
      </c>
      <c r="C68">
        <v>6</v>
      </c>
      <c r="D68">
        <v>6</v>
      </c>
      <c r="E68">
        <v>2</v>
      </c>
      <c r="F68">
        <f t="shared" si="3"/>
        <v>65000</v>
      </c>
      <c r="G68">
        <f t="shared" si="4"/>
        <v>26536.138880151098</v>
      </c>
      <c r="H68">
        <f t="shared" si="5"/>
        <v>1</v>
      </c>
    </row>
    <row r="69" spans="1:8" x14ac:dyDescent="0.25">
      <c r="A69">
        <v>75</v>
      </c>
      <c r="B69">
        <v>0</v>
      </c>
      <c r="C69">
        <v>1</v>
      </c>
      <c r="D69">
        <v>2</v>
      </c>
      <c r="E69">
        <v>7</v>
      </c>
      <c r="F69">
        <f t="shared" si="3"/>
        <v>15000</v>
      </c>
      <c r="G69">
        <f t="shared" si="4"/>
        <v>10606.601717798212</v>
      </c>
      <c r="H69">
        <f t="shared" si="5"/>
        <v>0</v>
      </c>
    </row>
    <row r="70" spans="1:8" x14ac:dyDescent="0.25">
      <c r="A70">
        <v>76</v>
      </c>
      <c r="B70">
        <v>1</v>
      </c>
      <c r="C70">
        <v>5</v>
      </c>
      <c r="D70">
        <v>1</v>
      </c>
      <c r="E70">
        <v>2</v>
      </c>
      <c r="F70">
        <f t="shared" si="3"/>
        <v>55000</v>
      </c>
      <c r="G70">
        <f t="shared" si="4"/>
        <v>55000</v>
      </c>
      <c r="H70">
        <f t="shared" si="5"/>
        <v>1</v>
      </c>
    </row>
    <row r="71" spans="1:8" x14ac:dyDescent="0.25">
      <c r="A71">
        <v>77</v>
      </c>
      <c r="B71">
        <v>0</v>
      </c>
      <c r="C71">
        <v>1</v>
      </c>
      <c r="D71">
        <v>2</v>
      </c>
      <c r="E71">
        <v>3</v>
      </c>
      <c r="F71">
        <f t="shared" si="3"/>
        <v>15000</v>
      </c>
      <c r="G71">
        <f t="shared" si="4"/>
        <v>10606.601717798212</v>
      </c>
      <c r="H71">
        <f t="shared" si="5"/>
        <v>0</v>
      </c>
    </row>
    <row r="72" spans="1:8" x14ac:dyDescent="0.25">
      <c r="A72">
        <v>78</v>
      </c>
      <c r="B72">
        <v>1</v>
      </c>
      <c r="C72">
        <v>3</v>
      </c>
      <c r="D72">
        <v>3</v>
      </c>
      <c r="E72">
        <v>1</v>
      </c>
      <c r="F72">
        <f t="shared" si="3"/>
        <v>35000</v>
      </c>
      <c r="G72">
        <f t="shared" si="4"/>
        <v>20207.259421636903</v>
      </c>
      <c r="H72">
        <f t="shared" si="5"/>
        <v>0</v>
      </c>
    </row>
    <row r="73" spans="1:8" x14ac:dyDescent="0.25">
      <c r="A73">
        <v>79</v>
      </c>
      <c r="B73">
        <v>0</v>
      </c>
      <c r="C73">
        <v>3</v>
      </c>
      <c r="D73">
        <v>2</v>
      </c>
      <c r="E73">
        <v>3</v>
      </c>
      <c r="F73">
        <f t="shared" si="3"/>
        <v>35000</v>
      </c>
      <c r="G73">
        <f t="shared" si="4"/>
        <v>24748.737341529162</v>
      </c>
      <c r="H73">
        <f t="shared" si="5"/>
        <v>0</v>
      </c>
    </row>
    <row r="74" spans="1:8" x14ac:dyDescent="0.25">
      <c r="A74">
        <v>80</v>
      </c>
      <c r="B74">
        <v>1</v>
      </c>
      <c r="C74">
        <v>3</v>
      </c>
      <c r="D74">
        <v>3</v>
      </c>
      <c r="E74">
        <v>2</v>
      </c>
      <c r="F74">
        <f t="shared" si="3"/>
        <v>35000</v>
      </c>
      <c r="G74">
        <f t="shared" si="4"/>
        <v>20207.259421636903</v>
      </c>
      <c r="H74">
        <f t="shared" si="5"/>
        <v>0</v>
      </c>
    </row>
    <row r="75" spans="1:8" x14ac:dyDescent="0.25">
      <c r="A75">
        <v>82</v>
      </c>
      <c r="B75">
        <v>1</v>
      </c>
      <c r="C75">
        <v>5</v>
      </c>
      <c r="D75">
        <v>2</v>
      </c>
      <c r="E75">
        <v>3</v>
      </c>
      <c r="F75">
        <f t="shared" si="3"/>
        <v>55000</v>
      </c>
      <c r="G75">
        <f t="shared" si="4"/>
        <v>38890.872965260111</v>
      </c>
      <c r="H75">
        <f t="shared" si="5"/>
        <v>1</v>
      </c>
    </row>
    <row r="76" spans="1:8" x14ac:dyDescent="0.25">
      <c r="A76">
        <v>83</v>
      </c>
      <c r="B76">
        <v>0</v>
      </c>
      <c r="C76">
        <v>2</v>
      </c>
      <c r="D76">
        <v>1</v>
      </c>
      <c r="E76">
        <v>5</v>
      </c>
      <c r="F76">
        <f t="shared" si="3"/>
        <v>25000</v>
      </c>
      <c r="G76">
        <f t="shared" si="4"/>
        <v>25000</v>
      </c>
      <c r="H76">
        <f t="shared" si="5"/>
        <v>0</v>
      </c>
    </row>
    <row r="77" spans="1:8" x14ac:dyDescent="0.25">
      <c r="A77">
        <v>84</v>
      </c>
      <c r="B77">
        <v>1</v>
      </c>
      <c r="C77">
        <v>5</v>
      </c>
      <c r="D77">
        <v>5</v>
      </c>
      <c r="E77">
        <v>5</v>
      </c>
      <c r="F77">
        <f t="shared" si="3"/>
        <v>55000</v>
      </c>
      <c r="G77">
        <f t="shared" si="4"/>
        <v>24596.747752497686</v>
      </c>
      <c r="H77">
        <f t="shared" si="5"/>
        <v>0</v>
      </c>
    </row>
    <row r="78" spans="1:8" x14ac:dyDescent="0.25">
      <c r="A78">
        <v>85</v>
      </c>
      <c r="B78">
        <v>0</v>
      </c>
      <c r="C78">
        <v>10</v>
      </c>
      <c r="D78">
        <v>5</v>
      </c>
      <c r="E78">
        <v>3.5</v>
      </c>
      <c r="F78">
        <f t="shared" si="3"/>
        <v>125000</v>
      </c>
      <c r="G78">
        <f t="shared" si="4"/>
        <v>55901.699437494739</v>
      </c>
      <c r="H78">
        <f t="shared" si="5"/>
        <v>1</v>
      </c>
    </row>
    <row r="79" spans="1:8" x14ac:dyDescent="0.25">
      <c r="A79">
        <v>86</v>
      </c>
      <c r="B79">
        <v>1</v>
      </c>
      <c r="C79">
        <v>5</v>
      </c>
      <c r="D79">
        <v>2</v>
      </c>
      <c r="E79">
        <v>4</v>
      </c>
      <c r="F79">
        <f t="shared" si="3"/>
        <v>55000</v>
      </c>
      <c r="G79">
        <f t="shared" si="4"/>
        <v>38890.872965260111</v>
      </c>
      <c r="H79">
        <f t="shared" si="5"/>
        <v>1</v>
      </c>
    </row>
    <row r="80" spans="1:8" x14ac:dyDescent="0.25">
      <c r="A80">
        <v>87</v>
      </c>
      <c r="B80">
        <v>0</v>
      </c>
      <c r="C80">
        <v>2</v>
      </c>
      <c r="D80">
        <v>1</v>
      </c>
      <c r="E80">
        <v>8</v>
      </c>
      <c r="F80">
        <f t="shared" si="3"/>
        <v>25000</v>
      </c>
      <c r="G80">
        <f t="shared" si="4"/>
        <v>25000</v>
      </c>
      <c r="H80">
        <f t="shared" si="5"/>
        <v>0</v>
      </c>
    </row>
    <row r="81" spans="1:8" x14ac:dyDescent="0.25">
      <c r="A81">
        <v>88</v>
      </c>
      <c r="B81">
        <v>1</v>
      </c>
      <c r="C81">
        <v>1</v>
      </c>
      <c r="D81">
        <v>2</v>
      </c>
      <c r="E81">
        <v>2</v>
      </c>
      <c r="F81">
        <f t="shared" si="3"/>
        <v>15000</v>
      </c>
      <c r="G81">
        <f t="shared" si="4"/>
        <v>10606.601717798212</v>
      </c>
      <c r="H81">
        <f t="shared" si="5"/>
        <v>0</v>
      </c>
    </row>
    <row r="82" spans="1:8" x14ac:dyDescent="0.25">
      <c r="A82">
        <v>89</v>
      </c>
      <c r="B82">
        <v>0</v>
      </c>
      <c r="C82">
        <v>4</v>
      </c>
      <c r="D82">
        <v>1</v>
      </c>
      <c r="E82">
        <v>8</v>
      </c>
      <c r="F82">
        <f t="shared" si="3"/>
        <v>45000</v>
      </c>
      <c r="G82">
        <f t="shared" si="4"/>
        <v>45000</v>
      </c>
      <c r="H82">
        <f t="shared" si="5"/>
        <v>1</v>
      </c>
    </row>
    <row r="83" spans="1:8" x14ac:dyDescent="0.25">
      <c r="A83">
        <v>90</v>
      </c>
      <c r="B83">
        <v>1</v>
      </c>
      <c r="C83">
        <v>0</v>
      </c>
      <c r="D83">
        <v>4</v>
      </c>
      <c r="E83">
        <v>2</v>
      </c>
      <c r="F83">
        <f t="shared" si="3"/>
        <v>5000</v>
      </c>
      <c r="G83">
        <f t="shared" si="4"/>
        <v>2500</v>
      </c>
      <c r="H83">
        <f t="shared" si="5"/>
        <v>0</v>
      </c>
    </row>
    <row r="84" spans="1:8" x14ac:dyDescent="0.25">
      <c r="A84">
        <v>91</v>
      </c>
      <c r="B84">
        <v>0</v>
      </c>
      <c r="C84">
        <v>1</v>
      </c>
      <c r="D84">
        <v>2</v>
      </c>
      <c r="E84">
        <v>2</v>
      </c>
      <c r="F84">
        <f t="shared" si="3"/>
        <v>15000</v>
      </c>
      <c r="G84">
        <f t="shared" si="4"/>
        <v>10606.601717798212</v>
      </c>
      <c r="H84">
        <f t="shared" si="5"/>
        <v>0</v>
      </c>
    </row>
    <row r="85" spans="1:8" x14ac:dyDescent="0.25">
      <c r="A85">
        <v>92</v>
      </c>
      <c r="B85">
        <v>1</v>
      </c>
      <c r="C85">
        <v>3</v>
      </c>
      <c r="D85">
        <v>5</v>
      </c>
      <c r="E85">
        <v>8</v>
      </c>
      <c r="F85">
        <f t="shared" si="3"/>
        <v>35000</v>
      </c>
      <c r="G85">
        <f t="shared" si="4"/>
        <v>15652.475842498527</v>
      </c>
      <c r="H85">
        <f t="shared" si="5"/>
        <v>0</v>
      </c>
    </row>
    <row r="86" spans="1:8" x14ac:dyDescent="0.25">
      <c r="A86">
        <v>93</v>
      </c>
      <c r="B86">
        <v>0</v>
      </c>
      <c r="C86">
        <v>1</v>
      </c>
      <c r="D86">
        <v>1</v>
      </c>
      <c r="E86">
        <v>2</v>
      </c>
      <c r="F86">
        <f t="shared" si="3"/>
        <v>15000</v>
      </c>
      <c r="G86">
        <f t="shared" si="4"/>
        <v>15000</v>
      </c>
      <c r="H86">
        <f t="shared" si="5"/>
        <v>0</v>
      </c>
    </row>
    <row r="87" spans="1:8" x14ac:dyDescent="0.25">
      <c r="A87">
        <v>94</v>
      </c>
      <c r="B87">
        <v>1</v>
      </c>
      <c r="C87">
        <v>0</v>
      </c>
      <c r="D87">
        <v>1</v>
      </c>
      <c r="E87">
        <v>5</v>
      </c>
      <c r="F87">
        <f t="shared" si="3"/>
        <v>5000</v>
      </c>
      <c r="G87">
        <f t="shared" si="4"/>
        <v>5000</v>
      </c>
      <c r="H87">
        <f t="shared" si="5"/>
        <v>0</v>
      </c>
    </row>
    <row r="88" spans="1:8" x14ac:dyDescent="0.25">
      <c r="A88">
        <v>95</v>
      </c>
      <c r="B88">
        <v>0</v>
      </c>
      <c r="C88">
        <v>1</v>
      </c>
      <c r="D88">
        <v>1</v>
      </c>
      <c r="E88">
        <v>0</v>
      </c>
      <c r="F88">
        <f t="shared" si="3"/>
        <v>15000</v>
      </c>
      <c r="G88">
        <f t="shared" si="4"/>
        <v>15000</v>
      </c>
      <c r="H88">
        <f t="shared" si="5"/>
        <v>0</v>
      </c>
    </row>
    <row r="89" spans="1:8" x14ac:dyDescent="0.25">
      <c r="A89">
        <v>98</v>
      </c>
      <c r="B89">
        <v>1</v>
      </c>
      <c r="C89">
        <v>8</v>
      </c>
      <c r="D89">
        <v>2</v>
      </c>
      <c r="E89">
        <v>5</v>
      </c>
      <c r="F89">
        <f t="shared" si="3"/>
        <v>85000</v>
      </c>
      <c r="G89">
        <f t="shared" si="4"/>
        <v>60104.076400856538</v>
      </c>
      <c r="H89">
        <f t="shared" si="5"/>
        <v>1</v>
      </c>
    </row>
    <row r="90" spans="1:8" x14ac:dyDescent="0.25">
      <c r="A90">
        <v>99</v>
      </c>
      <c r="B90">
        <v>0</v>
      </c>
      <c r="C90">
        <v>1</v>
      </c>
      <c r="D90">
        <v>2</v>
      </c>
      <c r="E90">
        <v>4</v>
      </c>
      <c r="F90">
        <f t="shared" si="3"/>
        <v>15000</v>
      </c>
      <c r="G90">
        <f t="shared" si="4"/>
        <v>10606.601717798212</v>
      </c>
      <c r="H90">
        <f t="shared" si="5"/>
        <v>0</v>
      </c>
    </row>
    <row r="91" spans="1:8" x14ac:dyDescent="0.25">
      <c r="A91">
        <v>100</v>
      </c>
      <c r="B91">
        <v>1</v>
      </c>
      <c r="C91">
        <v>6</v>
      </c>
      <c r="D91">
        <v>3</v>
      </c>
      <c r="E91">
        <v>2</v>
      </c>
      <c r="F91">
        <f t="shared" si="3"/>
        <v>65000</v>
      </c>
      <c r="G91">
        <f t="shared" si="4"/>
        <v>37527.76749732568</v>
      </c>
      <c r="H91">
        <f t="shared" si="5"/>
        <v>1</v>
      </c>
    </row>
    <row r="92" spans="1:8" x14ac:dyDescent="0.25">
      <c r="A92">
        <v>101</v>
      </c>
      <c r="B92">
        <v>0</v>
      </c>
      <c r="C92">
        <v>10</v>
      </c>
      <c r="D92">
        <v>2</v>
      </c>
      <c r="E92">
        <v>5</v>
      </c>
      <c r="F92">
        <f t="shared" si="3"/>
        <v>125000</v>
      </c>
      <c r="G92">
        <f t="shared" si="4"/>
        <v>88388.347648318435</v>
      </c>
      <c r="H92">
        <f t="shared" si="5"/>
        <v>1</v>
      </c>
    </row>
    <row r="93" spans="1:8" x14ac:dyDescent="0.25">
      <c r="A93">
        <v>102</v>
      </c>
      <c r="B93">
        <v>1</v>
      </c>
      <c r="C93">
        <v>1</v>
      </c>
      <c r="D93">
        <v>5</v>
      </c>
      <c r="E93">
        <v>1</v>
      </c>
      <c r="F93">
        <f t="shared" si="3"/>
        <v>15000</v>
      </c>
      <c r="G93">
        <f t="shared" si="4"/>
        <v>6708.2039324993684</v>
      </c>
      <c r="H93">
        <f t="shared" si="5"/>
        <v>0</v>
      </c>
    </row>
    <row r="94" spans="1:8" x14ac:dyDescent="0.25">
      <c r="A94">
        <v>103</v>
      </c>
      <c r="B94">
        <v>0</v>
      </c>
      <c r="C94">
        <v>4</v>
      </c>
      <c r="D94">
        <v>4</v>
      </c>
      <c r="E94">
        <v>3</v>
      </c>
      <c r="F94">
        <f t="shared" si="3"/>
        <v>45000</v>
      </c>
      <c r="G94">
        <f t="shared" si="4"/>
        <v>22500</v>
      </c>
      <c r="H94">
        <f t="shared" si="5"/>
        <v>0</v>
      </c>
    </row>
    <row r="95" spans="1:8" x14ac:dyDescent="0.25">
      <c r="A95">
        <v>104</v>
      </c>
      <c r="B95">
        <v>1</v>
      </c>
      <c r="C95">
        <v>2</v>
      </c>
      <c r="D95">
        <v>1</v>
      </c>
      <c r="E95">
        <v>2</v>
      </c>
      <c r="F95">
        <f t="shared" si="3"/>
        <v>25000</v>
      </c>
      <c r="G95">
        <f t="shared" si="4"/>
        <v>25000</v>
      </c>
      <c r="H95">
        <f t="shared" si="5"/>
        <v>0</v>
      </c>
    </row>
    <row r="96" spans="1:8" x14ac:dyDescent="0.25">
      <c r="A96">
        <v>105</v>
      </c>
      <c r="B96">
        <v>0</v>
      </c>
      <c r="C96">
        <v>3</v>
      </c>
      <c r="D96">
        <v>3</v>
      </c>
      <c r="E96">
        <v>5</v>
      </c>
      <c r="F96">
        <f t="shared" si="3"/>
        <v>35000</v>
      </c>
      <c r="G96">
        <f t="shared" si="4"/>
        <v>20207.259421636903</v>
      </c>
      <c r="H96">
        <f t="shared" si="5"/>
        <v>0</v>
      </c>
    </row>
    <row r="97" spans="1:8" x14ac:dyDescent="0.25">
      <c r="A97">
        <v>106</v>
      </c>
      <c r="B97">
        <v>1</v>
      </c>
      <c r="C97">
        <v>3</v>
      </c>
      <c r="D97">
        <v>3</v>
      </c>
      <c r="E97">
        <v>1</v>
      </c>
      <c r="F97">
        <f t="shared" si="3"/>
        <v>35000</v>
      </c>
      <c r="G97">
        <f t="shared" si="4"/>
        <v>20207.259421636903</v>
      </c>
      <c r="H97">
        <f t="shared" si="5"/>
        <v>0</v>
      </c>
    </row>
    <row r="98" spans="1:8" x14ac:dyDescent="0.25">
      <c r="A98">
        <v>107</v>
      </c>
      <c r="B98">
        <v>0</v>
      </c>
      <c r="C98">
        <v>5</v>
      </c>
      <c r="D98">
        <v>3</v>
      </c>
      <c r="E98">
        <v>5</v>
      </c>
      <c r="F98">
        <f t="shared" si="3"/>
        <v>55000</v>
      </c>
      <c r="G98">
        <f t="shared" si="4"/>
        <v>31754.264805429419</v>
      </c>
      <c r="H98">
        <f t="shared" si="5"/>
        <v>1</v>
      </c>
    </row>
    <row r="99" spans="1:8" x14ac:dyDescent="0.25">
      <c r="A99">
        <v>108</v>
      </c>
      <c r="B99">
        <v>1</v>
      </c>
      <c r="C99">
        <v>3</v>
      </c>
      <c r="D99">
        <v>1</v>
      </c>
      <c r="E99">
        <v>3</v>
      </c>
      <c r="F99">
        <f t="shared" si="3"/>
        <v>35000</v>
      </c>
      <c r="G99">
        <f t="shared" si="4"/>
        <v>35000</v>
      </c>
      <c r="H99">
        <f t="shared" si="5"/>
        <v>1</v>
      </c>
    </row>
    <row r="100" spans="1:8" x14ac:dyDescent="0.25">
      <c r="A100">
        <v>109</v>
      </c>
      <c r="B100">
        <v>0</v>
      </c>
      <c r="C100">
        <v>6</v>
      </c>
      <c r="D100">
        <v>4</v>
      </c>
      <c r="E100">
        <v>5</v>
      </c>
      <c r="F100">
        <f t="shared" si="3"/>
        <v>65000</v>
      </c>
      <c r="G100">
        <f t="shared" si="4"/>
        <v>32500</v>
      </c>
      <c r="H100">
        <f t="shared" si="5"/>
        <v>1</v>
      </c>
    </row>
    <row r="101" spans="1:8" x14ac:dyDescent="0.25">
      <c r="A101">
        <v>110</v>
      </c>
      <c r="B101">
        <v>1</v>
      </c>
      <c r="C101">
        <v>3</v>
      </c>
      <c r="D101">
        <v>1</v>
      </c>
      <c r="E101">
        <v>4</v>
      </c>
      <c r="F101">
        <f t="shared" si="3"/>
        <v>35000</v>
      </c>
      <c r="G101">
        <f t="shared" si="4"/>
        <v>35000</v>
      </c>
      <c r="H101">
        <f t="shared" si="5"/>
        <v>1</v>
      </c>
    </row>
    <row r="102" spans="1:8" x14ac:dyDescent="0.25">
      <c r="A102">
        <v>111</v>
      </c>
      <c r="B102">
        <v>0</v>
      </c>
      <c r="C102">
        <v>1</v>
      </c>
      <c r="D102">
        <v>3</v>
      </c>
      <c r="E102">
        <v>3</v>
      </c>
      <c r="F102">
        <f t="shared" si="3"/>
        <v>15000</v>
      </c>
      <c r="G102">
        <f t="shared" si="4"/>
        <v>8660.2540378443864</v>
      </c>
      <c r="H102">
        <f t="shared" si="5"/>
        <v>0</v>
      </c>
    </row>
    <row r="103" spans="1:8" x14ac:dyDescent="0.25">
      <c r="A103">
        <v>112</v>
      </c>
      <c r="B103">
        <v>1</v>
      </c>
      <c r="C103">
        <v>4</v>
      </c>
      <c r="D103">
        <v>2</v>
      </c>
      <c r="E103">
        <v>2</v>
      </c>
      <c r="F103">
        <f t="shared" si="3"/>
        <v>45000</v>
      </c>
      <c r="G103">
        <f t="shared" si="4"/>
        <v>31819.805153394638</v>
      </c>
      <c r="H103">
        <f t="shared" si="5"/>
        <v>1</v>
      </c>
    </row>
    <row r="104" spans="1:8" x14ac:dyDescent="0.25">
      <c r="A104">
        <v>113</v>
      </c>
      <c r="B104">
        <v>0</v>
      </c>
      <c r="C104">
        <v>4</v>
      </c>
      <c r="D104">
        <v>5</v>
      </c>
      <c r="E104">
        <v>3</v>
      </c>
      <c r="F104">
        <f t="shared" si="3"/>
        <v>45000</v>
      </c>
      <c r="G104">
        <f t="shared" si="4"/>
        <v>20124.611797498106</v>
      </c>
      <c r="H104">
        <f t="shared" si="5"/>
        <v>0</v>
      </c>
    </row>
    <row r="105" spans="1:8" x14ac:dyDescent="0.25">
      <c r="A105">
        <v>114</v>
      </c>
      <c r="B105">
        <v>1</v>
      </c>
      <c r="C105">
        <v>8</v>
      </c>
      <c r="D105">
        <v>2</v>
      </c>
      <c r="E105">
        <v>2</v>
      </c>
      <c r="F105">
        <f t="shared" si="3"/>
        <v>85000</v>
      </c>
      <c r="G105">
        <f t="shared" si="4"/>
        <v>60104.076400856538</v>
      </c>
      <c r="H105">
        <f t="shared" si="5"/>
        <v>1</v>
      </c>
    </row>
    <row r="106" spans="1:8" x14ac:dyDescent="0.25">
      <c r="A106">
        <v>115</v>
      </c>
      <c r="B106">
        <v>0</v>
      </c>
      <c r="C106">
        <v>7</v>
      </c>
      <c r="D106">
        <v>3</v>
      </c>
      <c r="E106">
        <v>2</v>
      </c>
      <c r="F106">
        <f t="shared" si="3"/>
        <v>75000</v>
      </c>
      <c r="G106">
        <f t="shared" si="4"/>
        <v>43301.270189221934</v>
      </c>
      <c r="H106">
        <f t="shared" si="5"/>
        <v>1</v>
      </c>
    </row>
    <row r="107" spans="1:8" x14ac:dyDescent="0.25">
      <c r="A107">
        <v>116</v>
      </c>
      <c r="B107">
        <v>1</v>
      </c>
      <c r="C107">
        <v>6</v>
      </c>
      <c r="D107">
        <v>2</v>
      </c>
      <c r="E107">
        <v>3</v>
      </c>
      <c r="F107">
        <f t="shared" si="3"/>
        <v>65000</v>
      </c>
      <c r="G107">
        <f t="shared" si="4"/>
        <v>45961.940777125586</v>
      </c>
      <c r="H107">
        <f t="shared" si="5"/>
        <v>1</v>
      </c>
    </row>
    <row r="108" spans="1:8" x14ac:dyDescent="0.25">
      <c r="A108">
        <v>117</v>
      </c>
      <c r="B108">
        <v>0</v>
      </c>
      <c r="C108">
        <v>10</v>
      </c>
      <c r="D108">
        <v>4</v>
      </c>
      <c r="E108">
        <v>8</v>
      </c>
      <c r="F108">
        <f t="shared" si="3"/>
        <v>125000</v>
      </c>
      <c r="G108">
        <f t="shared" si="4"/>
        <v>62500</v>
      </c>
      <c r="H108">
        <f t="shared" si="5"/>
        <v>1</v>
      </c>
    </row>
    <row r="109" spans="1:8" x14ac:dyDescent="0.25">
      <c r="A109">
        <v>118</v>
      </c>
      <c r="B109">
        <v>1</v>
      </c>
      <c r="C109">
        <v>1</v>
      </c>
      <c r="D109">
        <v>2</v>
      </c>
      <c r="E109">
        <v>25</v>
      </c>
      <c r="F109">
        <f t="shared" si="3"/>
        <v>15000</v>
      </c>
      <c r="G109">
        <f t="shared" si="4"/>
        <v>10606.601717798212</v>
      </c>
      <c r="H109">
        <f t="shared" si="5"/>
        <v>0</v>
      </c>
    </row>
    <row r="110" spans="1:8" x14ac:dyDescent="0.25">
      <c r="A110">
        <v>119</v>
      </c>
      <c r="B110">
        <v>0</v>
      </c>
      <c r="C110">
        <v>3</v>
      </c>
      <c r="D110">
        <v>4</v>
      </c>
      <c r="E110">
        <v>5</v>
      </c>
      <c r="F110">
        <f t="shared" si="3"/>
        <v>35000</v>
      </c>
      <c r="G110">
        <f t="shared" si="4"/>
        <v>17500</v>
      </c>
      <c r="H110">
        <f t="shared" si="5"/>
        <v>0</v>
      </c>
    </row>
    <row r="111" spans="1:8" x14ac:dyDescent="0.25">
      <c r="A111">
        <v>120</v>
      </c>
      <c r="B111">
        <v>1</v>
      </c>
      <c r="C111">
        <v>2</v>
      </c>
      <c r="D111">
        <v>1</v>
      </c>
      <c r="E111">
        <v>2</v>
      </c>
      <c r="F111">
        <f t="shared" si="3"/>
        <v>25000</v>
      </c>
      <c r="G111">
        <f t="shared" si="4"/>
        <v>25000</v>
      </c>
      <c r="H111">
        <f t="shared" si="5"/>
        <v>0</v>
      </c>
    </row>
    <row r="112" spans="1:8" x14ac:dyDescent="0.25">
      <c r="A112">
        <v>121</v>
      </c>
      <c r="B112">
        <v>0</v>
      </c>
      <c r="C112">
        <v>1</v>
      </c>
      <c r="D112">
        <v>3</v>
      </c>
      <c r="E112">
        <v>2</v>
      </c>
      <c r="F112">
        <f t="shared" si="3"/>
        <v>15000</v>
      </c>
      <c r="G112">
        <f t="shared" si="4"/>
        <v>8660.2540378443864</v>
      </c>
      <c r="H112">
        <f t="shared" si="5"/>
        <v>0</v>
      </c>
    </row>
    <row r="113" spans="1:8" x14ac:dyDescent="0.25">
      <c r="A113">
        <v>122</v>
      </c>
      <c r="B113">
        <v>1</v>
      </c>
      <c r="C113">
        <v>6</v>
      </c>
      <c r="D113">
        <v>2</v>
      </c>
      <c r="E113">
        <v>1.25</v>
      </c>
      <c r="F113">
        <f t="shared" si="3"/>
        <v>65000</v>
      </c>
      <c r="G113">
        <f t="shared" si="4"/>
        <v>45961.940777125586</v>
      </c>
      <c r="H113">
        <f t="shared" si="5"/>
        <v>1</v>
      </c>
    </row>
    <row r="114" spans="1:8" x14ac:dyDescent="0.25">
      <c r="A114">
        <v>123</v>
      </c>
      <c r="B114">
        <v>0</v>
      </c>
      <c r="C114">
        <v>2</v>
      </c>
      <c r="D114">
        <v>4</v>
      </c>
      <c r="E114">
        <v>1</v>
      </c>
      <c r="F114">
        <f t="shared" si="3"/>
        <v>25000</v>
      </c>
      <c r="G114">
        <f t="shared" si="4"/>
        <v>12500</v>
      </c>
      <c r="H114">
        <f t="shared" si="5"/>
        <v>0</v>
      </c>
    </row>
    <row r="115" spans="1:8" x14ac:dyDescent="0.25">
      <c r="A115">
        <v>124</v>
      </c>
      <c r="B115">
        <v>1</v>
      </c>
      <c r="C115">
        <v>6</v>
      </c>
      <c r="D115">
        <v>3</v>
      </c>
      <c r="E115">
        <v>5</v>
      </c>
      <c r="F115">
        <f t="shared" si="3"/>
        <v>65000</v>
      </c>
      <c r="G115">
        <f t="shared" si="4"/>
        <v>37527.76749732568</v>
      </c>
      <c r="H115">
        <f t="shared" si="5"/>
        <v>1</v>
      </c>
    </row>
    <row r="116" spans="1:8" x14ac:dyDescent="0.25">
      <c r="A116">
        <v>125</v>
      </c>
      <c r="B116">
        <v>0</v>
      </c>
      <c r="C116">
        <v>2</v>
      </c>
      <c r="D116">
        <v>2</v>
      </c>
      <c r="E116">
        <v>5</v>
      </c>
      <c r="F116">
        <f t="shared" si="3"/>
        <v>25000</v>
      </c>
      <c r="G116">
        <f t="shared" si="4"/>
        <v>17677.669529663686</v>
      </c>
      <c r="H116">
        <f t="shared" si="5"/>
        <v>0</v>
      </c>
    </row>
    <row r="117" spans="1:8" x14ac:dyDescent="0.25">
      <c r="A117">
        <v>126</v>
      </c>
      <c r="B117">
        <v>1</v>
      </c>
      <c r="C117">
        <v>0</v>
      </c>
      <c r="D117">
        <v>3</v>
      </c>
      <c r="E117">
        <v>10</v>
      </c>
      <c r="F117">
        <f t="shared" si="3"/>
        <v>5000</v>
      </c>
      <c r="G117">
        <f t="shared" si="4"/>
        <v>2886.7513459481288</v>
      </c>
      <c r="H117">
        <f t="shared" si="5"/>
        <v>0</v>
      </c>
    </row>
    <row r="118" spans="1:8" x14ac:dyDescent="0.25">
      <c r="A118">
        <v>127</v>
      </c>
      <c r="B118">
        <v>0</v>
      </c>
      <c r="C118">
        <v>3</v>
      </c>
      <c r="D118">
        <v>5</v>
      </c>
      <c r="E118">
        <v>5</v>
      </c>
      <c r="F118">
        <f t="shared" si="3"/>
        <v>35000</v>
      </c>
      <c r="G118">
        <f t="shared" si="4"/>
        <v>15652.475842498527</v>
      </c>
      <c r="H118">
        <f t="shared" si="5"/>
        <v>0</v>
      </c>
    </row>
    <row r="119" spans="1:8" x14ac:dyDescent="0.25">
      <c r="A119">
        <v>128</v>
      </c>
      <c r="B119">
        <v>1</v>
      </c>
      <c r="C119">
        <v>4</v>
      </c>
      <c r="D119">
        <v>3</v>
      </c>
      <c r="E119">
        <v>3</v>
      </c>
      <c r="F119">
        <f t="shared" si="3"/>
        <v>45000</v>
      </c>
      <c r="G119">
        <f t="shared" si="4"/>
        <v>25980.762113533161</v>
      </c>
      <c r="H119">
        <f t="shared" si="5"/>
        <v>0</v>
      </c>
    </row>
    <row r="120" spans="1:8" x14ac:dyDescent="0.25">
      <c r="A120">
        <v>129</v>
      </c>
      <c r="B120">
        <v>0</v>
      </c>
      <c r="C120">
        <v>2</v>
      </c>
      <c r="D120">
        <v>1</v>
      </c>
      <c r="E120">
        <v>3</v>
      </c>
      <c r="F120">
        <f t="shared" si="3"/>
        <v>25000</v>
      </c>
      <c r="G120">
        <f t="shared" si="4"/>
        <v>25000</v>
      </c>
      <c r="H120">
        <f t="shared" si="5"/>
        <v>0</v>
      </c>
    </row>
    <row r="121" spans="1:8" x14ac:dyDescent="0.25">
      <c r="A121">
        <v>130</v>
      </c>
      <c r="B121">
        <v>1</v>
      </c>
      <c r="C121">
        <v>4</v>
      </c>
      <c r="D121">
        <v>3</v>
      </c>
      <c r="E121">
        <v>1</v>
      </c>
      <c r="F121">
        <f t="shared" si="3"/>
        <v>45000</v>
      </c>
      <c r="G121">
        <f t="shared" si="4"/>
        <v>25980.762113533161</v>
      </c>
      <c r="H121">
        <f t="shared" si="5"/>
        <v>0</v>
      </c>
    </row>
    <row r="122" spans="1:8" x14ac:dyDescent="0.25">
      <c r="A122">
        <v>132</v>
      </c>
      <c r="B122">
        <v>1</v>
      </c>
      <c r="C122">
        <v>10</v>
      </c>
      <c r="D122">
        <v>4</v>
      </c>
      <c r="E122">
        <v>5</v>
      </c>
      <c r="F122">
        <f t="shared" si="3"/>
        <v>125000</v>
      </c>
      <c r="G122">
        <f t="shared" si="4"/>
        <v>62500</v>
      </c>
      <c r="H122">
        <f t="shared" si="5"/>
        <v>1</v>
      </c>
    </row>
    <row r="123" spans="1:8" x14ac:dyDescent="0.25">
      <c r="A123">
        <v>133</v>
      </c>
      <c r="B123">
        <v>0</v>
      </c>
      <c r="C123">
        <v>1</v>
      </c>
      <c r="D123">
        <v>3</v>
      </c>
      <c r="E123">
        <v>7</v>
      </c>
      <c r="F123">
        <f t="shared" si="3"/>
        <v>15000</v>
      </c>
      <c r="G123">
        <f t="shared" si="4"/>
        <v>8660.2540378443864</v>
      </c>
      <c r="H123">
        <f t="shared" si="5"/>
        <v>0</v>
      </c>
    </row>
    <row r="124" spans="1:8" x14ac:dyDescent="0.25">
      <c r="A124">
        <v>134</v>
      </c>
      <c r="B124">
        <v>1</v>
      </c>
      <c r="C124">
        <v>4</v>
      </c>
      <c r="D124">
        <v>2</v>
      </c>
      <c r="E124">
        <v>3</v>
      </c>
      <c r="F124">
        <f t="shared" si="3"/>
        <v>45000</v>
      </c>
      <c r="G124">
        <f t="shared" si="4"/>
        <v>31819.805153394638</v>
      </c>
      <c r="H124">
        <f t="shared" si="5"/>
        <v>1</v>
      </c>
    </row>
    <row r="125" spans="1:8" x14ac:dyDescent="0.25">
      <c r="A125">
        <v>135</v>
      </c>
      <c r="B125">
        <v>0</v>
      </c>
      <c r="C125">
        <v>2</v>
      </c>
      <c r="D125">
        <v>2</v>
      </c>
      <c r="E125">
        <v>4</v>
      </c>
      <c r="F125">
        <f t="shared" si="3"/>
        <v>25000</v>
      </c>
      <c r="G125">
        <f t="shared" si="4"/>
        <v>17677.669529663686</v>
      </c>
      <c r="H125">
        <f t="shared" si="5"/>
        <v>0</v>
      </c>
    </row>
    <row r="126" spans="1:8" x14ac:dyDescent="0.25">
      <c r="A126">
        <v>136</v>
      </c>
      <c r="B126">
        <v>1</v>
      </c>
      <c r="C126">
        <v>1</v>
      </c>
      <c r="D126">
        <v>2</v>
      </c>
      <c r="E126">
        <v>5</v>
      </c>
      <c r="F126">
        <f t="shared" si="3"/>
        <v>15000</v>
      </c>
      <c r="G126">
        <f t="shared" si="4"/>
        <v>10606.601717798212</v>
      </c>
      <c r="H126">
        <f t="shared" si="5"/>
        <v>0</v>
      </c>
    </row>
    <row r="127" spans="1:8" x14ac:dyDescent="0.25">
      <c r="A127">
        <v>137</v>
      </c>
      <c r="B127">
        <v>0</v>
      </c>
      <c r="C127">
        <v>5</v>
      </c>
      <c r="D127">
        <v>6</v>
      </c>
      <c r="E127">
        <v>5</v>
      </c>
      <c r="F127">
        <f t="shared" si="3"/>
        <v>55000</v>
      </c>
      <c r="G127">
        <f t="shared" si="4"/>
        <v>22453.655975512469</v>
      </c>
      <c r="H127">
        <f t="shared" si="5"/>
        <v>0</v>
      </c>
    </row>
    <row r="128" spans="1:8" x14ac:dyDescent="0.25">
      <c r="A128">
        <v>138</v>
      </c>
      <c r="B128">
        <v>1</v>
      </c>
      <c r="C128">
        <v>2</v>
      </c>
      <c r="D128">
        <v>2</v>
      </c>
      <c r="E128">
        <v>1</v>
      </c>
      <c r="F128">
        <f t="shared" si="3"/>
        <v>25000</v>
      </c>
      <c r="G128">
        <f t="shared" si="4"/>
        <v>17677.669529663686</v>
      </c>
      <c r="H128">
        <f t="shared" si="5"/>
        <v>0</v>
      </c>
    </row>
    <row r="129" spans="1:8" x14ac:dyDescent="0.25">
      <c r="A129">
        <v>139</v>
      </c>
      <c r="B129">
        <v>0</v>
      </c>
      <c r="C129">
        <v>9</v>
      </c>
      <c r="D129">
        <v>2</v>
      </c>
      <c r="E129">
        <v>7</v>
      </c>
      <c r="F129">
        <f t="shared" si="3"/>
        <v>95000</v>
      </c>
      <c r="G129">
        <f t="shared" si="4"/>
        <v>67175.144212722007</v>
      </c>
      <c r="H129">
        <f t="shared" si="5"/>
        <v>1</v>
      </c>
    </row>
    <row r="130" spans="1:8" x14ac:dyDescent="0.25">
      <c r="A130">
        <v>140</v>
      </c>
      <c r="B130">
        <v>1</v>
      </c>
      <c r="C130">
        <v>7</v>
      </c>
      <c r="D130">
        <v>3</v>
      </c>
      <c r="E130">
        <v>25</v>
      </c>
      <c r="F130">
        <f t="shared" si="3"/>
        <v>75000</v>
      </c>
      <c r="G130">
        <f t="shared" si="4"/>
        <v>43301.270189221934</v>
      </c>
      <c r="H130">
        <f t="shared" si="5"/>
        <v>1</v>
      </c>
    </row>
    <row r="131" spans="1:8" x14ac:dyDescent="0.25">
      <c r="A131">
        <v>141</v>
      </c>
      <c r="B131">
        <v>0</v>
      </c>
      <c r="C131">
        <v>2</v>
      </c>
      <c r="D131">
        <v>2</v>
      </c>
      <c r="E131">
        <v>4</v>
      </c>
      <c r="F131">
        <f t="shared" ref="F131:F150" si="6">IF(C131=11,150000,IF(C131=10,125000,C131*10000+5000))</f>
        <v>25000</v>
      </c>
      <c r="G131">
        <f t="shared" ref="G131:G150" si="7">F131/SQRT(D131)</f>
        <v>17677.669529663686</v>
      </c>
      <c r="H131">
        <f t="shared" ref="H131:H150" si="8">IF(G131&lt;=MEDIAN(G$2:G$1000),0,1)</f>
        <v>0</v>
      </c>
    </row>
    <row r="132" spans="1:8" x14ac:dyDescent="0.25">
      <c r="A132">
        <v>142</v>
      </c>
      <c r="B132">
        <v>1</v>
      </c>
      <c r="C132">
        <v>10</v>
      </c>
      <c r="D132">
        <v>5</v>
      </c>
      <c r="E132">
        <v>2</v>
      </c>
      <c r="F132">
        <f t="shared" si="6"/>
        <v>125000</v>
      </c>
      <c r="G132">
        <f t="shared" si="7"/>
        <v>55901.699437494739</v>
      </c>
      <c r="H132">
        <f t="shared" si="8"/>
        <v>1</v>
      </c>
    </row>
    <row r="133" spans="1:8" x14ac:dyDescent="0.25">
      <c r="A133">
        <v>143</v>
      </c>
      <c r="B133">
        <v>0</v>
      </c>
      <c r="C133">
        <v>3</v>
      </c>
      <c r="D133">
        <v>3</v>
      </c>
      <c r="E133">
        <v>1</v>
      </c>
      <c r="F133">
        <f t="shared" si="6"/>
        <v>35000</v>
      </c>
      <c r="G133">
        <f t="shared" si="7"/>
        <v>20207.259421636903</v>
      </c>
      <c r="H133">
        <f t="shared" si="8"/>
        <v>0</v>
      </c>
    </row>
    <row r="134" spans="1:8" x14ac:dyDescent="0.25">
      <c r="A134">
        <v>144</v>
      </c>
      <c r="B134">
        <v>1</v>
      </c>
      <c r="C134">
        <v>1</v>
      </c>
      <c r="D134">
        <v>2</v>
      </c>
      <c r="E134">
        <v>20</v>
      </c>
      <c r="F134">
        <f t="shared" si="6"/>
        <v>15000</v>
      </c>
      <c r="G134">
        <f t="shared" si="7"/>
        <v>10606.601717798212</v>
      </c>
      <c r="H134">
        <f t="shared" si="8"/>
        <v>0</v>
      </c>
    </row>
    <row r="135" spans="1:8" x14ac:dyDescent="0.25">
      <c r="A135">
        <v>145</v>
      </c>
      <c r="B135">
        <v>0</v>
      </c>
      <c r="C135">
        <v>3</v>
      </c>
      <c r="D135">
        <v>1</v>
      </c>
      <c r="E135">
        <v>2.5</v>
      </c>
      <c r="F135">
        <f t="shared" si="6"/>
        <v>35000</v>
      </c>
      <c r="G135">
        <f t="shared" si="7"/>
        <v>35000</v>
      </c>
      <c r="H135">
        <f t="shared" si="8"/>
        <v>1</v>
      </c>
    </row>
    <row r="136" spans="1:8" x14ac:dyDescent="0.25">
      <c r="A136">
        <v>146</v>
      </c>
      <c r="B136">
        <v>1</v>
      </c>
      <c r="C136">
        <v>3</v>
      </c>
      <c r="D136">
        <v>3</v>
      </c>
      <c r="E136">
        <v>20</v>
      </c>
      <c r="F136">
        <f t="shared" si="6"/>
        <v>35000</v>
      </c>
      <c r="G136">
        <f t="shared" si="7"/>
        <v>20207.259421636903</v>
      </c>
      <c r="H136">
        <f t="shared" si="8"/>
        <v>0</v>
      </c>
    </row>
    <row r="137" spans="1:8" x14ac:dyDescent="0.25">
      <c r="A137">
        <v>147</v>
      </c>
      <c r="B137">
        <v>0</v>
      </c>
      <c r="C137">
        <v>4</v>
      </c>
      <c r="D137">
        <v>2</v>
      </c>
      <c r="E137">
        <v>3</v>
      </c>
      <c r="F137">
        <f t="shared" si="6"/>
        <v>45000</v>
      </c>
      <c r="G137">
        <f t="shared" si="7"/>
        <v>31819.805153394638</v>
      </c>
      <c r="H137">
        <f t="shared" si="8"/>
        <v>1</v>
      </c>
    </row>
    <row r="138" spans="1:8" x14ac:dyDescent="0.25">
      <c r="A138">
        <v>148</v>
      </c>
      <c r="B138">
        <v>1</v>
      </c>
      <c r="C138">
        <v>10</v>
      </c>
      <c r="D138">
        <v>3</v>
      </c>
      <c r="E138">
        <v>2</v>
      </c>
      <c r="F138">
        <f t="shared" si="6"/>
        <v>125000</v>
      </c>
      <c r="G138">
        <f t="shared" si="7"/>
        <v>72168.783648703218</v>
      </c>
      <c r="H138">
        <f t="shared" si="8"/>
        <v>1</v>
      </c>
    </row>
    <row r="139" spans="1:8" x14ac:dyDescent="0.25">
      <c r="A139">
        <v>149</v>
      </c>
      <c r="B139">
        <v>0</v>
      </c>
      <c r="C139">
        <v>7</v>
      </c>
      <c r="D139">
        <v>5</v>
      </c>
      <c r="E139">
        <v>3</v>
      </c>
      <c r="F139">
        <f t="shared" si="6"/>
        <v>75000</v>
      </c>
      <c r="G139">
        <f t="shared" si="7"/>
        <v>33541.019662496845</v>
      </c>
      <c r="H139">
        <f t="shared" si="8"/>
        <v>1</v>
      </c>
    </row>
    <row r="140" spans="1:8" x14ac:dyDescent="0.25">
      <c r="A140">
        <v>150</v>
      </c>
      <c r="B140">
        <v>1</v>
      </c>
      <c r="C140">
        <v>0</v>
      </c>
      <c r="D140">
        <v>2</v>
      </c>
      <c r="E140">
        <v>2</v>
      </c>
      <c r="F140">
        <f t="shared" si="6"/>
        <v>5000</v>
      </c>
      <c r="G140">
        <f t="shared" si="7"/>
        <v>3535.5339059327375</v>
      </c>
      <c r="H140">
        <f t="shared" si="8"/>
        <v>0</v>
      </c>
    </row>
    <row r="141" spans="1:8" x14ac:dyDescent="0.25">
      <c r="A141">
        <v>151</v>
      </c>
      <c r="B141">
        <v>0</v>
      </c>
      <c r="C141">
        <v>4</v>
      </c>
      <c r="D141">
        <v>2</v>
      </c>
      <c r="E141">
        <v>6</v>
      </c>
      <c r="F141">
        <f t="shared" si="6"/>
        <v>45000</v>
      </c>
      <c r="G141">
        <f t="shared" si="7"/>
        <v>31819.805153394638</v>
      </c>
      <c r="H141">
        <f t="shared" si="8"/>
        <v>1</v>
      </c>
    </row>
    <row r="142" spans="1:8" x14ac:dyDescent="0.25">
      <c r="A142">
        <v>152</v>
      </c>
      <c r="B142">
        <v>1</v>
      </c>
      <c r="C142">
        <v>7</v>
      </c>
      <c r="D142">
        <v>2</v>
      </c>
      <c r="E142">
        <v>2</v>
      </c>
      <c r="F142">
        <f t="shared" si="6"/>
        <v>75000</v>
      </c>
      <c r="G142">
        <f t="shared" si="7"/>
        <v>53033.008588991062</v>
      </c>
      <c r="H142">
        <f t="shared" si="8"/>
        <v>1</v>
      </c>
    </row>
    <row r="143" spans="1:8" x14ac:dyDescent="0.25">
      <c r="A143">
        <v>153</v>
      </c>
      <c r="B143">
        <v>0</v>
      </c>
      <c r="C143">
        <v>7</v>
      </c>
      <c r="D143">
        <v>4</v>
      </c>
      <c r="E143">
        <v>5</v>
      </c>
      <c r="F143">
        <f t="shared" si="6"/>
        <v>75000</v>
      </c>
      <c r="G143">
        <f t="shared" si="7"/>
        <v>37500</v>
      </c>
      <c r="H143">
        <f t="shared" si="8"/>
        <v>1</v>
      </c>
    </row>
    <row r="144" spans="1:8" x14ac:dyDescent="0.25">
      <c r="A144">
        <v>154</v>
      </c>
      <c r="B144">
        <v>1</v>
      </c>
      <c r="C144">
        <v>5</v>
      </c>
      <c r="D144">
        <v>3</v>
      </c>
      <c r="E144">
        <v>3</v>
      </c>
      <c r="F144">
        <f t="shared" si="6"/>
        <v>55000</v>
      </c>
      <c r="G144">
        <f t="shared" si="7"/>
        <v>31754.264805429419</v>
      </c>
      <c r="H144">
        <f t="shared" si="8"/>
        <v>1</v>
      </c>
    </row>
    <row r="145" spans="1:8" x14ac:dyDescent="0.25">
      <c r="A145">
        <v>155</v>
      </c>
      <c r="B145">
        <v>0</v>
      </c>
      <c r="C145">
        <v>0</v>
      </c>
      <c r="D145">
        <v>4</v>
      </c>
      <c r="E145">
        <v>3.5</v>
      </c>
      <c r="F145">
        <f t="shared" si="6"/>
        <v>5000</v>
      </c>
      <c r="G145">
        <f t="shared" si="7"/>
        <v>2500</v>
      </c>
      <c r="H145">
        <f t="shared" si="8"/>
        <v>0</v>
      </c>
    </row>
    <row r="146" spans="1:8" x14ac:dyDescent="0.25">
      <c r="A146">
        <v>156</v>
      </c>
      <c r="B146">
        <v>1</v>
      </c>
      <c r="C146">
        <v>6</v>
      </c>
      <c r="D146">
        <v>2</v>
      </c>
      <c r="E146">
        <v>3</v>
      </c>
      <c r="F146">
        <f t="shared" si="6"/>
        <v>65000</v>
      </c>
      <c r="G146">
        <f t="shared" si="7"/>
        <v>45961.940777125586</v>
      </c>
      <c r="H146">
        <f t="shared" si="8"/>
        <v>1</v>
      </c>
    </row>
    <row r="147" spans="1:8" x14ac:dyDescent="0.25">
      <c r="A147">
        <v>157</v>
      </c>
      <c r="B147">
        <v>0</v>
      </c>
      <c r="C147">
        <v>0</v>
      </c>
      <c r="D147">
        <v>3</v>
      </c>
      <c r="E147">
        <v>3</v>
      </c>
      <c r="F147">
        <f t="shared" si="6"/>
        <v>5000</v>
      </c>
      <c r="G147">
        <f t="shared" si="7"/>
        <v>2886.7513459481288</v>
      </c>
      <c r="H147">
        <f t="shared" si="8"/>
        <v>0</v>
      </c>
    </row>
    <row r="148" spans="1:8" x14ac:dyDescent="0.25">
      <c r="A148">
        <v>158</v>
      </c>
      <c r="B148">
        <v>1</v>
      </c>
      <c r="C148">
        <v>7</v>
      </c>
      <c r="D148">
        <v>3</v>
      </c>
      <c r="E148">
        <v>2</v>
      </c>
      <c r="F148">
        <f t="shared" si="6"/>
        <v>75000</v>
      </c>
      <c r="G148">
        <f t="shared" si="7"/>
        <v>43301.270189221934</v>
      </c>
      <c r="H148">
        <f t="shared" si="8"/>
        <v>1</v>
      </c>
    </row>
    <row r="149" spans="1:8" x14ac:dyDescent="0.25">
      <c r="A149">
        <v>160</v>
      </c>
      <c r="B149">
        <v>1</v>
      </c>
      <c r="C149">
        <v>6</v>
      </c>
      <c r="D149">
        <v>2</v>
      </c>
      <c r="E149">
        <v>2</v>
      </c>
      <c r="F149">
        <f t="shared" si="6"/>
        <v>65000</v>
      </c>
      <c r="G149">
        <f t="shared" si="7"/>
        <v>45961.940777125586</v>
      </c>
      <c r="H149">
        <f t="shared" si="8"/>
        <v>1</v>
      </c>
    </row>
    <row r="150" spans="1:8" x14ac:dyDescent="0.25">
      <c r="A150">
        <v>161</v>
      </c>
      <c r="B150">
        <v>0</v>
      </c>
      <c r="C150">
        <v>4</v>
      </c>
      <c r="D150">
        <v>2</v>
      </c>
      <c r="E150">
        <v>5</v>
      </c>
      <c r="F150">
        <f t="shared" si="6"/>
        <v>45000</v>
      </c>
      <c r="G150">
        <f t="shared" si="7"/>
        <v>31819.805153394638</v>
      </c>
      <c r="H150">
        <f t="shared" si="8"/>
        <v>1</v>
      </c>
    </row>
  </sheetData>
  <sortState ref="A2:H152">
    <sortCondition ref="A2:A1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abSelected="1" topLeftCell="A113" workbookViewId="0">
      <selection activeCell="F151" sqref="F151:G15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46</v>
      </c>
      <c r="D1" t="s">
        <v>47</v>
      </c>
      <c r="E1" t="s">
        <v>48</v>
      </c>
      <c r="F1" t="s">
        <v>49</v>
      </c>
      <c r="G1" t="s">
        <v>3</v>
      </c>
    </row>
    <row r="2" spans="1:7" x14ac:dyDescent="0.25">
      <c r="A2">
        <v>2</v>
      </c>
      <c r="B2">
        <v>1</v>
      </c>
      <c r="C2">
        <v>47</v>
      </c>
      <c r="D2" t="s">
        <v>13</v>
      </c>
      <c r="E2" t="s">
        <v>15</v>
      </c>
      <c r="F2">
        <v>2</v>
      </c>
      <c r="G2">
        <v>1</v>
      </c>
    </row>
    <row r="3" spans="1:7" x14ac:dyDescent="0.25">
      <c r="A3">
        <v>3</v>
      </c>
      <c r="B3">
        <v>0</v>
      </c>
      <c r="C3">
        <v>45</v>
      </c>
      <c r="D3" t="s">
        <v>13</v>
      </c>
      <c r="E3" t="s">
        <v>14</v>
      </c>
      <c r="F3">
        <v>7</v>
      </c>
      <c r="G3">
        <v>3</v>
      </c>
    </row>
    <row r="4" spans="1:7" x14ac:dyDescent="0.25">
      <c r="A4">
        <v>4</v>
      </c>
      <c r="B4">
        <v>1</v>
      </c>
      <c r="C4">
        <v>43</v>
      </c>
      <c r="D4" t="s">
        <v>13</v>
      </c>
      <c r="E4" t="s">
        <v>15</v>
      </c>
      <c r="F4">
        <v>6</v>
      </c>
      <c r="G4">
        <v>2</v>
      </c>
    </row>
    <row r="5" spans="1:7" x14ac:dyDescent="0.25">
      <c r="A5">
        <v>6</v>
      </c>
      <c r="B5">
        <v>1</v>
      </c>
      <c r="C5">
        <v>22</v>
      </c>
      <c r="D5" t="s">
        <v>13</v>
      </c>
      <c r="E5" t="s">
        <v>14</v>
      </c>
      <c r="F5">
        <v>2</v>
      </c>
      <c r="G5">
        <v>1</v>
      </c>
    </row>
    <row r="6" spans="1:7" x14ac:dyDescent="0.25">
      <c r="A6">
        <v>7</v>
      </c>
      <c r="B6">
        <v>0</v>
      </c>
      <c r="C6">
        <v>32</v>
      </c>
      <c r="D6" t="s">
        <v>16</v>
      </c>
      <c r="E6" t="s">
        <v>17</v>
      </c>
      <c r="F6">
        <v>5</v>
      </c>
      <c r="G6">
        <v>3</v>
      </c>
    </row>
    <row r="7" spans="1:7" x14ac:dyDescent="0.25">
      <c r="A7">
        <v>8</v>
      </c>
      <c r="B7">
        <v>1</v>
      </c>
      <c r="C7">
        <v>52</v>
      </c>
      <c r="D7" t="s">
        <v>16</v>
      </c>
      <c r="E7" t="s">
        <v>18</v>
      </c>
      <c r="F7">
        <v>7</v>
      </c>
      <c r="G7">
        <v>3</v>
      </c>
    </row>
    <row r="8" spans="1:7" x14ac:dyDescent="0.25">
      <c r="A8">
        <v>9</v>
      </c>
      <c r="B8">
        <v>0</v>
      </c>
      <c r="C8">
        <v>58</v>
      </c>
      <c r="D8" t="s">
        <v>13</v>
      </c>
      <c r="E8" t="s">
        <v>15</v>
      </c>
      <c r="F8">
        <v>0</v>
      </c>
      <c r="G8">
        <v>1</v>
      </c>
    </row>
    <row r="9" spans="1:7" x14ac:dyDescent="0.25">
      <c r="A9">
        <v>10</v>
      </c>
      <c r="B9">
        <v>1</v>
      </c>
      <c r="C9">
        <v>51</v>
      </c>
      <c r="D9" t="s">
        <v>16</v>
      </c>
      <c r="E9" t="s">
        <v>19</v>
      </c>
      <c r="F9">
        <v>2</v>
      </c>
      <c r="G9">
        <v>1</v>
      </c>
    </row>
    <row r="10" spans="1:7" x14ac:dyDescent="0.25">
      <c r="A10">
        <v>11</v>
      </c>
      <c r="B10">
        <v>0</v>
      </c>
      <c r="C10">
        <v>45</v>
      </c>
      <c r="D10" t="s">
        <v>16</v>
      </c>
      <c r="E10" t="s">
        <v>14</v>
      </c>
      <c r="F10">
        <v>10</v>
      </c>
      <c r="G10">
        <v>5</v>
      </c>
    </row>
    <row r="11" spans="1:7" x14ac:dyDescent="0.25">
      <c r="A11">
        <v>12</v>
      </c>
      <c r="B11">
        <v>1</v>
      </c>
      <c r="C11">
        <v>55</v>
      </c>
      <c r="D11" t="s">
        <v>13</v>
      </c>
      <c r="E11" t="s">
        <v>20</v>
      </c>
      <c r="F11">
        <v>0</v>
      </c>
      <c r="G11">
        <v>1</v>
      </c>
    </row>
    <row r="12" spans="1:7" x14ac:dyDescent="0.25">
      <c r="A12">
        <v>15</v>
      </c>
      <c r="B12">
        <v>0</v>
      </c>
      <c r="C12">
        <v>30</v>
      </c>
      <c r="D12" t="s">
        <v>13</v>
      </c>
      <c r="E12" t="s">
        <v>15</v>
      </c>
      <c r="F12">
        <v>4</v>
      </c>
      <c r="G12">
        <v>2</v>
      </c>
    </row>
    <row r="13" spans="1:7" x14ac:dyDescent="0.25">
      <c r="A13">
        <v>16</v>
      </c>
      <c r="B13">
        <v>1</v>
      </c>
      <c r="C13">
        <v>30</v>
      </c>
      <c r="D13" t="s">
        <v>13</v>
      </c>
      <c r="E13" t="s">
        <v>23</v>
      </c>
      <c r="F13">
        <v>6</v>
      </c>
      <c r="G13">
        <v>3</v>
      </c>
    </row>
    <row r="14" spans="1:7" x14ac:dyDescent="0.25">
      <c r="A14">
        <v>17</v>
      </c>
      <c r="B14">
        <v>0</v>
      </c>
      <c r="C14">
        <v>51</v>
      </c>
      <c r="D14" t="s">
        <v>16</v>
      </c>
      <c r="E14" t="s">
        <v>15</v>
      </c>
      <c r="F14">
        <v>2</v>
      </c>
      <c r="G14">
        <v>1</v>
      </c>
    </row>
    <row r="15" spans="1:7" x14ac:dyDescent="0.25">
      <c r="A15">
        <v>18</v>
      </c>
      <c r="B15">
        <v>1</v>
      </c>
      <c r="C15">
        <v>35</v>
      </c>
      <c r="D15" t="s">
        <v>16</v>
      </c>
      <c r="E15" t="s">
        <v>14</v>
      </c>
      <c r="F15">
        <v>4</v>
      </c>
      <c r="G15">
        <v>3</v>
      </c>
    </row>
    <row r="16" spans="1:7" x14ac:dyDescent="0.25">
      <c r="A16">
        <v>19</v>
      </c>
      <c r="B16">
        <v>0</v>
      </c>
      <c r="C16">
        <v>25</v>
      </c>
      <c r="D16" t="s">
        <v>13</v>
      </c>
      <c r="E16" t="s">
        <v>22</v>
      </c>
      <c r="F16">
        <v>1</v>
      </c>
      <c r="G16">
        <v>2</v>
      </c>
    </row>
    <row r="17" spans="1:7" x14ac:dyDescent="0.25">
      <c r="A17">
        <v>20</v>
      </c>
      <c r="B17">
        <v>1</v>
      </c>
      <c r="C17">
        <v>20</v>
      </c>
      <c r="D17" t="s">
        <v>13</v>
      </c>
      <c r="E17" t="s">
        <v>21</v>
      </c>
      <c r="F17">
        <v>1</v>
      </c>
      <c r="G17">
        <v>4</v>
      </c>
    </row>
    <row r="18" spans="1:7" x14ac:dyDescent="0.25">
      <c r="A18">
        <v>21</v>
      </c>
      <c r="B18">
        <v>0</v>
      </c>
      <c r="C18">
        <v>46</v>
      </c>
      <c r="D18" t="s">
        <v>13</v>
      </c>
      <c r="E18" t="s">
        <v>24</v>
      </c>
      <c r="F18">
        <v>10</v>
      </c>
      <c r="G18">
        <v>2</v>
      </c>
    </row>
    <row r="19" spans="1:7" x14ac:dyDescent="0.25">
      <c r="A19">
        <v>22</v>
      </c>
      <c r="B19">
        <v>1</v>
      </c>
      <c r="C19">
        <v>23</v>
      </c>
      <c r="D19" t="s">
        <v>16</v>
      </c>
      <c r="E19" t="s">
        <v>15</v>
      </c>
      <c r="F19">
        <v>5</v>
      </c>
      <c r="G19">
        <v>4</v>
      </c>
    </row>
    <row r="20" spans="1:7" x14ac:dyDescent="0.25">
      <c r="A20">
        <v>23</v>
      </c>
      <c r="B20">
        <v>0</v>
      </c>
      <c r="C20">
        <v>37</v>
      </c>
      <c r="D20" t="s">
        <v>16</v>
      </c>
      <c r="E20" t="s">
        <v>25</v>
      </c>
      <c r="F20">
        <v>2</v>
      </c>
      <c r="G20">
        <v>3</v>
      </c>
    </row>
    <row r="21" spans="1:7" x14ac:dyDescent="0.25">
      <c r="A21">
        <v>24</v>
      </c>
      <c r="B21">
        <v>1</v>
      </c>
      <c r="C21">
        <v>40</v>
      </c>
      <c r="D21" t="s">
        <v>13</v>
      </c>
      <c r="E21" t="s">
        <v>14</v>
      </c>
      <c r="F21">
        <v>5</v>
      </c>
      <c r="G21">
        <v>3</v>
      </c>
    </row>
    <row r="22" spans="1:7" x14ac:dyDescent="0.25">
      <c r="A22">
        <v>25</v>
      </c>
      <c r="B22">
        <v>0</v>
      </c>
      <c r="C22">
        <v>35</v>
      </c>
      <c r="D22" t="s">
        <v>16</v>
      </c>
      <c r="E22" t="s">
        <v>28</v>
      </c>
      <c r="F22">
        <v>9</v>
      </c>
      <c r="G22">
        <v>4</v>
      </c>
    </row>
    <row r="23" spans="1:7" x14ac:dyDescent="0.25">
      <c r="A23">
        <v>26</v>
      </c>
      <c r="B23">
        <v>1</v>
      </c>
      <c r="C23">
        <v>43</v>
      </c>
      <c r="D23" t="s">
        <v>13</v>
      </c>
      <c r="E23" t="s">
        <v>26</v>
      </c>
      <c r="F23">
        <v>0</v>
      </c>
      <c r="G23">
        <v>2</v>
      </c>
    </row>
    <row r="24" spans="1:7" x14ac:dyDescent="0.25">
      <c r="A24">
        <v>27</v>
      </c>
      <c r="B24">
        <v>0</v>
      </c>
      <c r="C24">
        <v>20</v>
      </c>
      <c r="D24" t="s">
        <v>16</v>
      </c>
      <c r="E24" t="s">
        <v>29</v>
      </c>
      <c r="F24">
        <v>10</v>
      </c>
      <c r="G24">
        <v>4</v>
      </c>
    </row>
    <row r="25" spans="1:7" x14ac:dyDescent="0.25">
      <c r="A25">
        <v>28</v>
      </c>
      <c r="B25">
        <v>1</v>
      </c>
      <c r="C25">
        <v>34</v>
      </c>
      <c r="D25" t="s">
        <v>16</v>
      </c>
      <c r="E25" t="s">
        <v>15</v>
      </c>
      <c r="F25">
        <v>5</v>
      </c>
      <c r="G25">
        <v>4</v>
      </c>
    </row>
    <row r="26" spans="1:7" x14ac:dyDescent="0.25">
      <c r="A26">
        <v>29</v>
      </c>
      <c r="B26">
        <v>0</v>
      </c>
      <c r="C26">
        <v>25</v>
      </c>
      <c r="D26" t="s">
        <v>13</v>
      </c>
      <c r="E26" t="s">
        <v>27</v>
      </c>
      <c r="F26">
        <v>0</v>
      </c>
      <c r="G26">
        <v>5</v>
      </c>
    </row>
    <row r="27" spans="1:7" x14ac:dyDescent="0.25">
      <c r="A27">
        <v>30</v>
      </c>
      <c r="B27">
        <v>1</v>
      </c>
      <c r="C27">
        <v>33</v>
      </c>
      <c r="D27" t="s">
        <v>16</v>
      </c>
      <c r="E27" t="s">
        <v>20</v>
      </c>
      <c r="F27">
        <v>4</v>
      </c>
      <c r="G27">
        <v>4</v>
      </c>
    </row>
    <row r="28" spans="1:7" x14ac:dyDescent="0.25">
      <c r="A28">
        <v>31</v>
      </c>
      <c r="B28">
        <v>0</v>
      </c>
      <c r="C28">
        <v>22</v>
      </c>
      <c r="D28" t="s">
        <v>13</v>
      </c>
      <c r="E28" t="s">
        <v>38</v>
      </c>
      <c r="F28">
        <v>3</v>
      </c>
      <c r="G28">
        <v>4</v>
      </c>
    </row>
    <row r="29" spans="1:7" x14ac:dyDescent="0.25">
      <c r="A29">
        <v>32</v>
      </c>
      <c r="B29">
        <v>1</v>
      </c>
      <c r="C29">
        <v>29</v>
      </c>
      <c r="D29" t="s">
        <v>16</v>
      </c>
      <c r="E29" t="s">
        <v>30</v>
      </c>
      <c r="F29">
        <v>4</v>
      </c>
      <c r="G29">
        <v>2</v>
      </c>
    </row>
    <row r="30" spans="1:7" x14ac:dyDescent="0.25">
      <c r="A30">
        <v>33</v>
      </c>
      <c r="B30">
        <v>0</v>
      </c>
      <c r="C30">
        <v>24</v>
      </c>
      <c r="D30" t="s">
        <v>16</v>
      </c>
      <c r="E30" t="s">
        <v>29</v>
      </c>
      <c r="F30">
        <v>10</v>
      </c>
      <c r="G30">
        <v>4</v>
      </c>
    </row>
    <row r="31" spans="1:7" x14ac:dyDescent="0.25">
      <c r="A31">
        <v>35</v>
      </c>
      <c r="B31">
        <v>0</v>
      </c>
      <c r="C31">
        <v>22</v>
      </c>
      <c r="D31" t="s">
        <v>13</v>
      </c>
      <c r="E31" t="s">
        <v>25</v>
      </c>
      <c r="F31">
        <v>0</v>
      </c>
      <c r="G31">
        <v>1</v>
      </c>
    </row>
    <row r="32" spans="1:7" x14ac:dyDescent="0.25">
      <c r="A32">
        <v>36</v>
      </c>
      <c r="B32">
        <v>1</v>
      </c>
      <c r="C32">
        <v>40</v>
      </c>
      <c r="D32" t="s">
        <v>16</v>
      </c>
      <c r="E32" t="s">
        <v>33</v>
      </c>
      <c r="F32">
        <v>2</v>
      </c>
      <c r="G32">
        <v>1</v>
      </c>
    </row>
    <row r="33" spans="1:7" x14ac:dyDescent="0.25">
      <c r="A33">
        <v>37</v>
      </c>
      <c r="B33">
        <v>0</v>
      </c>
      <c r="C33">
        <v>35</v>
      </c>
      <c r="D33" t="s">
        <v>13</v>
      </c>
      <c r="E33" t="s">
        <v>14</v>
      </c>
      <c r="F33">
        <v>6</v>
      </c>
      <c r="G33">
        <v>4</v>
      </c>
    </row>
    <row r="34" spans="1:7" x14ac:dyDescent="0.25">
      <c r="A34">
        <v>38</v>
      </c>
      <c r="B34">
        <v>1</v>
      </c>
      <c r="C34">
        <v>29</v>
      </c>
      <c r="D34" t="s">
        <v>13</v>
      </c>
      <c r="E34" t="s">
        <v>14</v>
      </c>
      <c r="F34">
        <v>9</v>
      </c>
      <c r="G34">
        <v>2</v>
      </c>
    </row>
    <row r="35" spans="1:7" x14ac:dyDescent="0.25">
      <c r="A35">
        <v>39</v>
      </c>
      <c r="B35">
        <v>0</v>
      </c>
      <c r="C35">
        <v>20</v>
      </c>
      <c r="D35" t="s">
        <v>13</v>
      </c>
      <c r="E35" t="s">
        <v>29</v>
      </c>
      <c r="F35">
        <v>10</v>
      </c>
      <c r="G35">
        <v>4</v>
      </c>
    </row>
    <row r="36" spans="1:7" x14ac:dyDescent="0.25">
      <c r="A36">
        <v>40</v>
      </c>
      <c r="B36">
        <v>1</v>
      </c>
      <c r="C36">
        <v>28</v>
      </c>
      <c r="D36" t="s">
        <v>16</v>
      </c>
      <c r="E36" t="s">
        <v>14</v>
      </c>
      <c r="F36">
        <v>10</v>
      </c>
      <c r="G36">
        <v>5</v>
      </c>
    </row>
    <row r="37" spans="1:7" x14ac:dyDescent="0.25">
      <c r="A37">
        <v>41</v>
      </c>
      <c r="B37">
        <v>0</v>
      </c>
      <c r="C37">
        <v>33</v>
      </c>
      <c r="D37" t="s">
        <v>16</v>
      </c>
      <c r="E37" t="s">
        <v>32</v>
      </c>
      <c r="F37">
        <v>3</v>
      </c>
      <c r="G37">
        <v>1</v>
      </c>
    </row>
    <row r="38" spans="1:7" x14ac:dyDescent="0.25">
      <c r="A38">
        <v>42</v>
      </c>
      <c r="B38">
        <v>1</v>
      </c>
      <c r="C38">
        <v>24</v>
      </c>
      <c r="D38" t="s">
        <v>13</v>
      </c>
      <c r="E38" t="s">
        <v>14</v>
      </c>
      <c r="F38">
        <v>5</v>
      </c>
      <c r="G38">
        <v>5</v>
      </c>
    </row>
    <row r="39" spans="1:7" x14ac:dyDescent="0.25">
      <c r="A39">
        <v>43</v>
      </c>
      <c r="B39">
        <v>0</v>
      </c>
      <c r="C39">
        <v>26</v>
      </c>
      <c r="D39" t="s">
        <v>13</v>
      </c>
      <c r="E39" t="s">
        <v>15</v>
      </c>
      <c r="F39">
        <v>4</v>
      </c>
      <c r="G39">
        <v>1</v>
      </c>
    </row>
    <row r="40" spans="1:7" x14ac:dyDescent="0.25">
      <c r="A40">
        <v>45</v>
      </c>
      <c r="B40">
        <v>0</v>
      </c>
      <c r="C40">
        <v>21</v>
      </c>
      <c r="D40" t="s">
        <v>16</v>
      </c>
      <c r="E40" t="s">
        <v>15</v>
      </c>
      <c r="F40">
        <v>9</v>
      </c>
      <c r="G40">
        <v>3</v>
      </c>
    </row>
    <row r="41" spans="1:7" x14ac:dyDescent="0.25">
      <c r="A41">
        <v>46</v>
      </c>
      <c r="B41">
        <v>1</v>
      </c>
      <c r="C41">
        <v>35</v>
      </c>
      <c r="D41" t="s">
        <v>13</v>
      </c>
      <c r="E41" t="s">
        <v>14</v>
      </c>
      <c r="F41">
        <v>3</v>
      </c>
      <c r="G41">
        <v>5</v>
      </c>
    </row>
    <row r="42" spans="1:7" x14ac:dyDescent="0.25">
      <c r="A42">
        <v>47</v>
      </c>
      <c r="B42">
        <v>0</v>
      </c>
      <c r="C42">
        <v>23</v>
      </c>
      <c r="D42" t="s">
        <v>13</v>
      </c>
      <c r="E42" t="s">
        <v>31</v>
      </c>
      <c r="F42">
        <v>7</v>
      </c>
      <c r="G42">
        <v>3</v>
      </c>
    </row>
    <row r="43" spans="1:7" x14ac:dyDescent="0.25">
      <c r="A43">
        <v>48</v>
      </c>
      <c r="B43">
        <v>1</v>
      </c>
      <c r="C43">
        <v>20</v>
      </c>
      <c r="D43" t="s">
        <v>16</v>
      </c>
      <c r="E43" t="s">
        <v>15</v>
      </c>
      <c r="F43">
        <v>1</v>
      </c>
      <c r="G43">
        <v>2</v>
      </c>
    </row>
    <row r="44" spans="1:7" x14ac:dyDescent="0.25">
      <c r="A44">
        <v>49</v>
      </c>
      <c r="B44">
        <v>0</v>
      </c>
      <c r="C44">
        <v>32</v>
      </c>
      <c r="D44" t="s">
        <v>13</v>
      </c>
      <c r="E44" t="s">
        <v>15</v>
      </c>
      <c r="F44">
        <v>2</v>
      </c>
      <c r="G44">
        <v>1</v>
      </c>
    </row>
    <row r="45" spans="1:7" x14ac:dyDescent="0.25">
      <c r="A45">
        <v>50</v>
      </c>
      <c r="B45">
        <v>1</v>
      </c>
      <c r="C45">
        <v>20</v>
      </c>
      <c r="D45" t="s">
        <v>13</v>
      </c>
      <c r="E45" t="s">
        <v>14</v>
      </c>
      <c r="F45">
        <v>0</v>
      </c>
      <c r="G45">
        <v>3</v>
      </c>
    </row>
    <row r="46" spans="1:7" x14ac:dyDescent="0.25">
      <c r="A46">
        <v>51</v>
      </c>
      <c r="B46">
        <v>0</v>
      </c>
      <c r="C46">
        <v>44</v>
      </c>
      <c r="D46" t="s">
        <v>13</v>
      </c>
      <c r="E46" t="s">
        <v>14</v>
      </c>
      <c r="F46">
        <v>2</v>
      </c>
      <c r="G46">
        <v>1</v>
      </c>
    </row>
    <row r="47" spans="1:7" x14ac:dyDescent="0.25">
      <c r="A47">
        <v>52</v>
      </c>
      <c r="B47">
        <v>1</v>
      </c>
      <c r="C47">
        <v>31</v>
      </c>
      <c r="D47" t="s">
        <v>13</v>
      </c>
      <c r="E47" t="s">
        <v>34</v>
      </c>
      <c r="F47">
        <v>7</v>
      </c>
      <c r="G47">
        <v>3</v>
      </c>
    </row>
    <row r="48" spans="1:7" x14ac:dyDescent="0.25">
      <c r="A48">
        <v>53</v>
      </c>
      <c r="B48">
        <v>0</v>
      </c>
      <c r="C48">
        <v>21</v>
      </c>
      <c r="D48" t="s">
        <v>13</v>
      </c>
      <c r="E48" t="s">
        <v>14</v>
      </c>
      <c r="F48">
        <v>5</v>
      </c>
      <c r="G48">
        <v>4</v>
      </c>
    </row>
    <row r="49" spans="1:7" x14ac:dyDescent="0.25">
      <c r="A49">
        <v>54</v>
      </c>
      <c r="B49">
        <v>1</v>
      </c>
      <c r="C49">
        <v>25</v>
      </c>
      <c r="D49" t="s">
        <v>13</v>
      </c>
      <c r="E49" t="s">
        <v>29</v>
      </c>
      <c r="F49">
        <v>4</v>
      </c>
      <c r="G49">
        <v>1</v>
      </c>
    </row>
    <row r="50" spans="1:7" x14ac:dyDescent="0.25">
      <c r="A50">
        <v>55</v>
      </c>
      <c r="B50">
        <v>0</v>
      </c>
      <c r="C50">
        <v>38</v>
      </c>
      <c r="D50" t="s">
        <v>13</v>
      </c>
      <c r="E50" t="s">
        <v>36</v>
      </c>
      <c r="F50">
        <v>3</v>
      </c>
      <c r="G50">
        <v>5</v>
      </c>
    </row>
    <row r="51" spans="1:7" x14ac:dyDescent="0.25">
      <c r="A51">
        <v>56</v>
      </c>
      <c r="B51">
        <v>1</v>
      </c>
      <c r="C51">
        <v>55</v>
      </c>
      <c r="D51" t="s">
        <v>16</v>
      </c>
      <c r="E51" t="s">
        <v>15</v>
      </c>
      <c r="F51">
        <v>1</v>
      </c>
      <c r="G51">
        <v>2</v>
      </c>
    </row>
    <row r="52" spans="1:7" x14ac:dyDescent="0.25">
      <c r="A52">
        <v>57</v>
      </c>
      <c r="B52">
        <v>0</v>
      </c>
      <c r="C52">
        <v>22</v>
      </c>
      <c r="D52" t="s">
        <v>13</v>
      </c>
      <c r="E52" t="s">
        <v>15</v>
      </c>
      <c r="F52">
        <v>5</v>
      </c>
      <c r="G52">
        <v>3</v>
      </c>
    </row>
    <row r="53" spans="1:7" x14ac:dyDescent="0.25">
      <c r="A53">
        <v>58</v>
      </c>
      <c r="B53">
        <v>1</v>
      </c>
      <c r="C53">
        <v>52</v>
      </c>
      <c r="D53" t="s">
        <v>16</v>
      </c>
      <c r="E53" t="s">
        <v>20</v>
      </c>
      <c r="F53">
        <v>2</v>
      </c>
      <c r="G53">
        <v>3</v>
      </c>
    </row>
    <row r="54" spans="1:7" x14ac:dyDescent="0.25">
      <c r="A54">
        <v>59</v>
      </c>
      <c r="B54">
        <v>0</v>
      </c>
      <c r="C54">
        <v>28</v>
      </c>
      <c r="D54" t="s">
        <v>13</v>
      </c>
      <c r="E54" t="s">
        <v>14</v>
      </c>
      <c r="F54">
        <v>0</v>
      </c>
      <c r="G54">
        <v>2</v>
      </c>
    </row>
    <row r="55" spans="1:7" x14ac:dyDescent="0.25">
      <c r="A55">
        <v>60</v>
      </c>
      <c r="B55">
        <v>1</v>
      </c>
      <c r="C55">
        <v>24</v>
      </c>
      <c r="D55" t="s">
        <v>13</v>
      </c>
      <c r="E55" t="s">
        <v>14</v>
      </c>
      <c r="F55">
        <v>6</v>
      </c>
      <c r="G55">
        <v>3</v>
      </c>
    </row>
    <row r="56" spans="1:7" x14ac:dyDescent="0.25">
      <c r="A56">
        <v>61</v>
      </c>
      <c r="B56">
        <v>0</v>
      </c>
      <c r="C56">
        <v>24</v>
      </c>
      <c r="D56" t="s">
        <v>16</v>
      </c>
      <c r="E56" t="s">
        <v>14</v>
      </c>
      <c r="F56">
        <v>3</v>
      </c>
      <c r="G56">
        <v>3</v>
      </c>
    </row>
    <row r="57" spans="1:7" x14ac:dyDescent="0.25">
      <c r="A57">
        <v>62</v>
      </c>
      <c r="B57">
        <v>1</v>
      </c>
      <c r="C57">
        <v>31</v>
      </c>
      <c r="D57" t="s">
        <v>16</v>
      </c>
      <c r="E57" t="s">
        <v>29</v>
      </c>
      <c r="F57">
        <v>9</v>
      </c>
      <c r="G57">
        <v>4</v>
      </c>
    </row>
    <row r="58" spans="1:7" x14ac:dyDescent="0.25">
      <c r="A58">
        <v>63</v>
      </c>
      <c r="B58">
        <v>0</v>
      </c>
      <c r="C58">
        <v>25</v>
      </c>
      <c r="D58" t="s">
        <v>13</v>
      </c>
      <c r="E58" t="s">
        <v>31</v>
      </c>
      <c r="F58">
        <v>4</v>
      </c>
      <c r="G58">
        <v>4</v>
      </c>
    </row>
    <row r="59" spans="1:7" x14ac:dyDescent="0.25">
      <c r="A59">
        <v>64</v>
      </c>
      <c r="B59">
        <v>1</v>
      </c>
      <c r="C59">
        <v>28</v>
      </c>
      <c r="D59" t="s">
        <v>13</v>
      </c>
      <c r="E59" t="s">
        <v>14</v>
      </c>
      <c r="F59">
        <v>10</v>
      </c>
      <c r="G59">
        <v>3</v>
      </c>
    </row>
    <row r="60" spans="1:7" x14ac:dyDescent="0.25">
      <c r="A60">
        <v>65</v>
      </c>
      <c r="B60">
        <v>0</v>
      </c>
      <c r="C60">
        <v>25</v>
      </c>
      <c r="D60" t="s">
        <v>13</v>
      </c>
      <c r="E60" t="s">
        <v>31</v>
      </c>
      <c r="F60">
        <v>8</v>
      </c>
      <c r="G60">
        <v>4</v>
      </c>
    </row>
    <row r="61" spans="1:7" x14ac:dyDescent="0.25">
      <c r="A61">
        <v>66</v>
      </c>
      <c r="B61">
        <v>1</v>
      </c>
      <c r="C61">
        <v>25</v>
      </c>
      <c r="D61" t="s">
        <v>13</v>
      </c>
      <c r="E61" t="s">
        <v>35</v>
      </c>
      <c r="F61">
        <v>2</v>
      </c>
      <c r="G61">
        <v>1</v>
      </c>
    </row>
    <row r="62" spans="1:7" x14ac:dyDescent="0.25">
      <c r="A62">
        <v>67</v>
      </c>
      <c r="B62">
        <v>0</v>
      </c>
      <c r="C62">
        <v>31</v>
      </c>
      <c r="D62" t="s">
        <v>13</v>
      </c>
      <c r="E62" t="s">
        <v>14</v>
      </c>
      <c r="F62">
        <v>4</v>
      </c>
      <c r="G62">
        <v>3</v>
      </c>
    </row>
    <row r="63" spans="1:7" x14ac:dyDescent="0.25">
      <c r="A63">
        <v>68</v>
      </c>
      <c r="B63">
        <v>1</v>
      </c>
      <c r="C63">
        <v>24</v>
      </c>
      <c r="D63" t="s">
        <v>13</v>
      </c>
      <c r="E63" t="s">
        <v>39</v>
      </c>
      <c r="F63">
        <v>9</v>
      </c>
      <c r="G63">
        <v>4</v>
      </c>
    </row>
    <row r="64" spans="1:7" x14ac:dyDescent="0.25">
      <c r="A64">
        <v>69</v>
      </c>
      <c r="B64">
        <v>0</v>
      </c>
      <c r="C64">
        <v>23</v>
      </c>
      <c r="D64" t="s">
        <v>16</v>
      </c>
      <c r="E64" t="s">
        <v>14</v>
      </c>
      <c r="F64">
        <v>0</v>
      </c>
      <c r="G64">
        <v>2</v>
      </c>
    </row>
    <row r="65" spans="1:7" x14ac:dyDescent="0.25">
      <c r="A65">
        <v>70</v>
      </c>
      <c r="B65">
        <v>1</v>
      </c>
      <c r="C65">
        <v>33</v>
      </c>
      <c r="D65" t="s">
        <v>16</v>
      </c>
      <c r="E65" t="s">
        <v>37</v>
      </c>
      <c r="F65">
        <v>4</v>
      </c>
      <c r="G65">
        <v>2</v>
      </c>
    </row>
    <row r="66" spans="1:7" x14ac:dyDescent="0.25">
      <c r="A66">
        <v>72</v>
      </c>
      <c r="B66">
        <v>1</v>
      </c>
      <c r="C66">
        <v>21</v>
      </c>
      <c r="D66" t="s">
        <v>13</v>
      </c>
      <c r="E66" t="s">
        <v>14</v>
      </c>
      <c r="F66">
        <v>5</v>
      </c>
      <c r="G66">
        <v>2</v>
      </c>
    </row>
    <row r="67" spans="1:7" x14ac:dyDescent="0.25">
      <c r="A67">
        <v>73</v>
      </c>
      <c r="B67">
        <v>0</v>
      </c>
      <c r="C67">
        <v>21</v>
      </c>
      <c r="D67" t="s">
        <v>16</v>
      </c>
      <c r="E67" t="s">
        <v>32</v>
      </c>
      <c r="F67">
        <v>1</v>
      </c>
      <c r="G67">
        <v>1</v>
      </c>
    </row>
    <row r="68" spans="1:7" x14ac:dyDescent="0.25">
      <c r="A68">
        <v>74</v>
      </c>
      <c r="B68">
        <v>1</v>
      </c>
      <c r="C68">
        <v>22</v>
      </c>
      <c r="D68" t="s">
        <v>13</v>
      </c>
      <c r="E68" t="s">
        <v>31</v>
      </c>
      <c r="F68">
        <v>6</v>
      </c>
      <c r="G68">
        <v>6</v>
      </c>
    </row>
    <row r="69" spans="1:7" x14ac:dyDescent="0.25">
      <c r="A69">
        <v>75</v>
      </c>
      <c r="B69">
        <v>0</v>
      </c>
      <c r="C69">
        <v>30</v>
      </c>
      <c r="D69" t="s">
        <v>13</v>
      </c>
      <c r="E69" t="s">
        <v>14</v>
      </c>
      <c r="F69">
        <v>1</v>
      </c>
      <c r="G69">
        <v>2</v>
      </c>
    </row>
    <row r="70" spans="1:7" x14ac:dyDescent="0.25">
      <c r="A70">
        <v>76</v>
      </c>
      <c r="B70">
        <v>1</v>
      </c>
      <c r="C70">
        <v>43</v>
      </c>
      <c r="D70" t="s">
        <v>13</v>
      </c>
      <c r="E70" t="s">
        <v>40</v>
      </c>
      <c r="F70">
        <v>5</v>
      </c>
      <c r="G70">
        <v>0</v>
      </c>
    </row>
    <row r="71" spans="1:7" x14ac:dyDescent="0.25">
      <c r="A71">
        <v>77</v>
      </c>
      <c r="B71">
        <v>0</v>
      </c>
      <c r="C71">
        <v>58</v>
      </c>
      <c r="D71" t="s">
        <v>13</v>
      </c>
      <c r="E71" t="s">
        <v>15</v>
      </c>
      <c r="F71">
        <v>1</v>
      </c>
      <c r="G71">
        <v>2</v>
      </c>
    </row>
    <row r="72" spans="1:7" x14ac:dyDescent="0.25">
      <c r="A72">
        <v>78</v>
      </c>
      <c r="B72">
        <v>1</v>
      </c>
      <c r="C72">
        <v>26</v>
      </c>
      <c r="D72" t="s">
        <v>16</v>
      </c>
      <c r="E72" t="s">
        <v>15</v>
      </c>
      <c r="F72">
        <v>3</v>
      </c>
      <c r="G72">
        <v>3</v>
      </c>
    </row>
    <row r="73" spans="1:7" x14ac:dyDescent="0.25">
      <c r="A73">
        <v>79</v>
      </c>
      <c r="B73">
        <v>0</v>
      </c>
      <c r="C73">
        <v>27</v>
      </c>
      <c r="D73" t="s">
        <v>13</v>
      </c>
      <c r="E73" t="s">
        <v>29</v>
      </c>
      <c r="F73">
        <v>3</v>
      </c>
      <c r="G73">
        <v>2</v>
      </c>
    </row>
    <row r="74" spans="1:7" x14ac:dyDescent="0.25">
      <c r="A74">
        <v>80</v>
      </c>
      <c r="B74">
        <v>1</v>
      </c>
      <c r="C74">
        <v>43</v>
      </c>
      <c r="D74" t="s">
        <v>13</v>
      </c>
      <c r="E74" t="s">
        <v>29</v>
      </c>
      <c r="F74">
        <v>3</v>
      </c>
      <c r="G74">
        <v>3</v>
      </c>
    </row>
    <row r="75" spans="1:7" x14ac:dyDescent="0.25">
      <c r="A75">
        <v>82</v>
      </c>
      <c r="B75">
        <v>1</v>
      </c>
      <c r="C75">
        <v>22</v>
      </c>
      <c r="D75" t="s">
        <v>16</v>
      </c>
      <c r="E75" t="s">
        <v>14</v>
      </c>
      <c r="F75">
        <v>5</v>
      </c>
      <c r="G75">
        <v>2</v>
      </c>
    </row>
    <row r="76" spans="1:7" x14ac:dyDescent="0.25">
      <c r="A76">
        <v>83</v>
      </c>
      <c r="B76">
        <v>0</v>
      </c>
      <c r="C76">
        <v>63</v>
      </c>
      <c r="D76" t="s">
        <v>16</v>
      </c>
      <c r="E76" t="s">
        <v>29</v>
      </c>
      <c r="F76">
        <v>2</v>
      </c>
      <c r="G76">
        <v>1</v>
      </c>
    </row>
    <row r="77" spans="1:7" x14ac:dyDescent="0.25">
      <c r="A77">
        <v>84</v>
      </c>
      <c r="B77">
        <v>1</v>
      </c>
      <c r="C77">
        <v>32</v>
      </c>
      <c r="D77" t="s">
        <v>16</v>
      </c>
      <c r="E77" t="s">
        <v>21</v>
      </c>
      <c r="F77">
        <v>5</v>
      </c>
      <c r="G77">
        <v>5</v>
      </c>
    </row>
    <row r="78" spans="1:7" x14ac:dyDescent="0.25">
      <c r="A78">
        <v>85</v>
      </c>
      <c r="B78">
        <v>0</v>
      </c>
      <c r="C78">
        <v>32</v>
      </c>
      <c r="D78" t="s">
        <v>13</v>
      </c>
      <c r="E78" t="s">
        <v>14</v>
      </c>
      <c r="F78">
        <v>10</v>
      </c>
      <c r="G78">
        <v>5</v>
      </c>
    </row>
    <row r="79" spans="1:7" x14ac:dyDescent="0.25">
      <c r="A79">
        <v>86</v>
      </c>
      <c r="B79">
        <v>1</v>
      </c>
      <c r="C79">
        <v>58</v>
      </c>
      <c r="D79" t="s">
        <v>13</v>
      </c>
      <c r="E79" t="s">
        <v>15</v>
      </c>
      <c r="F79">
        <v>5</v>
      </c>
      <c r="G79">
        <v>2</v>
      </c>
    </row>
    <row r="80" spans="1:7" x14ac:dyDescent="0.25">
      <c r="A80">
        <v>87</v>
      </c>
      <c r="B80">
        <v>0</v>
      </c>
      <c r="C80">
        <v>30</v>
      </c>
      <c r="D80" t="s">
        <v>13</v>
      </c>
      <c r="E80" t="s">
        <v>23</v>
      </c>
      <c r="F80">
        <v>2</v>
      </c>
      <c r="G80">
        <v>1</v>
      </c>
    </row>
    <row r="81" spans="1:7" x14ac:dyDescent="0.25">
      <c r="A81">
        <v>88</v>
      </c>
      <c r="B81">
        <v>1</v>
      </c>
      <c r="C81">
        <v>21</v>
      </c>
      <c r="D81" t="s">
        <v>13</v>
      </c>
      <c r="E81" t="s">
        <v>31</v>
      </c>
      <c r="F81">
        <v>1</v>
      </c>
      <c r="G81">
        <v>2</v>
      </c>
    </row>
    <row r="82" spans="1:7" x14ac:dyDescent="0.25">
      <c r="A82">
        <v>89</v>
      </c>
      <c r="B82">
        <v>0</v>
      </c>
      <c r="C82">
        <v>27</v>
      </c>
      <c r="D82" t="s">
        <v>13</v>
      </c>
      <c r="E82" t="s">
        <v>14</v>
      </c>
      <c r="F82">
        <v>4</v>
      </c>
      <c r="G82">
        <v>1</v>
      </c>
    </row>
    <row r="83" spans="1:7" x14ac:dyDescent="0.25">
      <c r="A83">
        <v>90</v>
      </c>
      <c r="B83">
        <v>1</v>
      </c>
      <c r="C83">
        <v>25</v>
      </c>
      <c r="D83" t="s">
        <v>16</v>
      </c>
      <c r="E83" t="s">
        <v>29</v>
      </c>
      <c r="F83">
        <v>0</v>
      </c>
      <c r="G83">
        <v>4</v>
      </c>
    </row>
    <row r="84" spans="1:7" x14ac:dyDescent="0.25">
      <c r="A84">
        <v>91</v>
      </c>
      <c r="B84">
        <v>0</v>
      </c>
      <c r="C84">
        <v>21</v>
      </c>
      <c r="D84" t="s">
        <v>13</v>
      </c>
      <c r="E84" t="s">
        <v>14</v>
      </c>
      <c r="F84">
        <v>1</v>
      </c>
      <c r="G84">
        <v>2</v>
      </c>
    </row>
    <row r="85" spans="1:7" x14ac:dyDescent="0.25">
      <c r="A85">
        <v>92</v>
      </c>
      <c r="B85">
        <v>1</v>
      </c>
      <c r="C85">
        <v>22</v>
      </c>
      <c r="D85" t="s">
        <v>13</v>
      </c>
      <c r="E85" t="s">
        <v>14</v>
      </c>
      <c r="F85">
        <v>3</v>
      </c>
      <c r="G85">
        <v>5</v>
      </c>
    </row>
    <row r="86" spans="1:7" x14ac:dyDescent="0.25">
      <c r="A86">
        <v>93</v>
      </c>
      <c r="B86">
        <v>0</v>
      </c>
      <c r="C86">
        <v>32</v>
      </c>
      <c r="D86" t="s">
        <v>13</v>
      </c>
      <c r="E86" t="s">
        <v>15</v>
      </c>
      <c r="F86">
        <v>1</v>
      </c>
      <c r="G86">
        <v>1</v>
      </c>
    </row>
    <row r="87" spans="1:7" x14ac:dyDescent="0.25">
      <c r="A87">
        <v>94</v>
      </c>
      <c r="B87">
        <v>1</v>
      </c>
      <c r="C87">
        <v>25</v>
      </c>
      <c r="D87" t="s">
        <v>16</v>
      </c>
      <c r="E87" t="s">
        <v>14</v>
      </c>
      <c r="F87">
        <v>0</v>
      </c>
      <c r="G87">
        <v>1</v>
      </c>
    </row>
    <row r="88" spans="1:7" x14ac:dyDescent="0.25">
      <c r="A88">
        <v>95</v>
      </c>
      <c r="B88">
        <v>0</v>
      </c>
      <c r="C88">
        <v>31</v>
      </c>
      <c r="D88" t="s">
        <v>13</v>
      </c>
      <c r="E88" t="s">
        <v>15</v>
      </c>
      <c r="F88">
        <v>1</v>
      </c>
      <c r="G88">
        <v>1</v>
      </c>
    </row>
    <row r="89" spans="1:7" x14ac:dyDescent="0.25">
      <c r="A89">
        <v>98</v>
      </c>
      <c r="B89">
        <v>1</v>
      </c>
      <c r="C89">
        <v>31</v>
      </c>
      <c r="D89" t="s">
        <v>13</v>
      </c>
      <c r="E89" t="s">
        <v>31</v>
      </c>
      <c r="F89">
        <v>8</v>
      </c>
      <c r="G89">
        <v>2</v>
      </c>
    </row>
    <row r="90" spans="1:7" x14ac:dyDescent="0.25">
      <c r="A90">
        <v>99</v>
      </c>
      <c r="B90">
        <v>0</v>
      </c>
      <c r="C90">
        <v>38</v>
      </c>
      <c r="D90" t="s">
        <v>13</v>
      </c>
      <c r="E90" t="s">
        <v>20</v>
      </c>
      <c r="F90">
        <v>1</v>
      </c>
      <c r="G90">
        <v>2</v>
      </c>
    </row>
    <row r="91" spans="1:7" x14ac:dyDescent="0.25">
      <c r="A91">
        <v>100</v>
      </c>
      <c r="B91">
        <v>1</v>
      </c>
      <c r="C91">
        <v>27</v>
      </c>
      <c r="D91" t="s">
        <v>13</v>
      </c>
      <c r="E91" t="s">
        <v>29</v>
      </c>
      <c r="F91">
        <v>6</v>
      </c>
      <c r="G91">
        <v>3</v>
      </c>
    </row>
    <row r="92" spans="1:7" x14ac:dyDescent="0.25">
      <c r="A92">
        <v>101</v>
      </c>
      <c r="B92">
        <v>0</v>
      </c>
      <c r="C92">
        <v>30</v>
      </c>
      <c r="D92" t="s">
        <v>16</v>
      </c>
      <c r="E92" t="s">
        <v>15</v>
      </c>
      <c r="F92">
        <v>10</v>
      </c>
      <c r="G92">
        <v>2</v>
      </c>
    </row>
    <row r="93" spans="1:7" x14ac:dyDescent="0.25">
      <c r="A93">
        <v>102</v>
      </c>
      <c r="B93">
        <v>1</v>
      </c>
      <c r="C93">
        <v>20</v>
      </c>
      <c r="D93" t="s">
        <v>13</v>
      </c>
      <c r="E93" t="s">
        <v>41</v>
      </c>
      <c r="F93">
        <v>1</v>
      </c>
      <c r="G93">
        <v>5</v>
      </c>
    </row>
    <row r="94" spans="1:7" x14ac:dyDescent="0.25">
      <c r="A94">
        <v>103</v>
      </c>
      <c r="B94">
        <v>0</v>
      </c>
      <c r="C94">
        <v>22</v>
      </c>
      <c r="D94" t="s">
        <v>16</v>
      </c>
      <c r="E94" t="s">
        <v>14</v>
      </c>
      <c r="F94">
        <v>4</v>
      </c>
      <c r="G94">
        <v>4</v>
      </c>
    </row>
    <row r="95" spans="1:7" x14ac:dyDescent="0.25">
      <c r="A95">
        <v>104</v>
      </c>
      <c r="B95">
        <v>1</v>
      </c>
      <c r="C95">
        <v>36</v>
      </c>
      <c r="D95" t="s">
        <v>13</v>
      </c>
      <c r="E95" t="s">
        <v>14</v>
      </c>
      <c r="F95">
        <v>2</v>
      </c>
      <c r="G95">
        <v>1</v>
      </c>
    </row>
    <row r="96" spans="1:7" x14ac:dyDescent="0.25">
      <c r="A96">
        <v>105</v>
      </c>
      <c r="B96">
        <v>0</v>
      </c>
      <c r="C96">
        <v>27</v>
      </c>
      <c r="D96" t="s">
        <v>16</v>
      </c>
      <c r="E96" t="s">
        <v>14</v>
      </c>
      <c r="F96">
        <v>3</v>
      </c>
      <c r="G96">
        <v>3</v>
      </c>
    </row>
    <row r="97" spans="1:7" x14ac:dyDescent="0.25">
      <c r="A97">
        <v>106</v>
      </c>
      <c r="B97">
        <v>1</v>
      </c>
      <c r="C97">
        <v>55</v>
      </c>
      <c r="D97" t="s">
        <v>16</v>
      </c>
      <c r="E97" t="s">
        <v>14</v>
      </c>
      <c r="F97">
        <v>3</v>
      </c>
      <c r="G97">
        <v>3</v>
      </c>
    </row>
    <row r="98" spans="1:7" x14ac:dyDescent="0.25">
      <c r="A98">
        <v>107</v>
      </c>
      <c r="B98">
        <v>0</v>
      </c>
      <c r="C98">
        <v>19</v>
      </c>
      <c r="D98" t="s">
        <v>13</v>
      </c>
      <c r="E98" t="s">
        <v>14</v>
      </c>
      <c r="F98">
        <v>5</v>
      </c>
      <c r="G98">
        <v>3</v>
      </c>
    </row>
    <row r="99" spans="1:7" x14ac:dyDescent="0.25">
      <c r="A99">
        <v>108</v>
      </c>
      <c r="B99">
        <v>1</v>
      </c>
      <c r="C99">
        <v>28</v>
      </c>
      <c r="D99" t="s">
        <v>13</v>
      </c>
      <c r="E99" t="s">
        <v>15</v>
      </c>
      <c r="F99">
        <v>3</v>
      </c>
      <c r="G99">
        <v>1</v>
      </c>
    </row>
    <row r="100" spans="1:7" x14ac:dyDescent="0.25">
      <c r="A100">
        <v>109</v>
      </c>
      <c r="B100">
        <v>0</v>
      </c>
      <c r="C100">
        <v>46</v>
      </c>
      <c r="D100" t="s">
        <v>16</v>
      </c>
      <c r="E100" t="s">
        <v>20</v>
      </c>
      <c r="F100">
        <v>6</v>
      </c>
      <c r="G100">
        <v>4</v>
      </c>
    </row>
    <row r="101" spans="1:7" x14ac:dyDescent="0.25">
      <c r="A101">
        <v>110</v>
      </c>
      <c r="B101">
        <v>1</v>
      </c>
      <c r="C101">
        <v>25</v>
      </c>
      <c r="D101" t="s">
        <v>13</v>
      </c>
      <c r="E101" t="s">
        <v>14</v>
      </c>
      <c r="F101">
        <v>3</v>
      </c>
      <c r="G101">
        <v>1</v>
      </c>
    </row>
    <row r="102" spans="1:7" x14ac:dyDescent="0.25">
      <c r="A102">
        <v>111</v>
      </c>
      <c r="B102">
        <v>0</v>
      </c>
      <c r="C102">
        <v>30</v>
      </c>
      <c r="D102" t="s">
        <v>13</v>
      </c>
      <c r="E102" t="s">
        <v>15</v>
      </c>
      <c r="F102">
        <v>1</v>
      </c>
      <c r="G102">
        <v>3</v>
      </c>
    </row>
    <row r="103" spans="1:7" x14ac:dyDescent="0.25">
      <c r="A103">
        <v>112</v>
      </c>
      <c r="B103">
        <v>1</v>
      </c>
      <c r="C103">
        <v>28</v>
      </c>
      <c r="D103" t="s">
        <v>16</v>
      </c>
      <c r="E103" t="s">
        <v>14</v>
      </c>
      <c r="F103">
        <v>4</v>
      </c>
      <c r="G103">
        <v>2</v>
      </c>
    </row>
    <row r="104" spans="1:7" x14ac:dyDescent="0.25">
      <c r="A104">
        <v>113</v>
      </c>
      <c r="B104">
        <v>0</v>
      </c>
      <c r="C104">
        <v>48</v>
      </c>
      <c r="D104" t="s">
        <v>13</v>
      </c>
      <c r="E104" t="s">
        <v>42</v>
      </c>
      <c r="F104">
        <v>4</v>
      </c>
      <c r="G104">
        <v>5</v>
      </c>
    </row>
    <row r="105" spans="1:7" x14ac:dyDescent="0.25">
      <c r="A105">
        <v>114</v>
      </c>
      <c r="B105">
        <v>1</v>
      </c>
      <c r="C105">
        <v>24</v>
      </c>
      <c r="D105" t="s">
        <v>16</v>
      </c>
      <c r="E105" t="s">
        <v>14</v>
      </c>
      <c r="F105">
        <v>8</v>
      </c>
      <c r="G105">
        <v>2</v>
      </c>
    </row>
    <row r="106" spans="1:7" x14ac:dyDescent="0.25">
      <c r="A106">
        <v>115</v>
      </c>
      <c r="B106">
        <v>0</v>
      </c>
      <c r="C106">
        <v>24</v>
      </c>
      <c r="D106" t="s">
        <v>13</v>
      </c>
      <c r="E106" t="s">
        <v>29</v>
      </c>
      <c r="F106">
        <v>7</v>
      </c>
      <c r="G106">
        <v>3</v>
      </c>
    </row>
    <row r="107" spans="1:7" x14ac:dyDescent="0.25">
      <c r="A107">
        <v>116</v>
      </c>
      <c r="B107">
        <v>1</v>
      </c>
      <c r="C107">
        <v>24</v>
      </c>
      <c r="D107" t="s">
        <v>13</v>
      </c>
      <c r="E107" t="s">
        <v>21</v>
      </c>
      <c r="F107">
        <v>6</v>
      </c>
      <c r="G107">
        <v>2</v>
      </c>
    </row>
    <row r="108" spans="1:7" x14ac:dyDescent="0.25">
      <c r="A108">
        <v>117</v>
      </c>
      <c r="B108">
        <v>0</v>
      </c>
      <c r="C108">
        <v>30</v>
      </c>
      <c r="D108" t="s">
        <v>13</v>
      </c>
      <c r="E108" t="s">
        <v>14</v>
      </c>
      <c r="F108">
        <v>10</v>
      </c>
      <c r="G108">
        <v>4</v>
      </c>
    </row>
    <row r="109" spans="1:7" x14ac:dyDescent="0.25">
      <c r="A109">
        <v>118</v>
      </c>
      <c r="B109">
        <v>1</v>
      </c>
      <c r="C109">
        <v>24</v>
      </c>
      <c r="D109" t="s">
        <v>13</v>
      </c>
      <c r="E109" t="s">
        <v>14</v>
      </c>
      <c r="F109">
        <v>1</v>
      </c>
      <c r="G109">
        <v>2</v>
      </c>
    </row>
    <row r="110" spans="1:7" x14ac:dyDescent="0.25">
      <c r="A110">
        <v>119</v>
      </c>
      <c r="B110">
        <v>0</v>
      </c>
      <c r="C110">
        <v>20</v>
      </c>
      <c r="D110" t="s">
        <v>13</v>
      </c>
      <c r="E110" t="s">
        <v>31</v>
      </c>
      <c r="F110">
        <v>3</v>
      </c>
      <c r="G110">
        <v>4</v>
      </c>
    </row>
    <row r="111" spans="1:7" x14ac:dyDescent="0.25">
      <c r="A111">
        <v>120</v>
      </c>
      <c r="B111">
        <v>1</v>
      </c>
      <c r="C111">
        <v>27</v>
      </c>
      <c r="D111" t="s">
        <v>13</v>
      </c>
      <c r="E111" t="s">
        <v>14</v>
      </c>
      <c r="F111">
        <v>2</v>
      </c>
      <c r="G111">
        <v>1</v>
      </c>
    </row>
    <row r="112" spans="1:7" x14ac:dyDescent="0.25">
      <c r="A112">
        <v>121</v>
      </c>
      <c r="B112">
        <v>0</v>
      </c>
      <c r="C112">
        <v>36</v>
      </c>
      <c r="D112" t="s">
        <v>13</v>
      </c>
      <c r="E112" t="s">
        <v>29</v>
      </c>
      <c r="F112">
        <v>1</v>
      </c>
      <c r="G112">
        <v>3</v>
      </c>
    </row>
    <row r="113" spans="1:7" x14ac:dyDescent="0.25">
      <c r="A113">
        <v>122</v>
      </c>
      <c r="B113">
        <v>1</v>
      </c>
      <c r="C113">
        <v>31</v>
      </c>
      <c r="D113" t="s">
        <v>13</v>
      </c>
      <c r="E113" t="s">
        <v>14</v>
      </c>
      <c r="F113">
        <v>6</v>
      </c>
      <c r="G113">
        <v>2</v>
      </c>
    </row>
    <row r="114" spans="1:7" x14ac:dyDescent="0.25">
      <c r="A114">
        <v>123</v>
      </c>
      <c r="B114">
        <v>0</v>
      </c>
      <c r="C114">
        <v>27</v>
      </c>
      <c r="D114" t="s">
        <v>13</v>
      </c>
      <c r="E114" t="s">
        <v>14</v>
      </c>
      <c r="F114">
        <v>2</v>
      </c>
      <c r="G114">
        <v>4</v>
      </c>
    </row>
    <row r="115" spans="1:7" x14ac:dyDescent="0.25">
      <c r="A115">
        <v>124</v>
      </c>
      <c r="B115">
        <v>1</v>
      </c>
      <c r="C115">
        <v>36</v>
      </c>
      <c r="D115" t="s">
        <v>16</v>
      </c>
      <c r="E115" t="s">
        <v>14</v>
      </c>
      <c r="F115">
        <v>6</v>
      </c>
      <c r="G115">
        <v>3</v>
      </c>
    </row>
    <row r="116" spans="1:7" x14ac:dyDescent="0.25">
      <c r="A116">
        <v>125</v>
      </c>
      <c r="B116">
        <v>0</v>
      </c>
      <c r="C116">
        <v>26</v>
      </c>
      <c r="D116" t="s">
        <v>13</v>
      </c>
      <c r="E116" t="s">
        <v>14</v>
      </c>
      <c r="F116">
        <v>2</v>
      </c>
      <c r="G116">
        <v>2</v>
      </c>
    </row>
    <row r="117" spans="1:7" x14ac:dyDescent="0.25">
      <c r="A117">
        <v>126</v>
      </c>
      <c r="B117">
        <v>1</v>
      </c>
      <c r="C117">
        <v>22</v>
      </c>
      <c r="D117" t="s">
        <v>16</v>
      </c>
      <c r="E117" t="s">
        <v>14</v>
      </c>
      <c r="F117">
        <v>0</v>
      </c>
      <c r="G117">
        <v>3</v>
      </c>
    </row>
    <row r="118" spans="1:7" x14ac:dyDescent="0.25">
      <c r="A118">
        <v>127</v>
      </c>
      <c r="B118">
        <v>0</v>
      </c>
      <c r="C118">
        <v>44</v>
      </c>
      <c r="D118" t="s">
        <v>13</v>
      </c>
      <c r="E118" t="s">
        <v>15</v>
      </c>
      <c r="F118">
        <v>3</v>
      </c>
      <c r="G118">
        <v>5</v>
      </c>
    </row>
    <row r="119" spans="1:7" x14ac:dyDescent="0.25">
      <c r="A119">
        <v>128</v>
      </c>
      <c r="B119">
        <v>1</v>
      </c>
      <c r="C119">
        <v>39</v>
      </c>
      <c r="D119" t="s">
        <v>13</v>
      </c>
      <c r="E119" t="s">
        <v>29</v>
      </c>
      <c r="F119">
        <v>4</v>
      </c>
      <c r="G119">
        <v>3</v>
      </c>
    </row>
    <row r="120" spans="1:7" x14ac:dyDescent="0.25">
      <c r="A120">
        <v>129</v>
      </c>
      <c r="B120">
        <v>0</v>
      </c>
      <c r="C120">
        <v>27</v>
      </c>
      <c r="D120" t="s">
        <v>16</v>
      </c>
      <c r="E120" t="s">
        <v>31</v>
      </c>
      <c r="F120">
        <v>2</v>
      </c>
      <c r="G120">
        <v>1</v>
      </c>
    </row>
    <row r="121" spans="1:7" x14ac:dyDescent="0.25">
      <c r="A121">
        <v>130</v>
      </c>
      <c r="B121">
        <v>1</v>
      </c>
      <c r="C121">
        <v>26</v>
      </c>
      <c r="D121" t="s">
        <v>16</v>
      </c>
      <c r="E121" t="s">
        <v>20</v>
      </c>
      <c r="F121">
        <v>4</v>
      </c>
      <c r="G121">
        <v>3</v>
      </c>
    </row>
    <row r="122" spans="1:7" x14ac:dyDescent="0.25">
      <c r="A122">
        <v>132</v>
      </c>
      <c r="B122">
        <v>1</v>
      </c>
      <c r="C122">
        <v>24</v>
      </c>
      <c r="D122" t="s">
        <v>16</v>
      </c>
      <c r="E122" t="s">
        <v>29</v>
      </c>
      <c r="F122">
        <v>10</v>
      </c>
      <c r="G122">
        <v>4</v>
      </c>
    </row>
    <row r="123" spans="1:7" x14ac:dyDescent="0.25">
      <c r="A123">
        <v>133</v>
      </c>
      <c r="B123">
        <v>0</v>
      </c>
      <c r="C123">
        <v>26</v>
      </c>
      <c r="D123" t="s">
        <v>13</v>
      </c>
      <c r="E123" t="s">
        <v>14</v>
      </c>
      <c r="F123">
        <v>1</v>
      </c>
      <c r="G123">
        <v>3</v>
      </c>
    </row>
    <row r="124" spans="1:7" x14ac:dyDescent="0.25">
      <c r="A124">
        <v>134</v>
      </c>
      <c r="B124">
        <v>1</v>
      </c>
      <c r="C124">
        <v>59</v>
      </c>
      <c r="D124" t="s">
        <v>16</v>
      </c>
      <c r="E124" t="s">
        <v>29</v>
      </c>
      <c r="F124">
        <v>4</v>
      </c>
      <c r="G124">
        <v>2</v>
      </c>
    </row>
    <row r="125" spans="1:7" x14ac:dyDescent="0.25">
      <c r="A125">
        <v>135</v>
      </c>
      <c r="B125">
        <v>0</v>
      </c>
      <c r="C125">
        <v>330</v>
      </c>
      <c r="D125" t="s">
        <v>13</v>
      </c>
      <c r="E125" t="s">
        <v>29</v>
      </c>
      <c r="F125">
        <v>2</v>
      </c>
      <c r="G125">
        <v>2</v>
      </c>
    </row>
    <row r="126" spans="1:7" x14ac:dyDescent="0.25">
      <c r="A126">
        <v>136</v>
      </c>
      <c r="B126">
        <v>1</v>
      </c>
      <c r="C126">
        <v>48</v>
      </c>
      <c r="D126" t="s">
        <v>16</v>
      </c>
      <c r="E126" t="s">
        <v>15</v>
      </c>
      <c r="F126">
        <v>1</v>
      </c>
      <c r="G126">
        <v>2</v>
      </c>
    </row>
    <row r="127" spans="1:7" x14ac:dyDescent="0.25">
      <c r="A127">
        <v>137</v>
      </c>
      <c r="B127">
        <v>0</v>
      </c>
      <c r="C127">
        <v>26</v>
      </c>
      <c r="D127" t="s">
        <v>13</v>
      </c>
      <c r="E127" t="s">
        <v>14</v>
      </c>
      <c r="F127">
        <v>5</v>
      </c>
      <c r="G127">
        <v>6</v>
      </c>
    </row>
    <row r="128" spans="1:7" x14ac:dyDescent="0.25">
      <c r="A128">
        <v>138</v>
      </c>
      <c r="B128">
        <v>1</v>
      </c>
      <c r="C128">
        <v>37</v>
      </c>
      <c r="D128" t="s">
        <v>16</v>
      </c>
      <c r="E128" t="s">
        <v>14</v>
      </c>
      <c r="F128">
        <v>2</v>
      </c>
      <c r="G128">
        <v>2</v>
      </c>
    </row>
    <row r="129" spans="1:7" x14ac:dyDescent="0.25">
      <c r="A129">
        <v>139</v>
      </c>
      <c r="B129">
        <v>0</v>
      </c>
      <c r="C129">
        <v>23</v>
      </c>
      <c r="D129" t="s">
        <v>16</v>
      </c>
      <c r="E129" t="s">
        <v>15</v>
      </c>
      <c r="F129">
        <v>9</v>
      </c>
      <c r="G129">
        <v>2</v>
      </c>
    </row>
    <row r="130" spans="1:7" x14ac:dyDescent="0.25">
      <c r="A130">
        <v>140</v>
      </c>
      <c r="B130">
        <v>1</v>
      </c>
      <c r="C130">
        <v>34</v>
      </c>
      <c r="D130" t="s">
        <v>16</v>
      </c>
      <c r="E130" t="s">
        <v>31</v>
      </c>
      <c r="F130">
        <v>7</v>
      </c>
      <c r="G130">
        <v>3</v>
      </c>
    </row>
    <row r="131" spans="1:7" x14ac:dyDescent="0.25">
      <c r="A131">
        <v>141</v>
      </c>
      <c r="B131">
        <v>0</v>
      </c>
      <c r="C131">
        <v>22</v>
      </c>
      <c r="D131" t="s">
        <v>13</v>
      </c>
      <c r="E131" t="s">
        <v>14</v>
      </c>
      <c r="F131">
        <v>2</v>
      </c>
      <c r="G131">
        <v>2</v>
      </c>
    </row>
    <row r="132" spans="1:7" x14ac:dyDescent="0.25">
      <c r="A132">
        <v>142</v>
      </c>
      <c r="B132">
        <v>1</v>
      </c>
      <c r="C132">
        <v>42</v>
      </c>
      <c r="D132" t="s">
        <v>13</v>
      </c>
      <c r="E132" t="s">
        <v>15</v>
      </c>
      <c r="F132">
        <v>10</v>
      </c>
      <c r="G132">
        <v>5</v>
      </c>
    </row>
    <row r="133" spans="1:7" x14ac:dyDescent="0.25">
      <c r="A133">
        <v>143</v>
      </c>
      <c r="B133">
        <v>0</v>
      </c>
      <c r="C133">
        <v>26</v>
      </c>
      <c r="D133" t="s">
        <v>13</v>
      </c>
      <c r="E133" t="s">
        <v>21</v>
      </c>
      <c r="F133">
        <v>3</v>
      </c>
      <c r="G133">
        <v>3</v>
      </c>
    </row>
    <row r="134" spans="1:7" x14ac:dyDescent="0.25">
      <c r="A134">
        <v>144</v>
      </c>
      <c r="B134">
        <v>1</v>
      </c>
      <c r="C134">
        <v>24</v>
      </c>
      <c r="D134" t="s">
        <v>13</v>
      </c>
      <c r="E134" t="s">
        <v>14</v>
      </c>
      <c r="F134">
        <v>1</v>
      </c>
      <c r="G134">
        <v>2</v>
      </c>
    </row>
    <row r="135" spans="1:7" x14ac:dyDescent="0.25">
      <c r="A135">
        <v>145</v>
      </c>
      <c r="B135">
        <v>0</v>
      </c>
      <c r="C135">
        <v>28</v>
      </c>
      <c r="D135" t="s">
        <v>16</v>
      </c>
      <c r="E135" t="s">
        <v>43</v>
      </c>
      <c r="F135">
        <v>3</v>
      </c>
      <c r="G135">
        <v>1</v>
      </c>
    </row>
    <row r="136" spans="1:7" x14ac:dyDescent="0.25">
      <c r="A136">
        <v>146</v>
      </c>
      <c r="B136">
        <v>1</v>
      </c>
      <c r="C136">
        <v>29</v>
      </c>
      <c r="D136" t="s">
        <v>16</v>
      </c>
      <c r="E136" t="s">
        <v>38</v>
      </c>
      <c r="F136">
        <v>3</v>
      </c>
      <c r="G136">
        <v>3</v>
      </c>
    </row>
    <row r="137" spans="1:7" x14ac:dyDescent="0.25">
      <c r="A137">
        <v>147</v>
      </c>
      <c r="B137">
        <v>0</v>
      </c>
      <c r="C137">
        <v>25</v>
      </c>
      <c r="D137" t="s">
        <v>13</v>
      </c>
      <c r="E137" t="s">
        <v>15</v>
      </c>
      <c r="F137">
        <v>4</v>
      </c>
      <c r="G137">
        <v>2</v>
      </c>
    </row>
    <row r="138" spans="1:7" x14ac:dyDescent="0.25">
      <c r="A138">
        <v>148</v>
      </c>
      <c r="B138">
        <v>1</v>
      </c>
      <c r="C138">
        <v>56</v>
      </c>
      <c r="D138" t="s">
        <v>16</v>
      </c>
      <c r="E138" t="s">
        <v>15</v>
      </c>
      <c r="F138">
        <v>10</v>
      </c>
      <c r="G138">
        <v>3</v>
      </c>
    </row>
    <row r="139" spans="1:7" x14ac:dyDescent="0.25">
      <c r="A139">
        <v>149</v>
      </c>
      <c r="B139">
        <v>0</v>
      </c>
      <c r="C139">
        <v>33</v>
      </c>
      <c r="D139" t="s">
        <v>16</v>
      </c>
      <c r="E139" t="s">
        <v>15</v>
      </c>
      <c r="F139">
        <v>7</v>
      </c>
      <c r="G139">
        <v>5</v>
      </c>
    </row>
    <row r="140" spans="1:7" x14ac:dyDescent="0.25">
      <c r="A140">
        <v>150</v>
      </c>
      <c r="B140">
        <v>1</v>
      </c>
      <c r="C140">
        <v>32</v>
      </c>
      <c r="D140" t="s">
        <v>16</v>
      </c>
      <c r="E140" t="s">
        <v>44</v>
      </c>
      <c r="F140">
        <v>0</v>
      </c>
      <c r="G140">
        <v>2</v>
      </c>
    </row>
    <row r="141" spans="1:7" x14ac:dyDescent="0.25">
      <c r="A141">
        <v>151</v>
      </c>
      <c r="B141">
        <v>0</v>
      </c>
      <c r="C141">
        <v>24</v>
      </c>
      <c r="D141" t="s">
        <v>13</v>
      </c>
      <c r="E141" t="s">
        <v>14</v>
      </c>
      <c r="F141">
        <v>4</v>
      </c>
      <c r="G141">
        <v>2</v>
      </c>
    </row>
    <row r="142" spans="1:7" x14ac:dyDescent="0.25">
      <c r="A142">
        <v>152</v>
      </c>
      <c r="B142">
        <v>1</v>
      </c>
      <c r="C142">
        <v>70</v>
      </c>
      <c r="D142" t="s">
        <v>13</v>
      </c>
      <c r="E142" t="s">
        <v>29</v>
      </c>
      <c r="F142">
        <v>7</v>
      </c>
      <c r="G142">
        <v>2</v>
      </c>
    </row>
    <row r="143" spans="1:7" x14ac:dyDescent="0.25">
      <c r="A143">
        <v>153</v>
      </c>
      <c r="B143">
        <v>0</v>
      </c>
      <c r="C143">
        <v>59</v>
      </c>
      <c r="D143" t="s">
        <v>16</v>
      </c>
      <c r="E143" t="s">
        <v>14</v>
      </c>
      <c r="F143">
        <v>7</v>
      </c>
      <c r="G143">
        <v>4</v>
      </c>
    </row>
    <row r="144" spans="1:7" x14ac:dyDescent="0.25">
      <c r="A144">
        <v>154</v>
      </c>
      <c r="B144">
        <v>1</v>
      </c>
      <c r="C144">
        <v>31</v>
      </c>
      <c r="D144" t="s">
        <v>13</v>
      </c>
      <c r="E144" t="s">
        <v>45</v>
      </c>
      <c r="F144">
        <v>5</v>
      </c>
      <c r="G144">
        <v>3</v>
      </c>
    </row>
    <row r="145" spans="1:7" x14ac:dyDescent="0.25">
      <c r="A145">
        <v>155</v>
      </c>
      <c r="B145">
        <v>0</v>
      </c>
      <c r="C145">
        <v>28</v>
      </c>
      <c r="D145" t="s">
        <v>13</v>
      </c>
      <c r="E145" t="s">
        <v>28</v>
      </c>
      <c r="F145">
        <v>0</v>
      </c>
      <c r="G145">
        <v>4</v>
      </c>
    </row>
    <row r="146" spans="1:7" x14ac:dyDescent="0.25">
      <c r="A146">
        <v>156</v>
      </c>
      <c r="B146">
        <v>1</v>
      </c>
      <c r="C146">
        <v>24</v>
      </c>
      <c r="D146" t="s">
        <v>13</v>
      </c>
      <c r="E146" t="s">
        <v>29</v>
      </c>
      <c r="F146">
        <v>6</v>
      </c>
      <c r="G146">
        <v>2</v>
      </c>
    </row>
    <row r="147" spans="1:7" x14ac:dyDescent="0.25">
      <c r="A147">
        <v>157</v>
      </c>
      <c r="B147">
        <v>0</v>
      </c>
      <c r="C147">
        <v>24</v>
      </c>
      <c r="D147" t="s">
        <v>13</v>
      </c>
      <c r="E147" t="s">
        <v>14</v>
      </c>
      <c r="F147">
        <v>0</v>
      </c>
      <c r="G147">
        <v>3</v>
      </c>
    </row>
    <row r="148" spans="1:7" x14ac:dyDescent="0.25">
      <c r="A148">
        <v>158</v>
      </c>
      <c r="B148">
        <v>1</v>
      </c>
      <c r="C148">
        <v>20</v>
      </c>
      <c r="D148" t="s">
        <v>13</v>
      </c>
      <c r="E148" t="s">
        <v>14</v>
      </c>
      <c r="F148">
        <v>7</v>
      </c>
      <c r="G148">
        <v>3</v>
      </c>
    </row>
    <row r="149" spans="1:7" x14ac:dyDescent="0.25">
      <c r="A149">
        <v>160</v>
      </c>
      <c r="B149">
        <v>1</v>
      </c>
      <c r="C149">
        <v>26</v>
      </c>
      <c r="D149" t="s">
        <v>13</v>
      </c>
      <c r="E149" t="s">
        <v>14</v>
      </c>
      <c r="F149">
        <v>6</v>
      </c>
      <c r="G149">
        <v>2</v>
      </c>
    </row>
    <row r="150" spans="1:7" x14ac:dyDescent="0.25">
      <c r="A150">
        <v>161</v>
      </c>
      <c r="B150">
        <v>0</v>
      </c>
      <c r="C150">
        <v>28</v>
      </c>
      <c r="D150" t="s">
        <v>13</v>
      </c>
      <c r="E150" t="s">
        <v>14</v>
      </c>
      <c r="F150">
        <v>4</v>
      </c>
      <c r="G150">
        <v>2</v>
      </c>
    </row>
    <row r="151" spans="1:7" x14ac:dyDescent="0.25">
      <c r="C151">
        <f>AVERAGE(C2:C150)</f>
        <v>33.932885906040269</v>
      </c>
      <c r="D151">
        <f>COUNTIF(D2:D150,"f")</f>
        <v>55</v>
      </c>
      <c r="F151">
        <f>MEDIAN(F2:F150)</f>
        <v>4</v>
      </c>
      <c r="G151">
        <f>MEDIAN(G2:G150)</f>
        <v>3</v>
      </c>
    </row>
    <row r="152" spans="1:7" x14ac:dyDescent="0.25">
      <c r="D152">
        <f>COUNTIF(D2:D150,"m")</f>
        <v>94</v>
      </c>
    </row>
  </sheetData>
  <sortState ref="A1:G149">
    <sortCondition ref="A1:A1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Chicago Booth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K. Shah</dc:creator>
  <cp:lastModifiedBy>Anuj K. Shah</cp:lastModifiedBy>
  <dcterms:created xsi:type="dcterms:W3CDTF">2014-09-04T21:22:23Z</dcterms:created>
  <dcterms:modified xsi:type="dcterms:W3CDTF">2014-09-19T20:43:20Z</dcterms:modified>
</cp:coreProperties>
</file>