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6" i="2" l="1"/>
  <c r="E96" i="2"/>
  <c r="C96" i="2"/>
  <c r="B96" i="2"/>
  <c r="V3" i="1"/>
  <c r="W3" i="1"/>
  <c r="X3" i="1"/>
  <c r="Y3" i="1"/>
  <c r="Z3" i="1"/>
  <c r="U3" i="1"/>
  <c r="V2" i="1"/>
  <c r="W2" i="1"/>
  <c r="X2" i="1"/>
  <c r="Y2" i="1"/>
  <c r="Z2" i="1"/>
  <c r="U2" i="1"/>
  <c r="D6" i="1"/>
  <c r="E6" i="1"/>
  <c r="D7" i="1"/>
  <c r="E7" i="1" s="1"/>
  <c r="D8" i="1"/>
  <c r="E8" i="1" s="1"/>
  <c r="D3" i="1"/>
  <c r="E3" i="1"/>
  <c r="D9" i="1"/>
  <c r="E9" i="1"/>
  <c r="D4" i="1"/>
  <c r="E4" i="1"/>
  <c r="D10" i="1"/>
  <c r="E10" i="1" s="1"/>
  <c r="D5" i="1"/>
  <c r="E5" i="1"/>
  <c r="D11" i="1"/>
  <c r="E11" i="1" s="1"/>
  <c r="D12" i="1"/>
  <c r="E12" i="1"/>
  <c r="D13" i="1"/>
  <c r="E13" i="1" s="1"/>
  <c r="D14" i="1"/>
  <c r="E14" i="1"/>
  <c r="D15" i="1"/>
  <c r="E15" i="1"/>
  <c r="D17" i="1"/>
  <c r="E17" i="1"/>
  <c r="D18" i="1"/>
  <c r="E18" i="1" s="1"/>
  <c r="D19" i="1"/>
  <c r="E19" i="1" s="1"/>
  <c r="D20" i="1"/>
  <c r="E20" i="1"/>
  <c r="D16" i="1"/>
  <c r="E16" i="1" s="1"/>
  <c r="D24" i="1"/>
  <c r="E24" i="1" s="1"/>
  <c r="D25" i="1"/>
  <c r="E25" i="1"/>
  <c r="D26" i="1"/>
  <c r="E26" i="1"/>
  <c r="D21" i="1"/>
  <c r="E21" i="1"/>
  <c r="D27" i="1"/>
  <c r="E27" i="1" s="1"/>
  <c r="D22" i="1"/>
  <c r="E22" i="1"/>
  <c r="D23" i="1"/>
  <c r="E23" i="1" s="1"/>
  <c r="D28" i="1"/>
  <c r="E28" i="1"/>
  <c r="D29" i="1"/>
  <c r="E29" i="1" s="1"/>
  <c r="D33" i="1"/>
  <c r="E33" i="1"/>
  <c r="D34" i="1"/>
  <c r="E34" i="1"/>
  <c r="D35" i="1"/>
  <c r="E35" i="1"/>
  <c r="D36" i="1"/>
  <c r="E36" i="1" s="1"/>
  <c r="D37" i="1"/>
  <c r="E37" i="1" s="1"/>
  <c r="D38" i="1"/>
  <c r="E38" i="1"/>
  <c r="D30" i="1"/>
  <c r="E30" i="1" s="1"/>
  <c r="D31" i="1"/>
  <c r="E31" i="1" s="1"/>
  <c r="D32" i="1"/>
  <c r="E32" i="1"/>
  <c r="D39" i="1"/>
  <c r="E39" i="1"/>
  <c r="D42" i="1"/>
  <c r="E42" i="1"/>
  <c r="D40" i="1"/>
  <c r="E40" i="1" s="1"/>
  <c r="D41" i="1"/>
  <c r="E41" i="1"/>
  <c r="D43" i="1"/>
  <c r="E43" i="1" s="1"/>
  <c r="D57" i="1"/>
  <c r="E57" i="1"/>
  <c r="D58" i="1"/>
  <c r="E58" i="1" s="1"/>
  <c r="D46" i="1"/>
  <c r="E46" i="1"/>
  <c r="D47" i="1"/>
  <c r="E47" i="1"/>
  <c r="D48" i="1"/>
  <c r="E48" i="1"/>
  <c r="D49" i="1"/>
  <c r="E49" i="1" s="1"/>
  <c r="D50" i="1"/>
  <c r="E50" i="1" s="1"/>
  <c r="D51" i="1"/>
  <c r="E51" i="1"/>
  <c r="D52" i="1"/>
  <c r="E52" i="1" s="1"/>
  <c r="D53" i="1"/>
  <c r="E53" i="1" s="1"/>
  <c r="D54" i="1"/>
  <c r="E54" i="1"/>
  <c r="D55" i="1"/>
  <c r="E55" i="1"/>
  <c r="D56" i="1"/>
  <c r="E56" i="1"/>
  <c r="D44" i="1"/>
  <c r="E44" i="1" s="1"/>
  <c r="D45" i="1"/>
  <c r="E45" i="1"/>
  <c r="D59" i="1"/>
  <c r="E59" i="1" s="1"/>
  <c r="D60" i="1"/>
  <c r="E60" i="1"/>
  <c r="D61" i="1"/>
  <c r="E61" i="1" s="1"/>
  <c r="D62" i="1"/>
  <c r="E62" i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/>
  <c r="D72" i="1"/>
  <c r="E72" i="1"/>
  <c r="D73" i="1"/>
  <c r="E73" i="1" s="1"/>
  <c r="D74" i="1"/>
  <c r="E74" i="1"/>
  <c r="D75" i="1"/>
  <c r="E75" i="1" s="1"/>
  <c r="D76" i="1"/>
  <c r="E76" i="1"/>
  <c r="D77" i="1"/>
  <c r="E77" i="1" s="1"/>
  <c r="D78" i="1"/>
  <c r="E78" i="1"/>
  <c r="D88" i="1"/>
  <c r="E88" i="1"/>
  <c r="D89" i="1"/>
  <c r="E89" i="1"/>
  <c r="D79" i="1"/>
  <c r="E79" i="1" s="1"/>
  <c r="D80" i="1"/>
  <c r="E80" i="1" s="1"/>
  <c r="D81" i="1"/>
  <c r="E81" i="1"/>
  <c r="D85" i="1"/>
  <c r="E85" i="1" s="1"/>
  <c r="D82" i="1"/>
  <c r="E82" i="1" s="1"/>
  <c r="D83" i="1"/>
  <c r="E83" i="1"/>
  <c r="D86" i="1"/>
  <c r="E86" i="1"/>
  <c r="D84" i="1"/>
  <c r="E84" i="1"/>
  <c r="D87" i="1"/>
  <c r="E87" i="1" s="1"/>
  <c r="D90" i="1"/>
  <c r="E90" i="1"/>
  <c r="D91" i="1"/>
  <c r="E91" i="1" s="1"/>
  <c r="D92" i="1"/>
  <c r="E92" i="1"/>
  <c r="D93" i="1"/>
  <c r="E93" i="1" s="1"/>
  <c r="D94" i="1"/>
  <c r="E94" i="1"/>
  <c r="D95" i="1"/>
  <c r="E95" i="1"/>
  <c r="D96" i="1"/>
  <c r="E96" i="1"/>
  <c r="D2" i="1"/>
  <c r="E2" i="1" s="1"/>
  <c r="F93" i="1" l="1"/>
  <c r="F83" i="1"/>
  <c r="F77" i="1"/>
  <c r="F61" i="1"/>
  <c r="F58" i="1"/>
  <c r="F29" i="1"/>
  <c r="F13" i="1"/>
  <c r="F90" i="1"/>
  <c r="F74" i="1"/>
  <c r="F49" i="1"/>
  <c r="F41" i="1"/>
  <c r="F22" i="1"/>
  <c r="F5" i="1"/>
  <c r="F82" i="1"/>
  <c r="F78" i="1"/>
  <c r="F53" i="1"/>
  <c r="F46" i="1"/>
  <c r="F87" i="1"/>
  <c r="F80" i="1"/>
  <c r="F73" i="1"/>
  <c r="F66" i="1"/>
  <c r="F44" i="1"/>
  <c r="F50" i="1"/>
  <c r="F40" i="1"/>
  <c r="F37" i="1"/>
  <c r="F27" i="1"/>
  <c r="F19" i="1"/>
  <c r="F10" i="1"/>
  <c r="F70" i="1"/>
  <c r="F54" i="1"/>
  <c r="F32" i="1"/>
  <c r="F25" i="1"/>
  <c r="F3" i="1"/>
  <c r="F79" i="1"/>
  <c r="F65" i="1"/>
  <c r="F45" i="1"/>
  <c r="F36" i="1"/>
  <c r="F18" i="1"/>
  <c r="F94" i="1"/>
  <c r="F69" i="1"/>
  <c r="F62" i="1"/>
  <c r="F31" i="1"/>
  <c r="F33" i="1"/>
  <c r="F24" i="1"/>
  <c r="F14" i="1"/>
  <c r="F8" i="1"/>
  <c r="F7" i="1"/>
  <c r="F17" i="1"/>
  <c r="F21" i="1"/>
  <c r="F35" i="1"/>
  <c r="F42" i="1"/>
  <c r="F48" i="1"/>
  <c r="F56" i="1"/>
  <c r="F64" i="1"/>
  <c r="F72" i="1"/>
  <c r="F89" i="1"/>
  <c r="F84" i="1"/>
  <c r="F6" i="1"/>
  <c r="F15" i="1"/>
  <c r="F26" i="1"/>
  <c r="F23" i="1"/>
  <c r="F38" i="1"/>
  <c r="F47" i="1"/>
  <c r="F51" i="1"/>
  <c r="F55" i="1"/>
  <c r="F59" i="1"/>
  <c r="F63" i="1"/>
  <c r="F67" i="1"/>
  <c r="F71" i="1"/>
  <c r="F75" i="1"/>
  <c r="F4" i="1"/>
  <c r="F12" i="1"/>
  <c r="F16" i="1"/>
  <c r="F28" i="1"/>
  <c r="F30" i="1"/>
  <c r="F57" i="1"/>
  <c r="F52" i="1"/>
  <c r="F60" i="1"/>
  <c r="F68" i="1"/>
  <c r="F76" i="1"/>
  <c r="F85" i="1"/>
  <c r="F92" i="1"/>
  <c r="F96" i="1"/>
  <c r="F9" i="1"/>
  <c r="F11" i="1"/>
  <c r="F20" i="1"/>
  <c r="F34" i="1"/>
  <c r="F39" i="1"/>
  <c r="F43" i="1"/>
  <c r="F88" i="1"/>
  <c r="F81" i="1"/>
  <c r="F86" i="1"/>
  <c r="F91" i="1"/>
  <c r="F95" i="1"/>
  <c r="F2" i="1"/>
</calcChain>
</file>

<file path=xl/sharedStrings.xml><?xml version="1.0" encoding="utf-8"?>
<sst xmlns="http://schemas.openxmlformats.org/spreadsheetml/2006/main" count="209" uniqueCount="45">
  <si>
    <t>Subject</t>
  </si>
  <si>
    <t>Income</t>
  </si>
  <si>
    <t>House</t>
  </si>
  <si>
    <t>Anchor</t>
  </si>
  <si>
    <t>LifePay</t>
  </si>
  <si>
    <t>BRPlrPay</t>
  </si>
  <si>
    <t>CamPay</t>
  </si>
  <si>
    <t>ChocPay</t>
  </si>
  <si>
    <t>SteakPay</t>
  </si>
  <si>
    <t>RBPay</t>
  </si>
  <si>
    <t>LifeAccept</t>
  </si>
  <si>
    <t>BRPlrAccept</t>
  </si>
  <si>
    <t>CamAccept</t>
  </si>
  <si>
    <t>ChocAccept</t>
  </si>
  <si>
    <t>SteakAccept</t>
  </si>
  <si>
    <t>RBAccept</t>
  </si>
  <si>
    <t>inc2</t>
  </si>
  <si>
    <t>ses</t>
  </si>
  <si>
    <t>split</t>
  </si>
  <si>
    <t>m</t>
  </si>
  <si>
    <t>white</t>
  </si>
  <si>
    <t>f</t>
  </si>
  <si>
    <t>caucasian</t>
  </si>
  <si>
    <t>White</t>
  </si>
  <si>
    <t>Caucasian</t>
  </si>
  <si>
    <t>Asian</t>
  </si>
  <si>
    <t>Indian</t>
  </si>
  <si>
    <t>European Mix</t>
  </si>
  <si>
    <t>NA</t>
  </si>
  <si>
    <t>asian</t>
  </si>
  <si>
    <t>black</t>
  </si>
  <si>
    <t xml:space="preserve">white </t>
  </si>
  <si>
    <t>White/Native American</t>
  </si>
  <si>
    <t>pacific islander</t>
  </si>
  <si>
    <t>African American</t>
  </si>
  <si>
    <t>HISPANIC</t>
  </si>
  <si>
    <t>Black</t>
  </si>
  <si>
    <t>white/caucasian</t>
  </si>
  <si>
    <t xml:space="preserve">Caucasian </t>
  </si>
  <si>
    <t>african american</t>
  </si>
  <si>
    <t>Asian American</t>
  </si>
  <si>
    <t>hispanic</t>
  </si>
  <si>
    <t>White,Caucasian</t>
  </si>
  <si>
    <t>caucasion</t>
  </si>
  <si>
    <t>African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</si>
</sst>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/>
  </sheetViews>
  <sheetFormatPr defaultRowHeight="15" x14ac:dyDescent="0.25"/>
  <cols>
    <col min="1" max="2" width="7.5703125" bestFit="1" customWidth="1"/>
    <col min="3" max="3" width="6.5703125" bestFit="1" customWidth="1"/>
    <col min="4" max="4" width="7" bestFit="1" customWidth="1"/>
    <col min="5" max="5" width="12" bestFit="1" customWidth="1"/>
    <col min="6" max="6" width="4.85546875" bestFit="1" customWidth="1"/>
    <col min="7" max="7" width="12" bestFit="1" customWidth="1"/>
    <col min="8" max="8" width="7.42578125" bestFit="1" customWidth="1"/>
    <col min="9" max="9" width="8.85546875" bestFit="1" customWidth="1"/>
    <col min="10" max="10" width="8" bestFit="1" customWidth="1"/>
    <col min="11" max="11" width="8.42578125" bestFit="1" customWidth="1"/>
    <col min="12" max="12" width="9" bestFit="1" customWidth="1"/>
    <col min="13" max="13" width="6.42578125" bestFit="1" customWidth="1"/>
    <col min="14" max="14" width="10.28515625" bestFit="1" customWidth="1"/>
    <col min="15" max="15" width="11.7109375" bestFit="1" customWidth="1"/>
    <col min="16" max="16" width="10.85546875" bestFit="1" customWidth="1"/>
    <col min="17" max="17" width="11.28515625" bestFit="1" customWidth="1"/>
    <col min="18" max="18" width="11.85546875" bestFit="1" customWidth="1"/>
    <col min="19" max="19" width="9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26" x14ac:dyDescent="0.25">
      <c r="A2">
        <v>26</v>
      </c>
      <c r="B2">
        <v>0</v>
      </c>
      <c r="C2">
        <v>3</v>
      </c>
      <c r="D2">
        <f>IF(B2=11,150000,IF(B2=10,125000,B2*10000+5000))</f>
        <v>5000</v>
      </c>
      <c r="E2">
        <f>D2/SQRT(C2)</f>
        <v>2886.7513459481288</v>
      </c>
      <c r="F2">
        <f>IF(E2&lt;=MEDIAN(E$2:E$200),0,1)</f>
        <v>0</v>
      </c>
      <c r="G2">
        <v>29</v>
      </c>
      <c r="H2">
        <v>35</v>
      </c>
      <c r="I2">
        <v>50</v>
      </c>
      <c r="J2">
        <v>120</v>
      </c>
      <c r="K2">
        <v>15</v>
      </c>
      <c r="L2">
        <v>45</v>
      </c>
      <c r="M2">
        <v>20</v>
      </c>
      <c r="N2">
        <v>1</v>
      </c>
      <c r="P2">
        <v>1</v>
      </c>
      <c r="Q2">
        <v>0</v>
      </c>
      <c r="R2">
        <v>1</v>
      </c>
      <c r="S2">
        <v>0</v>
      </c>
      <c r="U2">
        <f>CORREL($G$2:$G$56,H2:H56)</f>
        <v>8.0125475590258941E-2</v>
      </c>
      <c r="V2">
        <f t="shared" ref="V2:AA2" si="0">CORREL($G$2:$G$56,I2:I56)</f>
        <v>0.43295690043972618</v>
      </c>
      <c r="W2">
        <f t="shared" si="0"/>
        <v>0.47583183322090522</v>
      </c>
      <c r="X2">
        <f t="shared" si="0"/>
        <v>4.5257379750619553E-2</v>
      </c>
      <c r="Y2">
        <f t="shared" si="0"/>
        <v>0.38894709821903267</v>
      </c>
      <c r="Z2">
        <f t="shared" si="0"/>
        <v>0.13014477257096921</v>
      </c>
    </row>
    <row r="3" spans="1:26" x14ac:dyDescent="0.25">
      <c r="A3">
        <v>79</v>
      </c>
      <c r="B3">
        <v>0</v>
      </c>
      <c r="C3">
        <v>3</v>
      </c>
      <c r="D3">
        <f>IF(B3=11,150000,IF(B3=10,125000,B3*10000+5000))</f>
        <v>5000</v>
      </c>
      <c r="E3">
        <f>D3/SQRT(C3)</f>
        <v>2886.7513459481288</v>
      </c>
      <c r="F3">
        <f>IF(E3&lt;=MEDIAN(E$2:E$200),0,1)</f>
        <v>0</v>
      </c>
      <c r="G3">
        <v>181</v>
      </c>
      <c r="H3">
        <v>20</v>
      </c>
      <c r="I3">
        <v>60</v>
      </c>
      <c r="J3">
        <v>70</v>
      </c>
      <c r="K3">
        <v>8</v>
      </c>
      <c r="L3">
        <v>15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U3">
        <f>CORREL($G$57:$G$96,H57:H96)</f>
        <v>0.41327708859374485</v>
      </c>
      <c r="V3">
        <f t="shared" ref="V3:Z3" si="1">CORREL($G$57:$G$96,I57:I96)</f>
        <v>0.45164234140851539</v>
      </c>
      <c r="W3">
        <f t="shared" si="1"/>
        <v>0.52649428521259001</v>
      </c>
      <c r="X3">
        <f t="shared" si="1"/>
        <v>0.16320486861664937</v>
      </c>
      <c r="Y3">
        <f t="shared" si="1"/>
        <v>0.44840056219952795</v>
      </c>
      <c r="Z3">
        <f t="shared" si="1"/>
        <v>7.5337134715908763E-2</v>
      </c>
    </row>
    <row r="4" spans="1:26" x14ac:dyDescent="0.25">
      <c r="A4">
        <v>90</v>
      </c>
      <c r="B4">
        <v>0</v>
      </c>
      <c r="C4">
        <v>3</v>
      </c>
      <c r="D4">
        <f>IF(B4=11,150000,IF(B4=10,125000,B4*10000+5000))</f>
        <v>5000</v>
      </c>
      <c r="E4">
        <f>D4/SQRT(C4)</f>
        <v>2886.7513459481288</v>
      </c>
      <c r="F4">
        <f>IF(E4&lt;=MEDIAN(E$2:E$200),0,1)</f>
        <v>0</v>
      </c>
      <c r="G4">
        <v>131</v>
      </c>
      <c r="H4">
        <v>60</v>
      </c>
      <c r="I4">
        <v>99</v>
      </c>
      <c r="J4">
        <v>99</v>
      </c>
      <c r="K4">
        <v>10</v>
      </c>
      <c r="L4">
        <v>50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6" x14ac:dyDescent="0.25">
      <c r="A5">
        <v>106</v>
      </c>
      <c r="B5">
        <v>0</v>
      </c>
      <c r="C5">
        <v>3</v>
      </c>
      <c r="D5">
        <f>IF(B5=11,150000,IF(B5=10,125000,B5*10000+5000))</f>
        <v>5000</v>
      </c>
      <c r="E5">
        <f>D5/SQRT(C5)</f>
        <v>2886.7513459481288</v>
      </c>
      <c r="F5">
        <f>IF(E5&lt;=MEDIAN(E$2:E$200),0,1)</f>
        <v>0</v>
      </c>
      <c r="G5">
        <v>194</v>
      </c>
      <c r="H5">
        <v>10</v>
      </c>
      <c r="I5">
        <v>30</v>
      </c>
      <c r="J5">
        <v>100</v>
      </c>
      <c r="K5">
        <v>15</v>
      </c>
      <c r="L5">
        <v>75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6" x14ac:dyDescent="0.25">
      <c r="A6">
        <v>59</v>
      </c>
      <c r="B6">
        <v>0</v>
      </c>
      <c r="C6">
        <v>1</v>
      </c>
      <c r="D6">
        <f>IF(B6=11,150000,IF(B6=10,125000,B6*10000+5000))</f>
        <v>5000</v>
      </c>
      <c r="E6">
        <f>D6/SQRT(C6)</f>
        <v>5000</v>
      </c>
      <c r="F6">
        <f>IF(E6&lt;=MEDIAN(E$2:E$200),0,1)</f>
        <v>0</v>
      </c>
      <c r="G6">
        <v>16</v>
      </c>
      <c r="H6">
        <v>6</v>
      </c>
      <c r="I6">
        <v>80</v>
      </c>
      <c r="J6">
        <v>65</v>
      </c>
      <c r="K6">
        <v>5</v>
      </c>
      <c r="L6">
        <v>30</v>
      </c>
      <c r="M6">
        <v>7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</row>
    <row r="7" spans="1:26" x14ac:dyDescent="0.25">
      <c r="A7">
        <v>66</v>
      </c>
      <c r="B7">
        <v>0</v>
      </c>
      <c r="C7">
        <v>1</v>
      </c>
      <c r="D7">
        <f>IF(B7=11,150000,IF(B7=10,125000,B7*10000+5000))</f>
        <v>5000</v>
      </c>
      <c r="E7">
        <f>D7/SQRT(C7)</f>
        <v>5000</v>
      </c>
      <c r="F7">
        <f>IF(E7&lt;=MEDIAN(E$2:E$200),0,1)</f>
        <v>0</v>
      </c>
      <c r="G7">
        <v>71</v>
      </c>
      <c r="H7">
        <v>71</v>
      </c>
      <c r="I7">
        <v>71</v>
      </c>
      <c r="J7">
        <v>100</v>
      </c>
      <c r="K7">
        <v>1</v>
      </c>
      <c r="L7">
        <v>10</v>
      </c>
      <c r="M7">
        <v>3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</row>
    <row r="8" spans="1:26" x14ac:dyDescent="0.25">
      <c r="A8">
        <v>73</v>
      </c>
      <c r="B8">
        <v>0</v>
      </c>
      <c r="C8">
        <v>1</v>
      </c>
      <c r="D8">
        <f>IF(B8=11,150000,IF(B8=10,125000,B8*10000+5000))</f>
        <v>5000</v>
      </c>
      <c r="E8">
        <f>D8/SQRT(C8)</f>
        <v>5000</v>
      </c>
      <c r="F8">
        <f>IF(E8&lt;=MEDIAN(E$2:E$200),0,1)</f>
        <v>0</v>
      </c>
      <c r="G8">
        <v>148</v>
      </c>
      <c r="H8">
        <v>35</v>
      </c>
      <c r="I8">
        <v>65</v>
      </c>
      <c r="J8">
        <v>150</v>
      </c>
      <c r="K8">
        <v>5</v>
      </c>
      <c r="L8">
        <v>45</v>
      </c>
      <c r="M8">
        <v>7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</row>
    <row r="9" spans="1:26" x14ac:dyDescent="0.25">
      <c r="A9">
        <v>83</v>
      </c>
      <c r="B9">
        <v>0</v>
      </c>
      <c r="C9">
        <v>1</v>
      </c>
      <c r="D9">
        <f>IF(B9=11,150000,IF(B9=10,125000,B9*10000+5000))</f>
        <v>5000</v>
      </c>
      <c r="E9">
        <f>D9/SQRT(C9)</f>
        <v>5000</v>
      </c>
      <c r="F9">
        <f>IF(E9&lt;=MEDIAN(E$2:E$200),0,1)</f>
        <v>0</v>
      </c>
      <c r="G9">
        <v>55</v>
      </c>
      <c r="H9">
        <v>39</v>
      </c>
      <c r="I9">
        <v>100</v>
      </c>
      <c r="J9">
        <v>59</v>
      </c>
      <c r="K9">
        <v>10</v>
      </c>
      <c r="L9">
        <v>55</v>
      </c>
      <c r="M9">
        <v>24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</row>
    <row r="10" spans="1:26" x14ac:dyDescent="0.25">
      <c r="A10">
        <v>99</v>
      </c>
      <c r="B10">
        <v>0</v>
      </c>
      <c r="C10">
        <v>1</v>
      </c>
      <c r="D10">
        <f>IF(B10=11,150000,IF(B10=10,125000,B10*10000+5000))</f>
        <v>5000</v>
      </c>
      <c r="E10">
        <f>D10/SQRT(C10)</f>
        <v>5000</v>
      </c>
      <c r="F10">
        <f>IF(E10&lt;=MEDIAN(E$2:E$200),0,1)</f>
        <v>0</v>
      </c>
      <c r="G10">
        <v>49</v>
      </c>
      <c r="H10">
        <v>29</v>
      </c>
      <c r="I10">
        <v>59</v>
      </c>
      <c r="J10">
        <v>49</v>
      </c>
      <c r="K10">
        <v>1.99</v>
      </c>
      <c r="L10">
        <v>29</v>
      </c>
      <c r="M10">
        <v>9.99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26" x14ac:dyDescent="0.25">
      <c r="A11">
        <v>62</v>
      </c>
      <c r="B11">
        <v>1</v>
      </c>
      <c r="C11">
        <v>4</v>
      </c>
      <c r="D11">
        <f>IF(B11=11,150000,IF(B11=10,125000,B11*10000+5000))</f>
        <v>15000</v>
      </c>
      <c r="E11">
        <f>D11/SQRT(C11)</f>
        <v>7500</v>
      </c>
      <c r="F11">
        <f>IF(E11&lt;=MEDIAN(E$2:E$200),0,1)</f>
        <v>0</v>
      </c>
      <c r="G11">
        <v>120</v>
      </c>
      <c r="H11">
        <v>17</v>
      </c>
      <c r="I11">
        <v>200</v>
      </c>
      <c r="J11">
        <v>140</v>
      </c>
      <c r="K11">
        <v>50</v>
      </c>
      <c r="L11">
        <v>30</v>
      </c>
      <c r="M11">
        <v>45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26" x14ac:dyDescent="0.25">
      <c r="A12">
        <v>96</v>
      </c>
      <c r="B12">
        <v>1</v>
      </c>
      <c r="C12">
        <v>4</v>
      </c>
      <c r="D12">
        <f>IF(B12=11,150000,IF(B12=10,125000,B12*10000+5000))</f>
        <v>15000</v>
      </c>
      <c r="E12">
        <f>D12/SQRT(C12)</f>
        <v>7500</v>
      </c>
      <c r="F12">
        <f>IF(E12&lt;=MEDIAN(E$2:E$200),0,1)</f>
        <v>0</v>
      </c>
      <c r="G12">
        <v>207</v>
      </c>
      <c r="H12">
        <v>35</v>
      </c>
      <c r="I12">
        <v>150</v>
      </c>
      <c r="J12">
        <v>150</v>
      </c>
      <c r="K12">
        <v>7</v>
      </c>
      <c r="L12">
        <v>95</v>
      </c>
      <c r="M12">
        <v>50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6" x14ac:dyDescent="0.25">
      <c r="A13">
        <v>4</v>
      </c>
      <c r="B13">
        <v>1</v>
      </c>
      <c r="C13">
        <v>3</v>
      </c>
      <c r="D13">
        <f>IF(B13=11,150000,IF(B13=10,125000,B13*10000+5000))</f>
        <v>15000</v>
      </c>
      <c r="E13">
        <f>D13/SQRT(C13)</f>
        <v>8660.2540378443864</v>
      </c>
      <c r="F13">
        <f>IF(E13&lt;=MEDIAN(E$2:E$200),0,1)</f>
        <v>0</v>
      </c>
      <c r="G13">
        <v>235</v>
      </c>
      <c r="H13">
        <v>25</v>
      </c>
      <c r="I13">
        <v>100</v>
      </c>
      <c r="J13">
        <v>100</v>
      </c>
      <c r="K13">
        <v>2</v>
      </c>
      <c r="L13">
        <v>13</v>
      </c>
      <c r="M13">
        <v>26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6" x14ac:dyDescent="0.25">
      <c r="A14">
        <v>45</v>
      </c>
      <c r="B14">
        <v>1</v>
      </c>
      <c r="C14">
        <v>3</v>
      </c>
      <c r="D14">
        <f>IF(B14=11,150000,IF(B14=10,125000,B14*10000+5000))</f>
        <v>15000</v>
      </c>
      <c r="E14">
        <f>D14/SQRT(C14)</f>
        <v>8660.2540378443864</v>
      </c>
      <c r="F14">
        <f>IF(E14&lt;=MEDIAN(E$2:E$200),0,1)</f>
        <v>0</v>
      </c>
      <c r="G14">
        <v>32</v>
      </c>
      <c r="H14">
        <v>10</v>
      </c>
      <c r="I14">
        <v>50</v>
      </c>
      <c r="J14">
        <v>50</v>
      </c>
      <c r="K14">
        <v>2.5</v>
      </c>
      <c r="L14">
        <v>15</v>
      </c>
      <c r="M14">
        <v>20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26" x14ac:dyDescent="0.25">
      <c r="A15">
        <v>74</v>
      </c>
      <c r="B15">
        <v>1</v>
      </c>
      <c r="C15">
        <v>3</v>
      </c>
      <c r="D15">
        <f>IF(B15=11,150000,IF(B15=10,125000,B15*10000+5000))</f>
        <v>15000</v>
      </c>
      <c r="E15">
        <f>D15/SQRT(C15)</f>
        <v>8660.2540378443864</v>
      </c>
      <c r="F15">
        <f>IF(E15&lt;=MEDIAN(E$2:E$200),0,1)</f>
        <v>0</v>
      </c>
      <c r="G15">
        <v>2</v>
      </c>
      <c r="H15">
        <v>9</v>
      </c>
      <c r="I15">
        <v>75</v>
      </c>
      <c r="J15">
        <v>25</v>
      </c>
      <c r="K15">
        <v>2.25</v>
      </c>
      <c r="L15">
        <v>4</v>
      </c>
      <c r="M15">
        <v>25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6" x14ac:dyDescent="0.25">
      <c r="A16">
        <v>47</v>
      </c>
      <c r="B16">
        <v>6</v>
      </c>
      <c r="C16">
        <v>44</v>
      </c>
      <c r="D16">
        <f>IF(B16=11,150000,IF(B16=10,125000,B16*10000+5000))</f>
        <v>65000</v>
      </c>
      <c r="E16">
        <f>D16/SQRT(C16)</f>
        <v>9799.1186987773181</v>
      </c>
      <c r="F16">
        <f>IF(E16&lt;=MEDIAN(E$2:E$200),0,1)</f>
        <v>0</v>
      </c>
      <c r="G16">
        <v>136</v>
      </c>
      <c r="H16">
        <v>75</v>
      </c>
      <c r="I16">
        <v>150</v>
      </c>
      <c r="J16">
        <v>100</v>
      </c>
      <c r="K16">
        <v>10</v>
      </c>
      <c r="L16">
        <v>136</v>
      </c>
      <c r="M16">
        <v>50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</row>
    <row r="17" spans="1:19" x14ac:dyDescent="0.25">
      <c r="A17">
        <v>36</v>
      </c>
      <c r="B17">
        <v>1</v>
      </c>
      <c r="C17">
        <v>2</v>
      </c>
      <c r="D17">
        <f>IF(B17=11,150000,IF(B17=10,125000,B17*10000+5000))</f>
        <v>15000</v>
      </c>
      <c r="E17">
        <f>D17/SQRT(C17)</f>
        <v>10606.601717798212</v>
      </c>
      <c r="F17">
        <f>IF(E17&lt;=MEDIAN(E$2:E$200),0,1)</f>
        <v>0</v>
      </c>
      <c r="G17">
        <v>51</v>
      </c>
      <c r="H17">
        <v>10</v>
      </c>
      <c r="I17">
        <v>70</v>
      </c>
      <c r="J17">
        <v>70</v>
      </c>
      <c r="K17">
        <v>2</v>
      </c>
      <c r="L17">
        <v>10</v>
      </c>
      <c r="M17">
        <v>10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>
        <v>38</v>
      </c>
      <c r="B18">
        <v>1</v>
      </c>
      <c r="C18">
        <v>2</v>
      </c>
      <c r="D18">
        <f>IF(B18=11,150000,IF(B18=10,125000,B18*10000+5000))</f>
        <v>15000</v>
      </c>
      <c r="E18">
        <f>D18/SQRT(C18)</f>
        <v>10606.601717798212</v>
      </c>
      <c r="F18">
        <f>IF(E18&lt;=MEDIAN(E$2:E$200),0,1)</f>
        <v>0</v>
      </c>
      <c r="G18">
        <v>2</v>
      </c>
      <c r="H18">
        <v>6</v>
      </c>
      <c r="I18">
        <v>60</v>
      </c>
      <c r="J18">
        <v>33</v>
      </c>
      <c r="K18">
        <v>5</v>
      </c>
      <c r="L18">
        <v>15</v>
      </c>
      <c r="M18">
        <v>18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5">
      <c r="A19">
        <v>87</v>
      </c>
      <c r="B19">
        <v>1</v>
      </c>
      <c r="C19">
        <v>2</v>
      </c>
      <c r="D19">
        <f>IF(B19=11,150000,IF(B19=10,125000,B19*10000+5000))</f>
        <v>15000</v>
      </c>
      <c r="E19">
        <f>D19/SQRT(C19)</f>
        <v>10606.601717798212</v>
      </c>
      <c r="F19">
        <f>IF(E19&lt;=MEDIAN(E$2:E$200),0,1)</f>
        <v>0</v>
      </c>
      <c r="G19">
        <v>23</v>
      </c>
      <c r="H19">
        <v>10</v>
      </c>
      <c r="I19">
        <v>100</v>
      </c>
      <c r="J19">
        <v>100</v>
      </c>
      <c r="K19">
        <v>1</v>
      </c>
      <c r="L19">
        <v>10</v>
      </c>
      <c r="M19">
        <v>10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</row>
    <row r="20" spans="1:19" x14ac:dyDescent="0.25">
      <c r="A20">
        <v>107</v>
      </c>
      <c r="B20">
        <v>1</v>
      </c>
      <c r="C20">
        <v>2</v>
      </c>
      <c r="D20">
        <f>IF(B20=11,150000,IF(B20=10,125000,B20*10000+5000))</f>
        <v>15000</v>
      </c>
      <c r="E20">
        <f>D20/SQRT(C20)</f>
        <v>10606.601717798212</v>
      </c>
      <c r="F20">
        <f>IF(E20&lt;=MEDIAN(E$2:E$200),0,1)</f>
        <v>0</v>
      </c>
      <c r="G20">
        <v>190</v>
      </c>
      <c r="H20">
        <v>10</v>
      </c>
      <c r="I20">
        <v>85</v>
      </c>
      <c r="J20">
        <v>75</v>
      </c>
      <c r="K20">
        <v>5</v>
      </c>
      <c r="L20">
        <v>40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100</v>
      </c>
      <c r="B21">
        <v>2</v>
      </c>
      <c r="C21">
        <v>4</v>
      </c>
      <c r="D21">
        <f>IF(B21=11,150000,IF(B21=10,125000,B21*10000+5000))</f>
        <v>25000</v>
      </c>
      <c r="E21">
        <f>D21/SQRT(C21)</f>
        <v>12500</v>
      </c>
      <c r="F21">
        <f>IF(E21&lt;=MEDIAN(E$2:E$200),0,1)</f>
        <v>0</v>
      </c>
      <c r="G21">
        <v>256</v>
      </c>
      <c r="H21">
        <v>18</v>
      </c>
      <c r="I21">
        <v>60</v>
      </c>
      <c r="J21">
        <v>79</v>
      </c>
      <c r="K21">
        <v>2.5</v>
      </c>
      <c r="L21">
        <v>30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91</v>
      </c>
      <c r="B22">
        <v>3</v>
      </c>
      <c r="C22">
        <v>7</v>
      </c>
      <c r="D22">
        <f>IF(B22=11,150000,IF(B22=10,125000,B22*10000+5000))</f>
        <v>35000</v>
      </c>
      <c r="E22">
        <f>D22/SQRT(C22)</f>
        <v>13228.756555322952</v>
      </c>
      <c r="F22">
        <f>IF(E22&lt;=MEDIAN(E$2:E$200),0,1)</f>
        <v>0</v>
      </c>
      <c r="G22">
        <v>295</v>
      </c>
      <c r="H22">
        <v>5</v>
      </c>
      <c r="I22">
        <v>125</v>
      </c>
      <c r="J22">
        <v>35</v>
      </c>
      <c r="K22">
        <v>4</v>
      </c>
      <c r="L22">
        <v>20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40</v>
      </c>
      <c r="B23">
        <v>2</v>
      </c>
      <c r="C23">
        <v>3</v>
      </c>
      <c r="D23">
        <f>IF(B23=11,150000,IF(B23=10,125000,B23*10000+5000))</f>
        <v>25000</v>
      </c>
      <c r="E23">
        <f>D23/SQRT(C23)</f>
        <v>14433.756729740646</v>
      </c>
      <c r="F23">
        <f>IF(E23&lt;=MEDIAN(E$2:E$200),0,1)</f>
        <v>0</v>
      </c>
      <c r="G23">
        <v>153</v>
      </c>
      <c r="H23">
        <v>20</v>
      </c>
      <c r="I23">
        <v>135</v>
      </c>
      <c r="J23">
        <v>120</v>
      </c>
      <c r="K23">
        <v>6</v>
      </c>
      <c r="L23">
        <v>45</v>
      </c>
      <c r="M23">
        <v>15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1</v>
      </c>
      <c r="B24">
        <v>1</v>
      </c>
      <c r="C24">
        <v>1</v>
      </c>
      <c r="D24">
        <f>IF(B24=11,150000,IF(B24=10,125000,B24*10000+5000))</f>
        <v>15000</v>
      </c>
      <c r="E24">
        <f>D24/SQRT(C24)</f>
        <v>15000</v>
      </c>
      <c r="F24">
        <f>IF(E24&lt;=MEDIAN(E$2:E$200),0,1)</f>
        <v>0</v>
      </c>
      <c r="G24">
        <v>217</v>
      </c>
      <c r="H24">
        <v>30</v>
      </c>
      <c r="I24">
        <v>125</v>
      </c>
      <c r="J24">
        <v>85</v>
      </c>
      <c r="K24">
        <v>7.5</v>
      </c>
      <c r="L24">
        <v>150</v>
      </c>
      <c r="M24">
        <v>20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37</v>
      </c>
      <c r="B25">
        <v>1</v>
      </c>
      <c r="C25">
        <v>1</v>
      </c>
      <c r="D25">
        <f>IF(B25=11,150000,IF(B25=10,125000,B25*10000+5000))</f>
        <v>15000</v>
      </c>
      <c r="E25">
        <f>D25/SQRT(C25)</f>
        <v>15000</v>
      </c>
      <c r="F25">
        <f>IF(E25&lt;=MEDIAN(E$2:E$200),0,1)</f>
        <v>0</v>
      </c>
      <c r="G25">
        <v>284</v>
      </c>
      <c r="H25">
        <v>5</v>
      </c>
      <c r="I25">
        <v>99</v>
      </c>
      <c r="J25">
        <v>120</v>
      </c>
      <c r="K25">
        <v>50</v>
      </c>
      <c r="L25">
        <v>75</v>
      </c>
      <c r="M25">
        <v>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58</v>
      </c>
      <c r="B26">
        <v>1</v>
      </c>
      <c r="C26">
        <v>1</v>
      </c>
      <c r="D26">
        <f>IF(B26=11,150000,IF(B26=10,125000,B26*10000+5000))</f>
        <v>15000</v>
      </c>
      <c r="E26">
        <f>D26/SQRT(C26)</f>
        <v>15000</v>
      </c>
      <c r="F26">
        <f>IF(E26&lt;=MEDIAN(E$2:E$200),0,1)</f>
        <v>0</v>
      </c>
      <c r="G26">
        <v>113</v>
      </c>
      <c r="H26">
        <v>6</v>
      </c>
      <c r="I26">
        <v>50</v>
      </c>
      <c r="J26">
        <v>45</v>
      </c>
      <c r="K26">
        <v>80</v>
      </c>
      <c r="L26">
        <v>44</v>
      </c>
      <c r="M26">
        <v>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110</v>
      </c>
      <c r="B27">
        <v>1</v>
      </c>
      <c r="C27">
        <v>1</v>
      </c>
      <c r="D27">
        <f>IF(B27=11,150000,IF(B27=10,125000,B27*10000+5000))</f>
        <v>15000</v>
      </c>
      <c r="E27">
        <f>D27/SQRT(C27)</f>
        <v>15000</v>
      </c>
      <c r="F27">
        <f>IF(E27&lt;=MEDIAN(E$2:E$200),0,1)</f>
        <v>0</v>
      </c>
      <c r="G27">
        <v>191</v>
      </c>
      <c r="H27">
        <v>99</v>
      </c>
      <c r="I27">
        <v>150</v>
      </c>
      <c r="J27">
        <v>180</v>
      </c>
      <c r="K27">
        <v>25</v>
      </c>
      <c r="L27">
        <v>120</v>
      </c>
      <c r="M27">
        <v>35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</row>
    <row r="28" spans="1:19" x14ac:dyDescent="0.25">
      <c r="A28">
        <v>29</v>
      </c>
      <c r="B28">
        <v>3</v>
      </c>
      <c r="C28">
        <v>5</v>
      </c>
      <c r="D28">
        <f>IF(B28=11,150000,IF(B28=10,125000,B28*10000+5000))</f>
        <v>35000</v>
      </c>
      <c r="E28">
        <f>D28/SQRT(C28)</f>
        <v>15652.475842498527</v>
      </c>
      <c r="F28">
        <f>IF(E28&lt;=MEDIAN(E$2:E$200),0,1)</f>
        <v>0</v>
      </c>
      <c r="G28">
        <v>76</v>
      </c>
      <c r="H28">
        <v>12</v>
      </c>
      <c r="I28">
        <v>59</v>
      </c>
      <c r="J28">
        <v>69</v>
      </c>
      <c r="K28">
        <v>0.85</v>
      </c>
      <c r="L28">
        <v>4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63</v>
      </c>
      <c r="B29">
        <v>3</v>
      </c>
      <c r="C29">
        <v>5</v>
      </c>
      <c r="D29">
        <f>IF(B29=11,150000,IF(B29=10,125000,B29*10000+5000))</f>
        <v>35000</v>
      </c>
      <c r="E29">
        <f>D29/SQRT(C29)</f>
        <v>15652.475842498527</v>
      </c>
      <c r="F29">
        <f>IF(E29&lt;=MEDIAN(E$2:E$200),0,1)</f>
        <v>0</v>
      </c>
      <c r="G29">
        <v>35</v>
      </c>
      <c r="H29">
        <v>25</v>
      </c>
      <c r="I29">
        <v>32</v>
      </c>
      <c r="J29">
        <v>35</v>
      </c>
      <c r="K29">
        <v>20</v>
      </c>
      <c r="L29">
        <v>30</v>
      </c>
      <c r="M29">
        <v>30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</row>
    <row r="30" spans="1:19" x14ac:dyDescent="0.25">
      <c r="A30">
        <v>5</v>
      </c>
      <c r="B30">
        <v>3</v>
      </c>
      <c r="C30">
        <v>4</v>
      </c>
      <c r="D30">
        <f>IF(B30=11,150000,IF(B30=10,125000,B30*10000+5000))</f>
        <v>35000</v>
      </c>
      <c r="E30">
        <f>D30/SQRT(C30)</f>
        <v>17500</v>
      </c>
      <c r="F30">
        <f>IF(E30&lt;=MEDIAN(E$2:E$200),0,1)</f>
        <v>0</v>
      </c>
      <c r="G30">
        <v>172</v>
      </c>
      <c r="H30">
        <v>15</v>
      </c>
      <c r="I30">
        <v>80</v>
      </c>
      <c r="J30">
        <v>85</v>
      </c>
      <c r="K30">
        <v>10</v>
      </c>
      <c r="L30">
        <v>75</v>
      </c>
      <c r="M30">
        <v>40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50</v>
      </c>
      <c r="B31">
        <v>3</v>
      </c>
      <c r="C31">
        <v>4</v>
      </c>
      <c r="D31">
        <f>IF(B31=11,150000,IF(B31=10,125000,B31*10000+5000))</f>
        <v>35000</v>
      </c>
      <c r="E31">
        <f>D31/SQRT(C31)</f>
        <v>17500</v>
      </c>
      <c r="F31">
        <f>IF(E31&lt;=MEDIAN(E$2:E$200),0,1)</f>
        <v>0</v>
      </c>
      <c r="G31">
        <v>207</v>
      </c>
      <c r="H31">
        <v>75</v>
      </c>
      <c r="I31">
        <v>225</v>
      </c>
      <c r="J31">
        <v>250</v>
      </c>
      <c r="K31">
        <v>5</v>
      </c>
      <c r="L31">
        <v>50</v>
      </c>
      <c r="M31">
        <v>100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 x14ac:dyDescent="0.25">
      <c r="A32">
        <v>85</v>
      </c>
      <c r="B32">
        <v>3</v>
      </c>
      <c r="C32">
        <v>4</v>
      </c>
      <c r="D32">
        <f>IF(B32=11,150000,IF(B32=10,125000,B32*10000+5000))</f>
        <v>35000</v>
      </c>
      <c r="E32">
        <f>D32/SQRT(C32)</f>
        <v>17500</v>
      </c>
      <c r="F32">
        <f>IF(E32&lt;=MEDIAN(E$2:E$200),0,1)</f>
        <v>0</v>
      </c>
      <c r="G32">
        <v>299</v>
      </c>
      <c r="H32">
        <v>20</v>
      </c>
      <c r="I32">
        <v>75</v>
      </c>
      <c r="J32">
        <v>250</v>
      </c>
      <c r="K32">
        <v>10</v>
      </c>
      <c r="L32">
        <v>40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20</v>
      </c>
      <c r="B33">
        <v>2</v>
      </c>
      <c r="C33">
        <v>2</v>
      </c>
      <c r="D33">
        <f>IF(B33=11,150000,IF(B33=10,125000,B33*10000+5000))</f>
        <v>25000</v>
      </c>
      <c r="E33">
        <f>D33/SQRT(C33)</f>
        <v>17677.669529663686</v>
      </c>
      <c r="F33">
        <f>IF(E33&lt;=MEDIAN(E$2:E$200),0,1)</f>
        <v>0</v>
      </c>
      <c r="G33">
        <v>30</v>
      </c>
      <c r="H33">
        <v>20</v>
      </c>
      <c r="I33">
        <v>60</v>
      </c>
      <c r="J33">
        <v>50</v>
      </c>
      <c r="K33">
        <v>15</v>
      </c>
      <c r="L33">
        <v>35</v>
      </c>
      <c r="M33">
        <v>15</v>
      </c>
      <c r="N33">
        <v>0</v>
      </c>
      <c r="O33">
        <v>1</v>
      </c>
      <c r="P33">
        <v>1</v>
      </c>
      <c r="Q33">
        <v>0</v>
      </c>
      <c r="R33">
        <v>1</v>
      </c>
      <c r="S33">
        <v>0</v>
      </c>
    </row>
    <row r="34" spans="1:19" x14ac:dyDescent="0.25">
      <c r="A34">
        <v>28</v>
      </c>
      <c r="B34">
        <v>2</v>
      </c>
      <c r="C34">
        <v>2</v>
      </c>
      <c r="D34">
        <f>IF(B34=11,150000,IF(B34=10,125000,B34*10000+5000))</f>
        <v>25000</v>
      </c>
      <c r="E34">
        <f>D34/SQRT(C34)</f>
        <v>17677.669529663686</v>
      </c>
      <c r="F34">
        <f>IF(E34&lt;=MEDIAN(E$2:E$200),0,1)</f>
        <v>0</v>
      </c>
      <c r="G34">
        <v>24</v>
      </c>
      <c r="H34">
        <v>20</v>
      </c>
      <c r="I34">
        <v>100</v>
      </c>
      <c r="J34">
        <v>75</v>
      </c>
      <c r="K34">
        <v>2</v>
      </c>
      <c r="L34">
        <v>8</v>
      </c>
      <c r="M34">
        <v>6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 x14ac:dyDescent="0.25">
      <c r="A35">
        <v>30</v>
      </c>
      <c r="B35">
        <v>2</v>
      </c>
      <c r="C35">
        <v>2</v>
      </c>
      <c r="D35">
        <f>IF(B35=11,150000,IF(B35=10,125000,B35*10000+5000))</f>
        <v>25000</v>
      </c>
      <c r="E35">
        <f>D35/SQRT(C35)</f>
        <v>17677.669529663686</v>
      </c>
      <c r="F35">
        <f>IF(E35&lt;=MEDIAN(E$2:E$200),0,1)</f>
        <v>0</v>
      </c>
      <c r="G35">
        <v>62</v>
      </c>
      <c r="H35">
        <v>20</v>
      </c>
      <c r="I35">
        <v>49</v>
      </c>
      <c r="J35">
        <v>65</v>
      </c>
      <c r="K35">
        <v>10</v>
      </c>
      <c r="L35">
        <v>10</v>
      </c>
      <c r="M35">
        <v>5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</row>
    <row r="36" spans="1:19" x14ac:dyDescent="0.25">
      <c r="A36">
        <v>77</v>
      </c>
      <c r="B36">
        <v>2</v>
      </c>
      <c r="C36">
        <v>2</v>
      </c>
      <c r="D36">
        <f>IF(B36=11,150000,IF(B36=10,125000,B36*10000+5000))</f>
        <v>25000</v>
      </c>
      <c r="E36">
        <f>D36/SQRT(C36)</f>
        <v>17677.669529663686</v>
      </c>
      <c r="F36">
        <f>IF(E36&lt;=MEDIAN(E$2:E$200),0,1)</f>
        <v>0</v>
      </c>
      <c r="G36">
        <v>197</v>
      </c>
      <c r="H36">
        <v>5</v>
      </c>
      <c r="I36">
        <v>50</v>
      </c>
      <c r="J36">
        <v>60</v>
      </c>
      <c r="K36">
        <v>5</v>
      </c>
      <c r="L36">
        <v>30</v>
      </c>
      <c r="M36">
        <v>10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92</v>
      </c>
      <c r="B37">
        <v>2</v>
      </c>
      <c r="C37">
        <v>2</v>
      </c>
      <c r="D37">
        <f>IF(B37=11,150000,IF(B37=10,125000,B37*10000+5000))</f>
        <v>25000</v>
      </c>
      <c r="E37">
        <f>D37/SQRT(C37)</f>
        <v>17677.669529663686</v>
      </c>
      <c r="F37">
        <f>IF(E37&lt;=MEDIAN(E$2:E$200),0,1)</f>
        <v>0</v>
      </c>
      <c r="G37">
        <v>79</v>
      </c>
      <c r="H37">
        <v>30</v>
      </c>
      <c r="I37">
        <v>85</v>
      </c>
      <c r="J37">
        <v>80</v>
      </c>
      <c r="K37">
        <v>15</v>
      </c>
      <c r="L37">
        <v>45</v>
      </c>
      <c r="M37">
        <v>15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 x14ac:dyDescent="0.25">
      <c r="A38">
        <v>102</v>
      </c>
      <c r="B38">
        <v>2</v>
      </c>
      <c r="C38">
        <v>2</v>
      </c>
      <c r="D38">
        <f>IF(B38=11,150000,IF(B38=10,125000,B38*10000+5000))</f>
        <v>25000</v>
      </c>
      <c r="E38">
        <f>D38/SQRT(C38)</f>
        <v>17677.669529663686</v>
      </c>
      <c r="F38">
        <f>IF(E38&lt;=MEDIAN(E$2:E$200),0,1)</f>
        <v>0</v>
      </c>
      <c r="G38">
        <v>87</v>
      </c>
      <c r="H38">
        <v>56</v>
      </c>
      <c r="I38">
        <v>50</v>
      </c>
      <c r="J38">
        <v>87</v>
      </c>
      <c r="K38">
        <v>60</v>
      </c>
      <c r="L38">
        <v>57</v>
      </c>
      <c r="M38">
        <v>44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</row>
    <row r="39" spans="1:19" x14ac:dyDescent="0.25">
      <c r="A39">
        <v>2</v>
      </c>
      <c r="B39">
        <v>4</v>
      </c>
      <c r="C39">
        <v>6</v>
      </c>
      <c r="D39">
        <f>IF(B39=11,150000,IF(B39=10,125000,B39*10000+5000))</f>
        <v>45000</v>
      </c>
      <c r="E39">
        <f>D39/SQRT(C39)</f>
        <v>18371.173070873836</v>
      </c>
      <c r="F39">
        <f>IF(E39&lt;=MEDIAN(E$2:E$200),0,1)</f>
        <v>0</v>
      </c>
      <c r="G39">
        <v>225</v>
      </c>
      <c r="H39">
        <v>100</v>
      </c>
      <c r="I39">
        <v>95</v>
      </c>
      <c r="J39">
        <v>150</v>
      </c>
      <c r="K39">
        <v>1</v>
      </c>
      <c r="L39">
        <v>50</v>
      </c>
      <c r="M39">
        <v>20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65</v>
      </c>
      <c r="B40">
        <v>4</v>
      </c>
      <c r="C40">
        <v>5</v>
      </c>
      <c r="D40">
        <f>IF(B40=11,150000,IF(B40=10,125000,B40*10000+5000))</f>
        <v>45000</v>
      </c>
      <c r="E40">
        <f>D40/SQRT(C40)</f>
        <v>20124.611797498106</v>
      </c>
      <c r="F40">
        <f>IF(E40&lt;=MEDIAN(E$2:E$200),0,1)</f>
        <v>0</v>
      </c>
      <c r="G40">
        <v>106</v>
      </c>
      <c r="H40">
        <v>12</v>
      </c>
      <c r="I40">
        <v>70</v>
      </c>
      <c r="J40">
        <v>106</v>
      </c>
      <c r="K40">
        <v>20</v>
      </c>
      <c r="L40">
        <v>45</v>
      </c>
      <c r="M40">
        <v>35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5">
      <c r="A41">
        <v>105</v>
      </c>
      <c r="B41">
        <v>4</v>
      </c>
      <c r="C41">
        <v>5</v>
      </c>
      <c r="D41">
        <f>IF(B41=11,150000,IF(B41=10,125000,B41*10000+5000))</f>
        <v>45000</v>
      </c>
      <c r="E41">
        <f>D41/SQRT(C41)</f>
        <v>20124.611797498106</v>
      </c>
      <c r="F41">
        <f>IF(E41&lt;=MEDIAN(E$2:E$200),0,1)</f>
        <v>0</v>
      </c>
      <c r="G41">
        <v>4</v>
      </c>
      <c r="H41">
        <v>5</v>
      </c>
      <c r="I41">
        <v>20</v>
      </c>
      <c r="J41">
        <v>100</v>
      </c>
      <c r="K41">
        <v>2</v>
      </c>
      <c r="L41">
        <v>15</v>
      </c>
      <c r="M41">
        <v>3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</row>
    <row r="42" spans="1:19" x14ac:dyDescent="0.25">
      <c r="A42">
        <v>46</v>
      </c>
      <c r="B42">
        <v>3</v>
      </c>
      <c r="C42">
        <v>3</v>
      </c>
      <c r="D42">
        <f>IF(B42=11,150000,IF(B42=10,125000,B42*10000+5000))</f>
        <v>35000</v>
      </c>
      <c r="E42">
        <f>D42/SQRT(C42)</f>
        <v>20207.259421636903</v>
      </c>
      <c r="F42">
        <f>IF(E42&lt;=MEDIAN(E$2:E$200),0,1)</f>
        <v>0</v>
      </c>
      <c r="G42">
        <v>13</v>
      </c>
      <c r="H42">
        <v>10</v>
      </c>
      <c r="I42">
        <v>50</v>
      </c>
      <c r="J42">
        <v>50</v>
      </c>
      <c r="K42">
        <v>3</v>
      </c>
      <c r="L42">
        <v>10</v>
      </c>
      <c r="M42">
        <v>5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</row>
    <row r="43" spans="1:19" x14ac:dyDescent="0.25">
      <c r="A43">
        <v>14</v>
      </c>
      <c r="B43">
        <v>4</v>
      </c>
      <c r="C43">
        <v>4</v>
      </c>
      <c r="D43">
        <f>IF(B43=11,150000,IF(B43=10,125000,B43*10000+5000))</f>
        <v>45000</v>
      </c>
      <c r="E43">
        <f>D43/SQRT(C43)</f>
        <v>22500</v>
      </c>
      <c r="F43">
        <f>IF(E43&lt;=MEDIAN(E$2:E$200),0,1)</f>
        <v>0</v>
      </c>
      <c r="G43">
        <v>73</v>
      </c>
      <c r="H43">
        <v>45</v>
      </c>
      <c r="I43">
        <v>73</v>
      </c>
      <c r="J43">
        <v>44</v>
      </c>
      <c r="K43">
        <v>2</v>
      </c>
      <c r="L43">
        <v>50</v>
      </c>
      <c r="M43">
        <v>25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</row>
    <row r="44" spans="1:19" x14ac:dyDescent="0.25">
      <c r="A44">
        <v>43</v>
      </c>
      <c r="B44">
        <v>5</v>
      </c>
      <c r="C44">
        <v>5</v>
      </c>
      <c r="D44">
        <f>IF(B44=11,150000,IF(B44=10,125000,B44*10000+5000))</f>
        <v>55000</v>
      </c>
      <c r="E44">
        <f>D44/SQRT(C44)</f>
        <v>24596.747752497686</v>
      </c>
      <c r="F44">
        <f>IF(E44&lt;=MEDIAN(E$2:E$200),0,1)</f>
        <v>0</v>
      </c>
      <c r="G44">
        <v>214</v>
      </c>
      <c r="H44">
        <v>5</v>
      </c>
      <c r="I44">
        <v>150</v>
      </c>
      <c r="J44">
        <v>99</v>
      </c>
      <c r="K44">
        <v>8</v>
      </c>
      <c r="L44">
        <v>25</v>
      </c>
      <c r="M44">
        <v>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93</v>
      </c>
      <c r="B45">
        <v>5</v>
      </c>
      <c r="C45">
        <v>5</v>
      </c>
      <c r="D45">
        <f>IF(B45=11,150000,IF(B45=10,125000,B45*10000+5000))</f>
        <v>55000</v>
      </c>
      <c r="E45">
        <f>D45/SQRT(C45)</f>
        <v>24596.747752497686</v>
      </c>
      <c r="F45">
        <f>IF(E45&lt;=MEDIAN(E$2:E$200),0,1)</f>
        <v>0</v>
      </c>
      <c r="G45">
        <v>122</v>
      </c>
      <c r="H45">
        <v>3</v>
      </c>
      <c r="I45">
        <v>20</v>
      </c>
      <c r="J45">
        <v>125</v>
      </c>
      <c r="K45">
        <v>15</v>
      </c>
      <c r="L45">
        <v>20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</row>
    <row r="46" spans="1:19" x14ac:dyDescent="0.25">
      <c r="A46">
        <v>16</v>
      </c>
      <c r="B46">
        <v>3</v>
      </c>
      <c r="C46">
        <v>2</v>
      </c>
      <c r="D46">
        <f>IF(B46=11,150000,IF(B46=10,125000,B46*10000+5000))</f>
        <v>35000</v>
      </c>
      <c r="E46">
        <f>D46/SQRT(C46)</f>
        <v>24748.737341529162</v>
      </c>
      <c r="F46">
        <f>IF(E46&lt;=MEDIAN(E$2:E$200),0,1)</f>
        <v>0</v>
      </c>
      <c r="G46">
        <v>198</v>
      </c>
      <c r="H46">
        <v>29</v>
      </c>
      <c r="I46">
        <v>145</v>
      </c>
      <c r="J46">
        <v>200</v>
      </c>
      <c r="K46">
        <v>8</v>
      </c>
      <c r="L46">
        <v>75</v>
      </c>
      <c r="M46">
        <v>15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</row>
    <row r="47" spans="1:19" x14ac:dyDescent="0.25">
      <c r="A47">
        <v>18</v>
      </c>
      <c r="B47">
        <v>3</v>
      </c>
      <c r="C47">
        <v>2</v>
      </c>
      <c r="D47">
        <f>IF(B47=11,150000,IF(B47=10,125000,B47*10000+5000))</f>
        <v>35000</v>
      </c>
      <c r="E47">
        <f>D47/SQRT(C47)</f>
        <v>24748.737341529162</v>
      </c>
      <c r="F47">
        <f>IF(E47&lt;=MEDIAN(E$2:E$200),0,1)</f>
        <v>0</v>
      </c>
      <c r="G47">
        <v>274</v>
      </c>
      <c r="H47">
        <v>12.99</v>
      </c>
      <c r="I47">
        <v>125</v>
      </c>
      <c r="J47">
        <v>150</v>
      </c>
      <c r="K47">
        <v>1</v>
      </c>
      <c r="L47">
        <v>50</v>
      </c>
      <c r="M47">
        <v>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24</v>
      </c>
      <c r="B48">
        <v>3</v>
      </c>
      <c r="C48">
        <v>2</v>
      </c>
      <c r="D48">
        <f>IF(B48=11,150000,IF(B48=10,125000,B48*10000+5000))</f>
        <v>35000</v>
      </c>
      <c r="E48">
        <f>D48/SQRT(C48)</f>
        <v>24748.737341529162</v>
      </c>
      <c r="F48">
        <f>IF(E48&lt;=MEDIAN(E$2:E$200),0,1)</f>
        <v>0</v>
      </c>
      <c r="G48">
        <v>253</v>
      </c>
      <c r="H48">
        <v>19</v>
      </c>
      <c r="I48">
        <v>175</v>
      </c>
      <c r="J48">
        <v>150</v>
      </c>
      <c r="K48">
        <v>2</v>
      </c>
      <c r="L48">
        <v>100</v>
      </c>
      <c r="M48">
        <v>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39</v>
      </c>
      <c r="B49">
        <v>3</v>
      </c>
      <c r="C49">
        <v>2</v>
      </c>
      <c r="D49">
        <f>IF(B49=11,150000,IF(B49=10,125000,B49*10000+5000))</f>
        <v>35000</v>
      </c>
      <c r="E49">
        <f>D49/SQRT(C49)</f>
        <v>24748.737341529162</v>
      </c>
      <c r="F49">
        <f>IF(E49&lt;=MEDIAN(E$2:E$200),0,1)</f>
        <v>0</v>
      </c>
      <c r="G49">
        <v>259</v>
      </c>
      <c r="H49">
        <v>5</v>
      </c>
      <c r="I49">
        <v>50</v>
      </c>
      <c r="J49">
        <v>60</v>
      </c>
      <c r="K49">
        <v>4</v>
      </c>
      <c r="L49">
        <v>20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41</v>
      </c>
      <c r="B50">
        <v>3</v>
      </c>
      <c r="C50">
        <v>2</v>
      </c>
      <c r="D50">
        <f>IF(B50=11,150000,IF(B50=10,125000,B50*10000+5000))</f>
        <v>35000</v>
      </c>
      <c r="E50">
        <f>D50/SQRT(C50)</f>
        <v>24748.737341529162</v>
      </c>
      <c r="F50">
        <f>IF(E50&lt;=MEDIAN(E$2:E$200),0,1)</f>
        <v>0</v>
      </c>
      <c r="G50">
        <v>227</v>
      </c>
      <c r="H50">
        <v>10</v>
      </c>
      <c r="I50">
        <v>120</v>
      </c>
      <c r="J50">
        <v>50</v>
      </c>
      <c r="K50">
        <v>50</v>
      </c>
      <c r="L50">
        <v>70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49</v>
      </c>
      <c r="B51">
        <v>3</v>
      </c>
      <c r="C51">
        <v>2</v>
      </c>
      <c r="D51">
        <f>IF(B51=11,150000,IF(B51=10,125000,B51*10000+5000))</f>
        <v>35000</v>
      </c>
      <c r="E51">
        <f>D51/SQRT(C51)</f>
        <v>24748.737341529162</v>
      </c>
      <c r="F51">
        <f>IF(E51&lt;=MEDIAN(E$2:E$200),0,1)</f>
        <v>0</v>
      </c>
      <c r="G51">
        <v>234</v>
      </c>
      <c r="H51">
        <v>15</v>
      </c>
      <c r="I51">
        <v>100</v>
      </c>
      <c r="J51">
        <v>250</v>
      </c>
      <c r="K51">
        <v>5</v>
      </c>
      <c r="L51">
        <v>120</v>
      </c>
      <c r="M51">
        <v>100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</row>
    <row r="52" spans="1:19" x14ac:dyDescent="0.25">
      <c r="A52">
        <v>53</v>
      </c>
      <c r="B52">
        <v>3</v>
      </c>
      <c r="C52">
        <v>2</v>
      </c>
      <c r="D52">
        <f>IF(B52=11,150000,IF(B52=10,125000,B52*10000+5000))</f>
        <v>35000</v>
      </c>
      <c r="E52">
        <f>D52/SQRT(C52)</f>
        <v>24748.737341529162</v>
      </c>
      <c r="F52">
        <f>IF(E52&lt;=MEDIAN(E$2:E$200),0,1)</f>
        <v>0</v>
      </c>
      <c r="G52">
        <v>249</v>
      </c>
      <c r="H52">
        <v>18.95</v>
      </c>
      <c r="I52">
        <v>125</v>
      </c>
      <c r="J52">
        <v>89</v>
      </c>
      <c r="K52">
        <v>25</v>
      </c>
      <c r="L52">
        <v>45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57</v>
      </c>
      <c r="B53">
        <v>3</v>
      </c>
      <c r="C53">
        <v>2</v>
      </c>
      <c r="D53">
        <f>IF(B53=11,150000,IF(B53=10,125000,B53*10000+5000))</f>
        <v>35000</v>
      </c>
      <c r="E53">
        <f>D53/SQRT(C53)</f>
        <v>24748.737341529162</v>
      </c>
      <c r="F53">
        <f>IF(E53&lt;=MEDIAN(E$2:E$200),0,1)</f>
        <v>0</v>
      </c>
      <c r="G53">
        <v>233</v>
      </c>
      <c r="H53">
        <v>100</v>
      </c>
      <c r="I53">
        <v>260</v>
      </c>
      <c r="J53">
        <v>250</v>
      </c>
      <c r="K53">
        <v>5</v>
      </c>
      <c r="L53">
        <v>15</v>
      </c>
      <c r="M53">
        <v>2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</row>
    <row r="54" spans="1:19" x14ac:dyDescent="0.25">
      <c r="A54">
        <v>64</v>
      </c>
      <c r="B54">
        <v>3</v>
      </c>
      <c r="C54">
        <v>2</v>
      </c>
      <c r="D54">
        <f>IF(B54=11,150000,IF(B54=10,125000,B54*10000+5000))</f>
        <v>35000</v>
      </c>
      <c r="E54">
        <f>D54/SQRT(C54)</f>
        <v>24748.737341529162</v>
      </c>
      <c r="F54">
        <f>IF(E54&lt;=MEDIAN(E$2:E$200),0,1)</f>
        <v>0</v>
      </c>
      <c r="G54">
        <v>190</v>
      </c>
      <c r="H54">
        <v>30</v>
      </c>
      <c r="I54">
        <v>90</v>
      </c>
      <c r="J54">
        <v>40</v>
      </c>
      <c r="K54">
        <v>60</v>
      </c>
      <c r="L54">
        <v>70</v>
      </c>
      <c r="M54">
        <v>30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101</v>
      </c>
      <c r="B55">
        <v>3</v>
      </c>
      <c r="C55">
        <v>2</v>
      </c>
      <c r="D55">
        <f>IF(B55=11,150000,IF(B55=10,125000,B55*10000+5000))</f>
        <v>35000</v>
      </c>
      <c r="E55">
        <f>D55/SQRT(C55)</f>
        <v>24748.737341529162</v>
      </c>
      <c r="F55">
        <f>IF(E55&lt;=MEDIAN(E$2:E$200),0,1)</f>
        <v>0</v>
      </c>
      <c r="G55">
        <v>122</v>
      </c>
      <c r="H55">
        <v>0</v>
      </c>
      <c r="I55">
        <v>0</v>
      </c>
      <c r="J55">
        <v>80</v>
      </c>
      <c r="K55">
        <v>10</v>
      </c>
      <c r="L55">
        <v>0</v>
      </c>
      <c r="M55">
        <v>20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111</v>
      </c>
      <c r="B56">
        <v>3</v>
      </c>
      <c r="C56">
        <v>2</v>
      </c>
      <c r="D56">
        <f>IF(B56=11,150000,IF(B56=10,125000,B56*10000+5000))</f>
        <v>35000</v>
      </c>
      <c r="E56">
        <f>D56/SQRT(C56)</f>
        <v>24748.737341529162</v>
      </c>
      <c r="F56">
        <f>IF(E56&lt;=MEDIAN(E$2:E$200),0,1)</f>
        <v>0</v>
      </c>
      <c r="G56">
        <v>117</v>
      </c>
      <c r="H56">
        <v>120</v>
      </c>
      <c r="I56">
        <v>133</v>
      </c>
      <c r="J56">
        <v>130</v>
      </c>
      <c r="K56">
        <v>118</v>
      </c>
      <c r="L56">
        <v>118</v>
      </c>
      <c r="M56">
        <v>118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 x14ac:dyDescent="0.25">
      <c r="A57">
        <v>21</v>
      </c>
      <c r="B57">
        <v>2</v>
      </c>
      <c r="C57">
        <v>1</v>
      </c>
      <c r="D57">
        <f>IF(B57=11,150000,IF(B57=10,125000,B57*10000+5000))</f>
        <v>25000</v>
      </c>
      <c r="E57">
        <f>D57/SQRT(C57)</f>
        <v>25000</v>
      </c>
      <c r="F57">
        <f>IF(E57&lt;=MEDIAN(E$2:E$200),0,1)</f>
        <v>1</v>
      </c>
      <c r="G57">
        <v>83</v>
      </c>
      <c r="H57">
        <v>15</v>
      </c>
      <c r="I57">
        <v>35</v>
      </c>
      <c r="J57">
        <v>35</v>
      </c>
      <c r="K57">
        <v>7</v>
      </c>
      <c r="L57">
        <v>4</v>
      </c>
      <c r="M57">
        <v>9</v>
      </c>
      <c r="N57">
        <v>0</v>
      </c>
      <c r="O57">
        <v>0</v>
      </c>
      <c r="Q57">
        <v>0</v>
      </c>
      <c r="R57">
        <v>0</v>
      </c>
      <c r="S57">
        <v>0</v>
      </c>
    </row>
    <row r="58" spans="1:19" x14ac:dyDescent="0.25">
      <c r="A58">
        <v>33</v>
      </c>
      <c r="B58">
        <v>2</v>
      </c>
      <c r="C58">
        <v>1</v>
      </c>
      <c r="D58">
        <f>IF(B58=11,150000,IF(B58=10,125000,B58*10000+5000))</f>
        <v>25000</v>
      </c>
      <c r="E58">
        <f>D58/SQRT(C58)</f>
        <v>25000</v>
      </c>
      <c r="F58">
        <f>IF(E58&lt;=MEDIAN(E$2:E$200),0,1)</f>
        <v>1</v>
      </c>
      <c r="G58">
        <v>191</v>
      </c>
      <c r="H58">
        <v>40</v>
      </c>
      <c r="I58">
        <v>129</v>
      </c>
      <c r="J58">
        <v>210</v>
      </c>
      <c r="K58">
        <v>30</v>
      </c>
      <c r="L58">
        <v>100</v>
      </c>
      <c r="M58">
        <v>25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</row>
    <row r="59" spans="1:19" x14ac:dyDescent="0.25">
      <c r="A59">
        <v>12</v>
      </c>
      <c r="B59">
        <v>5</v>
      </c>
      <c r="C59">
        <v>4</v>
      </c>
      <c r="D59">
        <f>IF(B59=11,150000,IF(B59=10,125000,B59*10000+5000))</f>
        <v>55000</v>
      </c>
      <c r="E59">
        <f>D59/SQRT(C59)</f>
        <v>27500</v>
      </c>
      <c r="F59">
        <f>IF(E59&lt;=MEDIAN(E$2:E$200),0,1)</f>
        <v>1</v>
      </c>
      <c r="G59">
        <v>136</v>
      </c>
      <c r="H59">
        <v>15</v>
      </c>
      <c r="I59">
        <v>150</v>
      </c>
      <c r="J59">
        <v>100</v>
      </c>
      <c r="K59">
        <v>10</v>
      </c>
      <c r="L59">
        <v>20</v>
      </c>
      <c r="M59">
        <v>10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17</v>
      </c>
      <c r="B60">
        <v>5</v>
      </c>
      <c r="C60">
        <v>4</v>
      </c>
      <c r="D60">
        <f>IF(B60=11,150000,IF(B60=10,125000,B60*10000+5000))</f>
        <v>55000</v>
      </c>
      <c r="E60">
        <f>D60/SQRT(C60)</f>
        <v>27500</v>
      </c>
      <c r="F60">
        <f>IF(E60&lt;=MEDIAN(E$2:E$200),0,1)</f>
        <v>1</v>
      </c>
      <c r="G60">
        <v>160</v>
      </c>
      <c r="H60">
        <v>3</v>
      </c>
      <c r="I60">
        <v>49</v>
      </c>
      <c r="J60">
        <v>20</v>
      </c>
      <c r="K60">
        <v>1</v>
      </c>
      <c r="L60">
        <v>2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54</v>
      </c>
      <c r="B61">
        <v>5</v>
      </c>
      <c r="C61">
        <v>4</v>
      </c>
      <c r="D61">
        <f>IF(B61=11,150000,IF(B61=10,125000,B61*10000+5000))</f>
        <v>55000</v>
      </c>
      <c r="E61">
        <f>D61/SQRT(C61)</f>
        <v>27500</v>
      </c>
      <c r="F61">
        <f>IF(E61&lt;=MEDIAN(E$2:E$200),0,1)</f>
        <v>1</v>
      </c>
      <c r="G61">
        <v>195</v>
      </c>
      <c r="H61">
        <v>75</v>
      </c>
      <c r="I61">
        <v>150</v>
      </c>
      <c r="J61">
        <v>99</v>
      </c>
      <c r="K61">
        <v>15</v>
      </c>
      <c r="L61">
        <v>75</v>
      </c>
      <c r="M61">
        <v>50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11</v>
      </c>
      <c r="B62">
        <v>4</v>
      </c>
      <c r="C62">
        <v>2</v>
      </c>
      <c r="D62">
        <f>IF(B62=11,150000,IF(B62=10,125000,B62*10000+5000))</f>
        <v>45000</v>
      </c>
      <c r="E62">
        <f>D62/SQRT(C62)</f>
        <v>31819.805153394638</v>
      </c>
      <c r="F62">
        <f>IF(E62&lt;=MEDIAN(E$2:E$200),0,1)</f>
        <v>1</v>
      </c>
      <c r="G62">
        <v>166</v>
      </c>
      <c r="H62">
        <v>35</v>
      </c>
      <c r="I62">
        <v>125</v>
      </c>
      <c r="J62">
        <v>50</v>
      </c>
      <c r="K62">
        <v>1</v>
      </c>
      <c r="L62">
        <v>12</v>
      </c>
      <c r="M62">
        <v>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81</v>
      </c>
      <c r="B63">
        <v>4</v>
      </c>
      <c r="C63">
        <v>2</v>
      </c>
      <c r="D63">
        <f>IF(B63=11,150000,IF(B63=10,125000,B63*10000+5000))</f>
        <v>45000</v>
      </c>
      <c r="E63">
        <f>D63/SQRT(C63)</f>
        <v>31819.805153394638</v>
      </c>
      <c r="F63">
        <f>IF(E63&lt;=MEDIAN(E$2:E$200),0,1)</f>
        <v>1</v>
      </c>
      <c r="G63">
        <v>107</v>
      </c>
      <c r="H63">
        <v>25</v>
      </c>
      <c r="I63">
        <v>120</v>
      </c>
      <c r="J63">
        <v>80</v>
      </c>
      <c r="K63">
        <v>50</v>
      </c>
      <c r="L63">
        <v>50</v>
      </c>
      <c r="M63">
        <v>30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48</v>
      </c>
      <c r="B64">
        <v>3</v>
      </c>
      <c r="C64">
        <v>1</v>
      </c>
      <c r="D64">
        <f>IF(B64=11,150000,IF(B64=10,125000,B64*10000+5000))</f>
        <v>35000</v>
      </c>
      <c r="E64">
        <f>D64/SQRT(C64)</f>
        <v>35000</v>
      </c>
      <c r="F64">
        <f>IF(E64&lt;=MEDIAN(E$2:E$200),0,1)</f>
        <v>1</v>
      </c>
      <c r="G64">
        <v>227</v>
      </c>
      <c r="H64">
        <v>20</v>
      </c>
      <c r="I64">
        <v>75</v>
      </c>
      <c r="J64">
        <v>227</v>
      </c>
      <c r="K64">
        <v>2</v>
      </c>
      <c r="L64">
        <v>30</v>
      </c>
      <c r="M64">
        <v>25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</row>
    <row r="65" spans="1:19" x14ac:dyDescent="0.25">
      <c r="A65">
        <v>67</v>
      </c>
      <c r="B65">
        <v>3</v>
      </c>
      <c r="C65">
        <v>1</v>
      </c>
      <c r="D65">
        <f>IF(B65=11,150000,IF(B65=10,125000,B65*10000+5000))</f>
        <v>35000</v>
      </c>
      <c r="E65">
        <f>D65/SQRT(C65)</f>
        <v>35000</v>
      </c>
      <c r="F65">
        <f>IF(E65&lt;=MEDIAN(E$2:E$200),0,1)</f>
        <v>1</v>
      </c>
      <c r="G65">
        <v>218</v>
      </c>
      <c r="H65">
        <v>25</v>
      </c>
      <c r="I65">
        <v>144</v>
      </c>
      <c r="J65">
        <v>240</v>
      </c>
      <c r="K65">
        <v>5</v>
      </c>
      <c r="L65">
        <v>90</v>
      </c>
      <c r="M65">
        <v>7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 x14ac:dyDescent="0.25">
      <c r="A66">
        <v>70</v>
      </c>
      <c r="B66">
        <v>3</v>
      </c>
      <c r="C66">
        <v>1</v>
      </c>
      <c r="D66">
        <f>IF(B66=11,150000,IF(B66=10,125000,B66*10000+5000))</f>
        <v>35000</v>
      </c>
      <c r="E66">
        <f>D66/SQRT(C66)</f>
        <v>35000</v>
      </c>
      <c r="F66">
        <f>IF(E66&lt;=MEDIAN(E$2:E$200),0,1)</f>
        <v>1</v>
      </c>
      <c r="G66">
        <v>10</v>
      </c>
      <c r="H66">
        <v>20</v>
      </c>
      <c r="I66">
        <v>50</v>
      </c>
      <c r="J66">
        <v>35</v>
      </c>
      <c r="K66">
        <v>6</v>
      </c>
      <c r="L66">
        <v>10</v>
      </c>
      <c r="M66">
        <v>7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</row>
    <row r="67" spans="1:19" x14ac:dyDescent="0.25">
      <c r="A67">
        <v>72</v>
      </c>
      <c r="B67">
        <v>3</v>
      </c>
      <c r="C67">
        <v>1</v>
      </c>
      <c r="D67">
        <f>IF(B67=11,150000,IF(B67=10,125000,B67*10000+5000))</f>
        <v>35000</v>
      </c>
      <c r="E67">
        <f>D67/SQRT(C67)</f>
        <v>35000</v>
      </c>
      <c r="F67">
        <f>IF(E67&lt;=MEDIAN(E$2:E$200),0,1)</f>
        <v>1</v>
      </c>
      <c r="G67">
        <v>274</v>
      </c>
      <c r="H67">
        <v>50</v>
      </c>
      <c r="I67">
        <v>150</v>
      </c>
      <c r="J67">
        <v>150</v>
      </c>
      <c r="K67">
        <v>15</v>
      </c>
      <c r="L67">
        <v>120</v>
      </c>
      <c r="M67">
        <v>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109</v>
      </c>
      <c r="B68">
        <v>3</v>
      </c>
      <c r="C68">
        <v>1</v>
      </c>
      <c r="D68">
        <f>IF(B68=11,150000,IF(B68=10,125000,B68*10000+5000))</f>
        <v>35000</v>
      </c>
      <c r="E68">
        <f>D68/SQRT(C68)</f>
        <v>35000</v>
      </c>
      <c r="F68">
        <f>IF(E68&lt;=MEDIAN(E$2:E$200),0,1)</f>
        <v>1</v>
      </c>
      <c r="G68">
        <v>180</v>
      </c>
      <c r="H68">
        <v>15</v>
      </c>
      <c r="I68">
        <v>115</v>
      </c>
      <c r="J68">
        <v>190</v>
      </c>
      <c r="K68">
        <v>2</v>
      </c>
      <c r="L68">
        <v>60</v>
      </c>
      <c r="M68">
        <v>80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>
        <v>52</v>
      </c>
      <c r="B69">
        <v>6</v>
      </c>
      <c r="C69">
        <v>3</v>
      </c>
      <c r="D69">
        <f>IF(B69=11,150000,IF(B69=10,125000,B69*10000+5000))</f>
        <v>65000</v>
      </c>
      <c r="E69">
        <f>D69/SQRT(C69)</f>
        <v>37527.76749732568</v>
      </c>
      <c r="F69">
        <f>IF(E69&lt;=MEDIAN(E$2:E$200),0,1)</f>
        <v>1</v>
      </c>
      <c r="G69">
        <v>94</v>
      </c>
      <c r="H69">
        <v>15</v>
      </c>
      <c r="I69">
        <v>45</v>
      </c>
      <c r="J69">
        <v>150</v>
      </c>
      <c r="K69">
        <v>5</v>
      </c>
      <c r="L69">
        <v>35</v>
      </c>
      <c r="M69">
        <v>2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</row>
    <row r="70" spans="1:19" x14ac:dyDescent="0.25">
      <c r="A70">
        <v>9</v>
      </c>
      <c r="B70">
        <v>5</v>
      </c>
      <c r="C70">
        <v>2</v>
      </c>
      <c r="D70">
        <f>IF(B70=11,150000,IF(B70=10,125000,B70*10000+5000))</f>
        <v>55000</v>
      </c>
      <c r="E70">
        <f>D70/SQRT(C70)</f>
        <v>38890.872965260111</v>
      </c>
      <c r="F70">
        <f>IF(E70&lt;=MEDIAN(E$2:E$200),0,1)</f>
        <v>1</v>
      </c>
      <c r="G70">
        <v>112</v>
      </c>
      <c r="H70">
        <v>15</v>
      </c>
      <c r="I70">
        <v>100</v>
      </c>
      <c r="J70">
        <v>99</v>
      </c>
      <c r="K70">
        <v>12</v>
      </c>
      <c r="L70">
        <v>15</v>
      </c>
      <c r="M70">
        <v>10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19</v>
      </c>
      <c r="B71">
        <v>5</v>
      </c>
      <c r="C71">
        <v>2</v>
      </c>
      <c r="D71">
        <f>IF(B71=11,150000,IF(B71=10,125000,B71*10000+5000))</f>
        <v>55000</v>
      </c>
      <c r="E71">
        <f>D71/SQRT(C71)</f>
        <v>38890.872965260111</v>
      </c>
      <c r="F71">
        <f>IF(E71&lt;=MEDIAN(E$2:E$200),0,1)</f>
        <v>1</v>
      </c>
      <c r="G71">
        <v>235</v>
      </c>
      <c r="H71">
        <v>100</v>
      </c>
      <c r="I71">
        <v>235</v>
      </c>
      <c r="J71">
        <v>190</v>
      </c>
      <c r="K71">
        <v>80</v>
      </c>
      <c r="L71">
        <v>45</v>
      </c>
      <c r="M71">
        <v>40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27</v>
      </c>
      <c r="B72">
        <v>5</v>
      </c>
      <c r="C72">
        <v>2</v>
      </c>
      <c r="D72">
        <f>IF(B72=11,150000,IF(B72=10,125000,B72*10000+5000))</f>
        <v>55000</v>
      </c>
      <c r="E72">
        <f>D72/SQRT(C72)</f>
        <v>38890.872965260111</v>
      </c>
      <c r="F72">
        <f>IF(E72&lt;=MEDIAN(E$2:E$200),0,1)</f>
        <v>1</v>
      </c>
      <c r="G72">
        <v>125</v>
      </c>
      <c r="H72">
        <v>30</v>
      </c>
      <c r="I72">
        <v>45</v>
      </c>
      <c r="J72">
        <v>75</v>
      </c>
      <c r="K72">
        <v>10</v>
      </c>
      <c r="L72">
        <v>40</v>
      </c>
      <c r="M72">
        <v>25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44</v>
      </c>
      <c r="B73">
        <v>5</v>
      </c>
      <c r="C73">
        <v>2</v>
      </c>
      <c r="D73">
        <f>IF(B73=11,150000,IF(B73=10,125000,B73*10000+5000))</f>
        <v>55000</v>
      </c>
      <c r="E73">
        <f>D73/SQRT(C73)</f>
        <v>38890.872965260111</v>
      </c>
      <c r="F73">
        <f>IF(E73&lt;=MEDIAN(E$2:E$200),0,1)</f>
        <v>1</v>
      </c>
      <c r="G73">
        <v>261</v>
      </c>
      <c r="H73">
        <v>150</v>
      </c>
      <c r="I73">
        <v>175</v>
      </c>
      <c r="J73">
        <v>195</v>
      </c>
      <c r="K73">
        <v>25</v>
      </c>
      <c r="L73">
        <v>75</v>
      </c>
      <c r="M73">
        <v>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69</v>
      </c>
      <c r="B74">
        <v>5</v>
      </c>
      <c r="C74">
        <v>2</v>
      </c>
      <c r="D74">
        <f>IF(B74=11,150000,IF(B74=10,125000,B74*10000+5000))</f>
        <v>55000</v>
      </c>
      <c r="E74">
        <f>D74/SQRT(C74)</f>
        <v>38890.872965260111</v>
      </c>
      <c r="F74">
        <f>IF(E74&lt;=MEDIAN(E$2:E$200),0,1)</f>
        <v>1</v>
      </c>
      <c r="G74">
        <v>157</v>
      </c>
      <c r="H74">
        <v>39</v>
      </c>
      <c r="I74">
        <v>299</v>
      </c>
      <c r="J74">
        <v>170</v>
      </c>
      <c r="K74">
        <v>50</v>
      </c>
      <c r="L74">
        <v>60</v>
      </c>
      <c r="M74">
        <v>30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</row>
    <row r="75" spans="1:19" x14ac:dyDescent="0.25">
      <c r="A75">
        <v>6</v>
      </c>
      <c r="B75">
        <v>7</v>
      </c>
      <c r="C75">
        <v>3</v>
      </c>
      <c r="D75">
        <f>IF(B75=11,150000,IF(B75=10,125000,B75*10000+5000))</f>
        <v>75000</v>
      </c>
      <c r="E75">
        <f>D75/SQRT(C75)</f>
        <v>43301.270189221934</v>
      </c>
      <c r="F75">
        <f>IF(E75&lt;=MEDIAN(E$2:E$200),0,1)</f>
        <v>1</v>
      </c>
      <c r="G75">
        <v>223</v>
      </c>
      <c r="H75">
        <v>15.99</v>
      </c>
      <c r="I75">
        <v>180</v>
      </c>
      <c r="J75">
        <v>150</v>
      </c>
      <c r="K75">
        <v>6.99</v>
      </c>
      <c r="L75">
        <v>20</v>
      </c>
      <c r="M75">
        <v>9.99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75</v>
      </c>
      <c r="B76">
        <v>6</v>
      </c>
      <c r="C76">
        <v>2</v>
      </c>
      <c r="D76">
        <f>IF(B76=11,150000,IF(B76=10,125000,B76*10000+5000))</f>
        <v>65000</v>
      </c>
      <c r="E76">
        <f>D76/SQRT(C76)</f>
        <v>45961.940777125586</v>
      </c>
      <c r="F76">
        <f>IF(E76&lt;=MEDIAN(E$2:E$200),0,1)</f>
        <v>1</v>
      </c>
      <c r="G76">
        <v>247</v>
      </c>
      <c r="H76">
        <v>10</v>
      </c>
      <c r="I76">
        <v>149</v>
      </c>
      <c r="J76">
        <v>100</v>
      </c>
      <c r="K76">
        <v>2</v>
      </c>
      <c r="L76">
        <v>20</v>
      </c>
      <c r="M76">
        <v>10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88</v>
      </c>
      <c r="B77">
        <v>6</v>
      </c>
      <c r="C77">
        <v>2</v>
      </c>
      <c r="D77">
        <f>IF(B77=11,150000,IF(B77=10,125000,B77*10000+5000))</f>
        <v>65000</v>
      </c>
      <c r="E77">
        <f>D77/SQRT(C77)</f>
        <v>45961.940777125586</v>
      </c>
      <c r="F77">
        <f>IF(E77&lt;=MEDIAN(E$2:E$200),0,1)</f>
        <v>1</v>
      </c>
      <c r="G77">
        <v>139</v>
      </c>
      <c r="H77">
        <v>0</v>
      </c>
      <c r="I77">
        <v>100</v>
      </c>
      <c r="J77">
        <v>139</v>
      </c>
      <c r="K77">
        <v>0</v>
      </c>
      <c r="L77">
        <v>0</v>
      </c>
      <c r="M77">
        <v>111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</row>
    <row r="78" spans="1:19" x14ac:dyDescent="0.25">
      <c r="A78">
        <v>60</v>
      </c>
      <c r="B78">
        <v>8</v>
      </c>
      <c r="C78">
        <v>3</v>
      </c>
      <c r="D78">
        <f>IF(B78=11,150000,IF(B78=10,125000,B78*10000+5000))</f>
        <v>85000</v>
      </c>
      <c r="E78">
        <f>D78/SQRT(C78)</f>
        <v>49074.772881118195</v>
      </c>
      <c r="F78">
        <f>IF(E78&lt;=MEDIAN(E$2:E$200),0,1)</f>
        <v>1</v>
      </c>
      <c r="G78">
        <v>159</v>
      </c>
      <c r="H78">
        <v>25</v>
      </c>
      <c r="I78">
        <v>175</v>
      </c>
      <c r="J78">
        <v>199</v>
      </c>
      <c r="K78">
        <v>20</v>
      </c>
      <c r="L78">
        <v>75</v>
      </c>
      <c r="M78">
        <v>30</v>
      </c>
      <c r="O78">
        <v>1</v>
      </c>
      <c r="P78">
        <v>1</v>
      </c>
      <c r="Q78">
        <v>0</v>
      </c>
      <c r="R78">
        <v>0</v>
      </c>
      <c r="S78">
        <v>0</v>
      </c>
    </row>
    <row r="79" spans="1:19" x14ac:dyDescent="0.25">
      <c r="A79">
        <v>35</v>
      </c>
      <c r="B79">
        <v>7</v>
      </c>
      <c r="C79">
        <v>2</v>
      </c>
      <c r="D79">
        <f>IF(B79=11,150000,IF(B79=10,125000,B79*10000+5000))</f>
        <v>75000</v>
      </c>
      <c r="E79">
        <f>D79/SQRT(C79)</f>
        <v>53033.008588991062</v>
      </c>
      <c r="F79">
        <f>IF(E79&lt;=MEDIAN(E$2:E$200),0,1)</f>
        <v>1</v>
      </c>
      <c r="G79">
        <v>108</v>
      </c>
      <c r="H79">
        <v>5</v>
      </c>
      <c r="I79">
        <v>24</v>
      </c>
      <c r="J79">
        <v>108</v>
      </c>
      <c r="K79">
        <v>10</v>
      </c>
      <c r="L79">
        <v>25</v>
      </c>
      <c r="M79">
        <v>25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</row>
    <row r="80" spans="1:19" x14ac:dyDescent="0.25">
      <c r="A80">
        <v>61</v>
      </c>
      <c r="B80">
        <v>7</v>
      </c>
      <c r="C80">
        <v>2</v>
      </c>
      <c r="D80">
        <f>IF(B80=11,150000,IF(B80=10,125000,B80*10000+5000))</f>
        <v>75000</v>
      </c>
      <c r="E80">
        <f>D80/SQRT(C80)</f>
        <v>53033.008588991062</v>
      </c>
      <c r="F80">
        <f>IF(E80&lt;=MEDIAN(E$2:E$200),0,1)</f>
        <v>1</v>
      </c>
      <c r="G80">
        <v>239</v>
      </c>
      <c r="H80">
        <v>30</v>
      </c>
      <c r="I80">
        <v>50</v>
      </c>
      <c r="J80">
        <v>75</v>
      </c>
      <c r="K80">
        <v>5</v>
      </c>
      <c r="L80">
        <v>40</v>
      </c>
      <c r="M80">
        <v>20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86</v>
      </c>
      <c r="B81">
        <v>7</v>
      </c>
      <c r="C81">
        <v>2</v>
      </c>
      <c r="D81">
        <f>IF(B81=11,150000,IF(B81=10,125000,B81*10000+5000))</f>
        <v>75000</v>
      </c>
      <c r="E81">
        <f>D81/SQRT(C81)</f>
        <v>53033.008588991062</v>
      </c>
      <c r="F81">
        <f>IF(E81&lt;=MEDIAN(E$2:E$200),0,1)</f>
        <v>1</v>
      </c>
      <c r="G81">
        <v>77</v>
      </c>
      <c r="H81">
        <v>40</v>
      </c>
      <c r="I81">
        <v>100</v>
      </c>
      <c r="J81">
        <v>159</v>
      </c>
      <c r="K81">
        <v>10</v>
      </c>
      <c r="L81">
        <v>40</v>
      </c>
      <c r="M81">
        <v>30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</row>
    <row r="82" spans="1:19" x14ac:dyDescent="0.25">
      <c r="A82">
        <v>25</v>
      </c>
      <c r="B82">
        <v>5</v>
      </c>
      <c r="C82">
        <v>1</v>
      </c>
      <c r="D82">
        <f>IF(B82=11,150000,IF(B82=10,125000,B82*10000+5000))</f>
        <v>55000</v>
      </c>
      <c r="E82">
        <f>D82/SQRT(C82)</f>
        <v>55000</v>
      </c>
      <c r="F82">
        <f>IF(E82&lt;=MEDIAN(E$2:E$200),0,1)</f>
        <v>1</v>
      </c>
      <c r="G82">
        <v>211</v>
      </c>
      <c r="H82">
        <v>29.99</v>
      </c>
      <c r="I82">
        <v>250</v>
      </c>
      <c r="J82">
        <v>159</v>
      </c>
      <c r="K82">
        <v>1</v>
      </c>
      <c r="L82">
        <v>60</v>
      </c>
      <c r="M82">
        <v>6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51</v>
      </c>
      <c r="B83">
        <v>5</v>
      </c>
      <c r="C83">
        <v>1</v>
      </c>
      <c r="D83">
        <f>IF(B83=11,150000,IF(B83=10,125000,B83*10000+5000))</f>
        <v>55000</v>
      </c>
      <c r="E83">
        <f>D83/SQRT(C83)</f>
        <v>55000</v>
      </c>
      <c r="F83">
        <f>IF(E83&lt;=MEDIAN(E$2:E$200),0,1)</f>
        <v>1</v>
      </c>
      <c r="G83">
        <v>64</v>
      </c>
      <c r="H83">
        <v>5</v>
      </c>
      <c r="I83">
        <v>55</v>
      </c>
      <c r="J83">
        <v>64</v>
      </c>
      <c r="K83">
        <v>2</v>
      </c>
      <c r="L83">
        <v>45</v>
      </c>
      <c r="M83">
        <v>22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</row>
    <row r="84" spans="1:19" x14ac:dyDescent="0.25">
      <c r="A84">
        <v>56</v>
      </c>
      <c r="B84">
        <v>8</v>
      </c>
      <c r="C84">
        <v>2</v>
      </c>
      <c r="D84">
        <f>IF(B84=11,150000,IF(B84=10,125000,B84*10000+5000))</f>
        <v>85000</v>
      </c>
      <c r="E84">
        <f>D84/SQRT(C84)</f>
        <v>60104.076400856538</v>
      </c>
      <c r="F84">
        <f>IF(E84&lt;=MEDIAN(E$2:E$200),0,1)</f>
        <v>1</v>
      </c>
      <c r="G84">
        <v>135</v>
      </c>
      <c r="H84">
        <v>5</v>
      </c>
      <c r="I84">
        <v>25</v>
      </c>
      <c r="J84">
        <v>80</v>
      </c>
      <c r="K84">
        <v>3</v>
      </c>
      <c r="L84">
        <v>30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9" x14ac:dyDescent="0.25">
      <c r="A85">
        <v>7</v>
      </c>
      <c r="B85">
        <v>10</v>
      </c>
      <c r="C85">
        <v>4</v>
      </c>
      <c r="D85">
        <f>IF(B85=11,150000,IF(B85=10,125000,B85*10000+5000))</f>
        <v>125000</v>
      </c>
      <c r="E85">
        <f>D85/SQRT(C85)</f>
        <v>62500</v>
      </c>
      <c r="F85">
        <f>IF(E85&lt;=MEDIAN(E$2:E$200),0,1)</f>
        <v>1</v>
      </c>
      <c r="G85">
        <v>5</v>
      </c>
      <c r="H85">
        <v>1</v>
      </c>
      <c r="I85">
        <v>20</v>
      </c>
      <c r="J85">
        <v>20</v>
      </c>
      <c r="K85">
        <v>5</v>
      </c>
      <c r="L85">
        <v>20</v>
      </c>
      <c r="M85">
        <v>5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25">
      <c r="A86">
        <v>89</v>
      </c>
      <c r="B86">
        <v>10</v>
      </c>
      <c r="C86">
        <v>4</v>
      </c>
      <c r="D86">
        <f>IF(B86=11,150000,IF(B86=10,125000,B86*10000+5000))</f>
        <v>125000</v>
      </c>
      <c r="E86">
        <f>D86/SQRT(C86)</f>
        <v>62500</v>
      </c>
      <c r="F86">
        <f>IF(E86&lt;=MEDIAN(E$2:E$200),0,1)</f>
        <v>1</v>
      </c>
      <c r="G86">
        <v>58</v>
      </c>
      <c r="H86">
        <v>35</v>
      </c>
      <c r="I86">
        <v>99</v>
      </c>
      <c r="J86">
        <v>75</v>
      </c>
      <c r="K86">
        <v>25</v>
      </c>
      <c r="L86">
        <v>40</v>
      </c>
      <c r="M86">
        <v>35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</row>
    <row r="87" spans="1:19" x14ac:dyDescent="0.25">
      <c r="A87">
        <v>82</v>
      </c>
      <c r="B87">
        <v>6</v>
      </c>
      <c r="C87">
        <v>1</v>
      </c>
      <c r="D87">
        <f>IF(B87=11,150000,IF(B87=10,125000,B87*10000+5000))</f>
        <v>65000</v>
      </c>
      <c r="E87">
        <f>D87/SQRT(C87)</f>
        <v>65000</v>
      </c>
      <c r="F87">
        <f>IF(E87&lt;=MEDIAN(E$2:E$200),0,1)</f>
        <v>1</v>
      </c>
      <c r="G87">
        <v>72</v>
      </c>
      <c r="H87">
        <v>5</v>
      </c>
      <c r="I87">
        <v>50</v>
      </c>
      <c r="J87">
        <v>25</v>
      </c>
      <c r="K87">
        <v>5</v>
      </c>
      <c r="L87">
        <v>20</v>
      </c>
      <c r="M87">
        <v>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68</v>
      </c>
      <c r="B88">
        <v>11</v>
      </c>
      <c r="C88">
        <v>5</v>
      </c>
      <c r="D88">
        <f>IF(B88=11,150000,IF(B88=10,125000,B88*10000+5000))</f>
        <v>150000</v>
      </c>
      <c r="E88">
        <f>D88/SQRT(C88)</f>
        <v>67082.03932499369</v>
      </c>
      <c r="F88">
        <f>IF(E88&lt;=MEDIAN(E$2:E$200),0,1)</f>
        <v>1</v>
      </c>
      <c r="G88">
        <v>157</v>
      </c>
      <c r="H88">
        <v>25</v>
      </c>
      <c r="I88">
        <v>60</v>
      </c>
      <c r="J88">
        <v>60</v>
      </c>
      <c r="K88">
        <v>30</v>
      </c>
      <c r="L88">
        <v>40</v>
      </c>
      <c r="M88">
        <v>12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103</v>
      </c>
      <c r="B89">
        <v>11</v>
      </c>
      <c r="C89">
        <v>5</v>
      </c>
      <c r="D89">
        <f>IF(B89=11,150000,IF(B89=10,125000,B89*10000+5000))</f>
        <v>150000</v>
      </c>
      <c r="E89">
        <f>D89/SQRT(C89)</f>
        <v>67082.03932499369</v>
      </c>
      <c r="F89">
        <f>IF(E89&lt;=MEDIAN(E$2:E$200),0,1)</f>
        <v>1</v>
      </c>
      <c r="G89">
        <v>78</v>
      </c>
      <c r="H89">
        <v>50</v>
      </c>
      <c r="I89">
        <v>120</v>
      </c>
      <c r="J89">
        <v>100</v>
      </c>
      <c r="K89">
        <v>3</v>
      </c>
      <c r="L89">
        <v>10</v>
      </c>
      <c r="M89">
        <v>10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</row>
    <row r="90" spans="1:19" x14ac:dyDescent="0.25">
      <c r="A90">
        <v>34</v>
      </c>
      <c r="B90">
        <v>9</v>
      </c>
      <c r="C90">
        <v>2</v>
      </c>
      <c r="D90">
        <f>IF(B90=11,150000,IF(B90=10,125000,B90*10000+5000))</f>
        <v>95000</v>
      </c>
      <c r="E90">
        <f>D90/SQRT(C90)</f>
        <v>67175.144212722007</v>
      </c>
      <c r="F90">
        <f>IF(E90&lt;=MEDIAN(E$2:E$200),0,1)</f>
        <v>1</v>
      </c>
      <c r="G90">
        <v>126</v>
      </c>
      <c r="H90">
        <v>50</v>
      </c>
      <c r="I90">
        <v>150</v>
      </c>
      <c r="J90">
        <v>130</v>
      </c>
      <c r="K90">
        <v>2</v>
      </c>
      <c r="L90">
        <v>45</v>
      </c>
      <c r="M90">
        <v>20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>
        <v>94</v>
      </c>
      <c r="B91">
        <v>9</v>
      </c>
      <c r="C91">
        <v>2</v>
      </c>
      <c r="D91">
        <f>IF(B91=11,150000,IF(B91=10,125000,B91*10000+5000))</f>
        <v>95000</v>
      </c>
      <c r="E91">
        <f>D91/SQRT(C91)</f>
        <v>67175.144212722007</v>
      </c>
      <c r="F91">
        <f>IF(E91&lt;=MEDIAN(E$2:E$200),0,1)</f>
        <v>1</v>
      </c>
      <c r="G91">
        <v>177</v>
      </c>
      <c r="H91">
        <v>25</v>
      </c>
      <c r="I91">
        <v>105</v>
      </c>
      <c r="J91">
        <v>178</v>
      </c>
      <c r="K91">
        <v>5</v>
      </c>
      <c r="L91">
        <v>80</v>
      </c>
      <c r="M91">
        <v>15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</row>
    <row r="92" spans="1:19" x14ac:dyDescent="0.25">
      <c r="A92">
        <v>97</v>
      </c>
      <c r="B92">
        <v>9</v>
      </c>
      <c r="C92">
        <v>2</v>
      </c>
      <c r="D92">
        <f>IF(B92=11,150000,IF(B92=10,125000,B92*10000+5000))</f>
        <v>95000</v>
      </c>
      <c r="E92">
        <f>D92/SQRT(C92)</f>
        <v>67175.144212722007</v>
      </c>
      <c r="F92">
        <f>IF(E92&lt;=MEDIAN(E$2:E$200),0,1)</f>
        <v>1</v>
      </c>
      <c r="G92">
        <v>244</v>
      </c>
      <c r="H92">
        <v>150</v>
      </c>
      <c r="I92">
        <v>175</v>
      </c>
      <c r="J92">
        <v>150</v>
      </c>
      <c r="K92">
        <v>20</v>
      </c>
      <c r="L92">
        <v>60</v>
      </c>
      <c r="M92">
        <v>14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8</v>
      </c>
      <c r="B93">
        <v>7</v>
      </c>
      <c r="C93">
        <v>1</v>
      </c>
      <c r="D93">
        <f>IF(B93=11,150000,IF(B93=10,125000,B93*10000+5000))</f>
        <v>75000</v>
      </c>
      <c r="E93">
        <f>D93/SQRT(C93)</f>
        <v>75000</v>
      </c>
      <c r="F93">
        <f>IF(E93&lt;=MEDIAN(E$2:E$200),0,1)</f>
        <v>1</v>
      </c>
      <c r="G93">
        <v>177</v>
      </c>
      <c r="H93">
        <v>30</v>
      </c>
      <c r="I93">
        <v>180</v>
      </c>
      <c r="J93">
        <v>100</v>
      </c>
      <c r="K93">
        <v>20</v>
      </c>
      <c r="L93">
        <v>15</v>
      </c>
      <c r="M93">
        <v>35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3</v>
      </c>
      <c r="B94">
        <v>10</v>
      </c>
      <c r="C94">
        <v>2</v>
      </c>
      <c r="D94">
        <f>IF(B94=11,150000,IF(B94=10,125000,B94*10000+5000))</f>
        <v>125000</v>
      </c>
      <c r="E94">
        <f>D94/SQRT(C94)</f>
        <v>88388.347648318435</v>
      </c>
      <c r="F94">
        <f>IF(E94&lt;=MEDIAN(E$2:E$200),0,1)</f>
        <v>1</v>
      </c>
      <c r="G94">
        <v>234</v>
      </c>
      <c r="H94">
        <v>15</v>
      </c>
      <c r="I94">
        <v>50</v>
      </c>
      <c r="J94">
        <v>100</v>
      </c>
      <c r="K94">
        <v>3</v>
      </c>
      <c r="L94">
        <v>40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95</v>
      </c>
      <c r="B95">
        <v>10</v>
      </c>
      <c r="C95">
        <v>2</v>
      </c>
      <c r="D95">
        <f>IF(B95=11,150000,IF(B95=10,125000,B95*10000+5000))</f>
        <v>125000</v>
      </c>
      <c r="E95">
        <f>D95/SQRT(C95)</f>
        <v>88388.347648318435</v>
      </c>
      <c r="F95">
        <f>IF(E95&lt;=MEDIAN(E$2:E$200),0,1)</f>
        <v>1</v>
      </c>
      <c r="G95">
        <v>105</v>
      </c>
      <c r="H95">
        <v>60</v>
      </c>
      <c r="I95">
        <v>150</v>
      </c>
      <c r="J95">
        <v>200</v>
      </c>
      <c r="K95">
        <v>10</v>
      </c>
      <c r="L95">
        <v>79</v>
      </c>
      <c r="M95">
        <v>20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 x14ac:dyDescent="0.25">
      <c r="A96">
        <v>104</v>
      </c>
      <c r="B96">
        <v>10</v>
      </c>
      <c r="C96">
        <v>2</v>
      </c>
      <c r="D96">
        <f>IF(B96=11,150000,IF(B96=10,125000,B96*10000+5000))</f>
        <v>125000</v>
      </c>
      <c r="E96">
        <f>D96/SQRT(C96)</f>
        <v>88388.347648318435</v>
      </c>
      <c r="F96">
        <f>IF(E96&lt;=MEDIAN(E$2:E$200),0,1)</f>
        <v>1</v>
      </c>
      <c r="G96">
        <v>176</v>
      </c>
      <c r="H96">
        <v>0</v>
      </c>
      <c r="I96">
        <v>0</v>
      </c>
      <c r="J96">
        <v>176</v>
      </c>
      <c r="K96">
        <v>15</v>
      </c>
      <c r="L96">
        <v>40</v>
      </c>
      <c r="M96">
        <v>25</v>
      </c>
      <c r="N96">
        <v>0</v>
      </c>
      <c r="O96">
        <v>0</v>
      </c>
      <c r="P96">
        <v>1</v>
      </c>
      <c r="Q96">
        <v>0</v>
      </c>
      <c r="R96">
        <v>0</v>
      </c>
    </row>
  </sheetData>
  <sortState ref="A2:S96">
    <sortCondition ref="E2:E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73" workbookViewId="0">
      <selection activeCell="H101" sqref="H101"/>
    </sheetView>
  </sheetViews>
  <sheetFormatPr defaultRowHeight="15" x14ac:dyDescent="0.25"/>
  <sheetData>
    <row r="1" spans="1:6" x14ac:dyDescent="0.25">
      <c r="A1">
        <v>1</v>
      </c>
      <c r="B1">
        <v>22</v>
      </c>
      <c r="C1" t="s">
        <v>21</v>
      </c>
      <c r="D1" t="s">
        <v>23</v>
      </c>
      <c r="E1">
        <v>1</v>
      </c>
      <c r="F1">
        <v>1</v>
      </c>
    </row>
    <row r="2" spans="1:6" x14ac:dyDescent="0.25">
      <c r="A2">
        <v>2</v>
      </c>
      <c r="B2">
        <v>58</v>
      </c>
      <c r="C2" t="s">
        <v>21</v>
      </c>
      <c r="D2" t="s">
        <v>20</v>
      </c>
      <c r="E2">
        <v>4</v>
      </c>
      <c r="F2">
        <v>6</v>
      </c>
    </row>
    <row r="3" spans="1:6" x14ac:dyDescent="0.25">
      <c r="A3">
        <v>3</v>
      </c>
      <c r="B3">
        <v>49</v>
      </c>
      <c r="C3" t="s">
        <v>21</v>
      </c>
      <c r="D3" t="s">
        <v>20</v>
      </c>
      <c r="E3">
        <v>10</v>
      </c>
      <c r="F3">
        <v>2</v>
      </c>
    </row>
    <row r="4" spans="1:6" x14ac:dyDescent="0.25">
      <c r="A4">
        <v>4</v>
      </c>
      <c r="B4">
        <v>23</v>
      </c>
      <c r="C4" t="s">
        <v>19</v>
      </c>
      <c r="D4" t="s">
        <v>24</v>
      </c>
      <c r="E4">
        <v>1</v>
      </c>
      <c r="F4">
        <v>3</v>
      </c>
    </row>
    <row r="5" spans="1:6" x14ac:dyDescent="0.25">
      <c r="A5">
        <v>5</v>
      </c>
      <c r="B5">
        <v>47</v>
      </c>
      <c r="C5" t="s">
        <v>21</v>
      </c>
      <c r="D5" t="s">
        <v>20</v>
      </c>
      <c r="E5">
        <v>3</v>
      </c>
      <c r="F5">
        <v>4</v>
      </c>
    </row>
    <row r="6" spans="1:6" x14ac:dyDescent="0.25">
      <c r="A6">
        <v>6</v>
      </c>
      <c r="B6">
        <v>35</v>
      </c>
      <c r="C6" t="s">
        <v>21</v>
      </c>
      <c r="D6" t="s">
        <v>25</v>
      </c>
      <c r="E6">
        <v>7</v>
      </c>
      <c r="F6">
        <v>3</v>
      </c>
    </row>
    <row r="7" spans="1:6" x14ac:dyDescent="0.25">
      <c r="A7">
        <v>7</v>
      </c>
      <c r="B7">
        <v>52</v>
      </c>
      <c r="C7" t="s">
        <v>21</v>
      </c>
      <c r="D7" t="s">
        <v>20</v>
      </c>
      <c r="E7">
        <v>10</v>
      </c>
      <c r="F7">
        <v>4</v>
      </c>
    </row>
    <row r="8" spans="1:6" x14ac:dyDescent="0.25">
      <c r="A8">
        <v>8</v>
      </c>
      <c r="B8">
        <v>18</v>
      </c>
      <c r="C8" t="s">
        <v>19</v>
      </c>
      <c r="D8" t="s">
        <v>26</v>
      </c>
      <c r="E8">
        <v>7</v>
      </c>
      <c r="F8">
        <v>0</v>
      </c>
    </row>
    <row r="9" spans="1:6" x14ac:dyDescent="0.25">
      <c r="A9">
        <v>9</v>
      </c>
      <c r="B9">
        <v>31</v>
      </c>
      <c r="C9" t="s">
        <v>19</v>
      </c>
      <c r="D9" t="s">
        <v>27</v>
      </c>
      <c r="E9">
        <v>5</v>
      </c>
      <c r="F9">
        <v>2</v>
      </c>
    </row>
    <row r="10" spans="1:6" x14ac:dyDescent="0.25">
      <c r="A10">
        <v>11</v>
      </c>
      <c r="B10">
        <v>45</v>
      </c>
      <c r="C10" t="s">
        <v>21</v>
      </c>
      <c r="D10" t="s">
        <v>23</v>
      </c>
      <c r="E10">
        <v>4</v>
      </c>
      <c r="F10">
        <v>2</v>
      </c>
    </row>
    <row r="11" spans="1:6" x14ac:dyDescent="0.25">
      <c r="A11">
        <v>12</v>
      </c>
      <c r="B11">
        <v>39</v>
      </c>
      <c r="C11" t="s">
        <v>21</v>
      </c>
      <c r="D11" t="s">
        <v>29</v>
      </c>
      <c r="E11">
        <v>5</v>
      </c>
      <c r="F11">
        <v>4</v>
      </c>
    </row>
    <row r="12" spans="1:6" x14ac:dyDescent="0.25">
      <c r="A12">
        <v>14</v>
      </c>
      <c r="B12">
        <v>25</v>
      </c>
      <c r="C12" t="s">
        <v>19</v>
      </c>
      <c r="D12" t="s">
        <v>20</v>
      </c>
      <c r="E12">
        <v>4</v>
      </c>
      <c r="F12">
        <v>4</v>
      </c>
    </row>
    <row r="13" spans="1:6" x14ac:dyDescent="0.25">
      <c r="A13">
        <v>16</v>
      </c>
      <c r="B13">
        <v>26</v>
      </c>
      <c r="C13" t="s">
        <v>21</v>
      </c>
      <c r="D13" t="s">
        <v>20</v>
      </c>
      <c r="E13">
        <v>3</v>
      </c>
      <c r="F13">
        <v>2</v>
      </c>
    </row>
    <row r="14" spans="1:6" x14ac:dyDescent="0.25">
      <c r="A14">
        <v>17</v>
      </c>
      <c r="B14">
        <v>42</v>
      </c>
      <c r="C14" t="s">
        <v>21</v>
      </c>
      <c r="D14" t="s">
        <v>23</v>
      </c>
      <c r="E14">
        <v>5</v>
      </c>
      <c r="F14">
        <v>4</v>
      </c>
    </row>
    <row r="15" spans="1:6" x14ac:dyDescent="0.25">
      <c r="A15">
        <v>18</v>
      </c>
      <c r="B15">
        <v>48</v>
      </c>
      <c r="C15" t="s">
        <v>21</v>
      </c>
      <c r="D15" t="s">
        <v>23</v>
      </c>
      <c r="E15">
        <v>3</v>
      </c>
      <c r="F15">
        <v>2</v>
      </c>
    </row>
    <row r="16" spans="1:6" x14ac:dyDescent="0.25">
      <c r="A16">
        <v>19</v>
      </c>
      <c r="B16">
        <v>57</v>
      </c>
      <c r="C16" t="s">
        <v>21</v>
      </c>
      <c r="D16" t="s">
        <v>20</v>
      </c>
      <c r="E16">
        <v>5</v>
      </c>
      <c r="F16">
        <v>2</v>
      </c>
    </row>
    <row r="17" spans="1:6" x14ac:dyDescent="0.25">
      <c r="A17">
        <v>20</v>
      </c>
      <c r="B17">
        <v>22</v>
      </c>
      <c r="C17" t="s">
        <v>21</v>
      </c>
      <c r="D17" t="s">
        <v>20</v>
      </c>
      <c r="E17">
        <v>2</v>
      </c>
      <c r="F17">
        <v>2</v>
      </c>
    </row>
    <row r="18" spans="1:6" x14ac:dyDescent="0.25">
      <c r="A18">
        <v>21</v>
      </c>
      <c r="B18">
        <v>47</v>
      </c>
      <c r="C18" t="s">
        <v>19</v>
      </c>
      <c r="D18" t="s">
        <v>20</v>
      </c>
      <c r="E18">
        <v>2</v>
      </c>
      <c r="F18">
        <v>1</v>
      </c>
    </row>
    <row r="19" spans="1:6" x14ac:dyDescent="0.25">
      <c r="A19">
        <v>24</v>
      </c>
      <c r="B19">
        <v>52</v>
      </c>
      <c r="C19" t="s">
        <v>21</v>
      </c>
      <c r="D19" t="s">
        <v>23</v>
      </c>
      <c r="E19">
        <v>3</v>
      </c>
      <c r="F19">
        <v>2</v>
      </c>
    </row>
    <row r="20" spans="1:6" x14ac:dyDescent="0.25">
      <c r="A20">
        <v>25</v>
      </c>
      <c r="B20">
        <v>36</v>
      </c>
      <c r="C20" t="s">
        <v>19</v>
      </c>
      <c r="D20" t="s">
        <v>23</v>
      </c>
      <c r="E20">
        <v>5</v>
      </c>
      <c r="F20">
        <v>1</v>
      </c>
    </row>
    <row r="21" spans="1:6" x14ac:dyDescent="0.25">
      <c r="A21">
        <v>26</v>
      </c>
      <c r="B21">
        <v>27</v>
      </c>
      <c r="C21" t="s">
        <v>21</v>
      </c>
      <c r="D21" t="s">
        <v>23</v>
      </c>
      <c r="E21">
        <v>0</v>
      </c>
      <c r="F21">
        <v>3</v>
      </c>
    </row>
    <row r="22" spans="1:6" x14ac:dyDescent="0.25">
      <c r="A22">
        <v>27</v>
      </c>
      <c r="B22">
        <v>30</v>
      </c>
      <c r="C22" t="s">
        <v>21</v>
      </c>
      <c r="D22" t="s">
        <v>20</v>
      </c>
      <c r="E22">
        <v>5</v>
      </c>
      <c r="F22">
        <v>2</v>
      </c>
    </row>
    <row r="23" spans="1:6" x14ac:dyDescent="0.25">
      <c r="A23">
        <v>28</v>
      </c>
      <c r="B23">
        <v>29</v>
      </c>
      <c r="C23" t="s">
        <v>19</v>
      </c>
      <c r="D23" t="s">
        <v>20</v>
      </c>
      <c r="E23">
        <v>2</v>
      </c>
      <c r="F23">
        <v>2</v>
      </c>
    </row>
    <row r="24" spans="1:6" x14ac:dyDescent="0.25">
      <c r="A24">
        <v>29</v>
      </c>
      <c r="B24">
        <v>49</v>
      </c>
      <c r="C24" t="s">
        <v>19</v>
      </c>
      <c r="D24" t="s">
        <v>24</v>
      </c>
      <c r="E24">
        <v>3</v>
      </c>
      <c r="F24">
        <v>5</v>
      </c>
    </row>
    <row r="25" spans="1:6" x14ac:dyDescent="0.25">
      <c r="A25">
        <v>30</v>
      </c>
      <c r="B25">
        <v>35</v>
      </c>
      <c r="C25" t="s">
        <v>21</v>
      </c>
      <c r="D25" t="s">
        <v>30</v>
      </c>
      <c r="E25">
        <v>2</v>
      </c>
      <c r="F25">
        <v>2</v>
      </c>
    </row>
    <row r="26" spans="1:6" x14ac:dyDescent="0.25">
      <c r="A26">
        <v>33</v>
      </c>
      <c r="B26">
        <v>26</v>
      </c>
      <c r="C26" t="s">
        <v>21</v>
      </c>
      <c r="D26" t="s">
        <v>20</v>
      </c>
      <c r="E26">
        <v>2</v>
      </c>
      <c r="F26">
        <v>1</v>
      </c>
    </row>
    <row r="27" spans="1:6" x14ac:dyDescent="0.25">
      <c r="A27">
        <v>34</v>
      </c>
      <c r="B27">
        <v>30</v>
      </c>
      <c r="C27" t="s">
        <v>19</v>
      </c>
      <c r="D27" t="s">
        <v>20</v>
      </c>
      <c r="E27">
        <v>9</v>
      </c>
      <c r="F27">
        <v>2</v>
      </c>
    </row>
    <row r="28" spans="1:6" x14ac:dyDescent="0.25">
      <c r="A28">
        <v>35</v>
      </c>
      <c r="B28">
        <v>50</v>
      </c>
      <c r="C28" t="s">
        <v>19</v>
      </c>
      <c r="D28" t="s">
        <v>31</v>
      </c>
      <c r="E28">
        <v>7</v>
      </c>
      <c r="F28">
        <v>2</v>
      </c>
    </row>
    <row r="29" spans="1:6" x14ac:dyDescent="0.25">
      <c r="A29">
        <v>36</v>
      </c>
      <c r="B29">
        <v>21</v>
      </c>
      <c r="C29" t="s">
        <v>21</v>
      </c>
      <c r="D29" t="s">
        <v>23</v>
      </c>
      <c r="E29">
        <v>1</v>
      </c>
      <c r="F29">
        <v>2</v>
      </c>
    </row>
    <row r="30" spans="1:6" x14ac:dyDescent="0.25">
      <c r="A30">
        <v>37</v>
      </c>
      <c r="B30">
        <v>53</v>
      </c>
      <c r="C30" t="s">
        <v>21</v>
      </c>
      <c r="D30" t="s">
        <v>23</v>
      </c>
      <c r="E30">
        <v>1</v>
      </c>
      <c r="F30">
        <v>1</v>
      </c>
    </row>
    <row r="31" spans="1:6" x14ac:dyDescent="0.25">
      <c r="A31">
        <v>38</v>
      </c>
      <c r="B31">
        <v>29</v>
      </c>
      <c r="C31" t="s">
        <v>21</v>
      </c>
      <c r="D31" t="s">
        <v>20</v>
      </c>
      <c r="E31">
        <v>1</v>
      </c>
      <c r="F31">
        <v>2</v>
      </c>
    </row>
    <row r="32" spans="1:6" x14ac:dyDescent="0.25">
      <c r="A32">
        <v>39</v>
      </c>
      <c r="B32">
        <v>44</v>
      </c>
      <c r="C32" t="s">
        <v>21</v>
      </c>
      <c r="D32" t="s">
        <v>32</v>
      </c>
      <c r="E32">
        <v>3</v>
      </c>
      <c r="F32">
        <v>2</v>
      </c>
    </row>
    <row r="33" spans="1:6" x14ac:dyDescent="0.25">
      <c r="A33">
        <v>40</v>
      </c>
      <c r="B33">
        <v>37</v>
      </c>
      <c r="C33" t="s">
        <v>21</v>
      </c>
      <c r="D33" t="s">
        <v>33</v>
      </c>
      <c r="E33">
        <v>2</v>
      </c>
      <c r="F33">
        <v>3</v>
      </c>
    </row>
    <row r="34" spans="1:6" x14ac:dyDescent="0.25">
      <c r="A34">
        <v>41</v>
      </c>
      <c r="B34">
        <v>52</v>
      </c>
      <c r="C34" t="s">
        <v>21</v>
      </c>
      <c r="D34" t="s">
        <v>20</v>
      </c>
      <c r="E34">
        <v>3</v>
      </c>
      <c r="F34">
        <v>2</v>
      </c>
    </row>
    <row r="35" spans="1:6" x14ac:dyDescent="0.25">
      <c r="A35">
        <v>43</v>
      </c>
      <c r="B35">
        <v>55</v>
      </c>
      <c r="C35" t="s">
        <v>21</v>
      </c>
      <c r="D35" t="s">
        <v>24</v>
      </c>
      <c r="E35">
        <v>5</v>
      </c>
      <c r="F35">
        <v>5</v>
      </c>
    </row>
    <row r="36" spans="1:6" x14ac:dyDescent="0.25">
      <c r="A36">
        <v>44</v>
      </c>
      <c r="B36">
        <v>57</v>
      </c>
      <c r="C36" t="s">
        <v>21</v>
      </c>
      <c r="D36" t="s">
        <v>20</v>
      </c>
      <c r="E36">
        <v>5</v>
      </c>
      <c r="F36">
        <v>2</v>
      </c>
    </row>
    <row r="37" spans="1:6" x14ac:dyDescent="0.25">
      <c r="A37">
        <v>45</v>
      </c>
      <c r="B37">
        <v>52</v>
      </c>
      <c r="C37" t="s">
        <v>21</v>
      </c>
      <c r="D37" t="s">
        <v>34</v>
      </c>
      <c r="E37">
        <v>1</v>
      </c>
      <c r="F37">
        <v>3</v>
      </c>
    </row>
    <row r="38" spans="1:6" x14ac:dyDescent="0.25">
      <c r="A38">
        <v>46</v>
      </c>
      <c r="B38">
        <v>27</v>
      </c>
      <c r="C38" t="s">
        <v>19</v>
      </c>
      <c r="D38" t="s">
        <v>22</v>
      </c>
      <c r="E38">
        <v>3</v>
      </c>
      <c r="F38">
        <v>3</v>
      </c>
    </row>
    <row r="39" spans="1:6" x14ac:dyDescent="0.25">
      <c r="A39">
        <v>47</v>
      </c>
      <c r="B39">
        <v>44</v>
      </c>
      <c r="C39" t="s">
        <v>19</v>
      </c>
      <c r="D39" t="s">
        <v>35</v>
      </c>
      <c r="E39">
        <v>6</v>
      </c>
      <c r="F39">
        <v>44</v>
      </c>
    </row>
    <row r="40" spans="1:6" x14ac:dyDescent="0.25">
      <c r="A40">
        <v>48</v>
      </c>
      <c r="B40">
        <v>27</v>
      </c>
      <c r="C40" t="s">
        <v>21</v>
      </c>
      <c r="D40" t="s">
        <v>23</v>
      </c>
      <c r="E40">
        <v>3</v>
      </c>
      <c r="F40">
        <v>1</v>
      </c>
    </row>
    <row r="41" spans="1:6" x14ac:dyDescent="0.25">
      <c r="A41">
        <v>49</v>
      </c>
      <c r="B41">
        <v>24</v>
      </c>
      <c r="C41" t="s">
        <v>21</v>
      </c>
      <c r="D41" t="s">
        <v>23</v>
      </c>
      <c r="E41">
        <v>3</v>
      </c>
      <c r="F41">
        <v>2</v>
      </c>
    </row>
    <row r="42" spans="1:6" x14ac:dyDescent="0.25">
      <c r="A42">
        <v>50</v>
      </c>
      <c r="B42">
        <v>36</v>
      </c>
      <c r="C42" t="s">
        <v>21</v>
      </c>
      <c r="D42" t="s">
        <v>24</v>
      </c>
      <c r="E42">
        <v>3</v>
      </c>
      <c r="F42">
        <v>4</v>
      </c>
    </row>
    <row r="43" spans="1:6" x14ac:dyDescent="0.25">
      <c r="A43">
        <v>51</v>
      </c>
      <c r="B43">
        <v>50</v>
      </c>
      <c r="C43" t="s">
        <v>21</v>
      </c>
      <c r="D43" t="s">
        <v>22</v>
      </c>
      <c r="E43">
        <v>5</v>
      </c>
      <c r="F43">
        <v>1</v>
      </c>
    </row>
    <row r="44" spans="1:6" x14ac:dyDescent="0.25">
      <c r="A44">
        <v>52</v>
      </c>
      <c r="B44">
        <v>27</v>
      </c>
      <c r="C44" t="s">
        <v>19</v>
      </c>
      <c r="D44" t="s">
        <v>23</v>
      </c>
      <c r="E44">
        <v>6</v>
      </c>
      <c r="F44">
        <v>3</v>
      </c>
    </row>
    <row r="45" spans="1:6" x14ac:dyDescent="0.25">
      <c r="A45">
        <v>53</v>
      </c>
      <c r="B45">
        <v>68</v>
      </c>
      <c r="C45" t="s">
        <v>19</v>
      </c>
      <c r="D45" t="s">
        <v>23</v>
      </c>
      <c r="E45">
        <v>3</v>
      </c>
      <c r="F45">
        <v>2</v>
      </c>
    </row>
    <row r="46" spans="1:6" x14ac:dyDescent="0.25">
      <c r="A46">
        <v>54</v>
      </c>
      <c r="B46">
        <v>25</v>
      </c>
      <c r="C46" t="s">
        <v>21</v>
      </c>
      <c r="D46" t="s">
        <v>22</v>
      </c>
      <c r="E46">
        <v>5</v>
      </c>
      <c r="F46">
        <v>4</v>
      </c>
    </row>
    <row r="47" spans="1:6" x14ac:dyDescent="0.25">
      <c r="A47">
        <v>56</v>
      </c>
      <c r="B47">
        <v>46</v>
      </c>
      <c r="C47" t="s">
        <v>21</v>
      </c>
      <c r="D47" t="s">
        <v>20</v>
      </c>
      <c r="E47">
        <v>8</v>
      </c>
      <c r="F47">
        <v>2</v>
      </c>
    </row>
    <row r="48" spans="1:6" x14ac:dyDescent="0.25">
      <c r="A48">
        <v>57</v>
      </c>
      <c r="B48">
        <v>32</v>
      </c>
      <c r="C48" t="s">
        <v>21</v>
      </c>
      <c r="D48" t="s">
        <v>36</v>
      </c>
      <c r="E48">
        <v>3</v>
      </c>
      <c r="F48">
        <v>2</v>
      </c>
    </row>
    <row r="49" spans="1:6" x14ac:dyDescent="0.25">
      <c r="A49">
        <v>58</v>
      </c>
      <c r="B49">
        <v>29</v>
      </c>
      <c r="C49" t="s">
        <v>19</v>
      </c>
      <c r="D49" t="s">
        <v>20</v>
      </c>
      <c r="E49">
        <v>1</v>
      </c>
      <c r="F49">
        <v>1</v>
      </c>
    </row>
    <row r="50" spans="1:6" x14ac:dyDescent="0.25">
      <c r="A50">
        <v>59</v>
      </c>
      <c r="B50">
        <v>26</v>
      </c>
      <c r="C50" t="s">
        <v>21</v>
      </c>
      <c r="D50" t="s">
        <v>23</v>
      </c>
      <c r="E50">
        <v>0</v>
      </c>
      <c r="F50">
        <v>1</v>
      </c>
    </row>
    <row r="51" spans="1:6" x14ac:dyDescent="0.25">
      <c r="A51">
        <v>60</v>
      </c>
      <c r="B51">
        <v>27</v>
      </c>
      <c r="C51" t="s">
        <v>21</v>
      </c>
      <c r="D51" t="s">
        <v>20</v>
      </c>
      <c r="E51">
        <v>8</v>
      </c>
      <c r="F51">
        <v>3</v>
      </c>
    </row>
    <row r="52" spans="1:6" x14ac:dyDescent="0.25">
      <c r="A52">
        <v>61</v>
      </c>
      <c r="B52">
        <v>48</v>
      </c>
      <c r="C52" t="s">
        <v>21</v>
      </c>
      <c r="D52" t="s">
        <v>36</v>
      </c>
      <c r="E52">
        <v>7</v>
      </c>
      <c r="F52">
        <v>2</v>
      </c>
    </row>
    <row r="53" spans="1:6" x14ac:dyDescent="0.25">
      <c r="A53">
        <v>62</v>
      </c>
      <c r="B53">
        <v>20</v>
      </c>
      <c r="C53" t="s">
        <v>19</v>
      </c>
      <c r="D53" t="s">
        <v>37</v>
      </c>
      <c r="E53">
        <v>1</v>
      </c>
      <c r="F53">
        <v>4</v>
      </c>
    </row>
    <row r="54" spans="1:6" x14ac:dyDescent="0.25">
      <c r="A54">
        <v>63</v>
      </c>
      <c r="B54">
        <v>20</v>
      </c>
      <c r="C54" t="s">
        <v>19</v>
      </c>
      <c r="D54" t="s">
        <v>20</v>
      </c>
      <c r="E54">
        <v>3</v>
      </c>
      <c r="F54">
        <v>5</v>
      </c>
    </row>
    <row r="55" spans="1:6" x14ac:dyDescent="0.25">
      <c r="A55">
        <v>64</v>
      </c>
      <c r="B55">
        <v>39</v>
      </c>
      <c r="C55" t="s">
        <v>21</v>
      </c>
      <c r="D55" t="s">
        <v>38</v>
      </c>
      <c r="E55">
        <v>3</v>
      </c>
      <c r="F55">
        <v>2</v>
      </c>
    </row>
    <row r="56" spans="1:6" x14ac:dyDescent="0.25">
      <c r="A56">
        <v>65</v>
      </c>
      <c r="B56">
        <v>34</v>
      </c>
      <c r="C56" t="s">
        <v>21</v>
      </c>
      <c r="D56" t="s">
        <v>39</v>
      </c>
      <c r="E56">
        <v>4</v>
      </c>
      <c r="F56">
        <v>5</v>
      </c>
    </row>
    <row r="57" spans="1:6" x14ac:dyDescent="0.25">
      <c r="A57">
        <v>66</v>
      </c>
      <c r="B57">
        <v>52</v>
      </c>
      <c r="C57" t="s">
        <v>21</v>
      </c>
      <c r="D57" t="s">
        <v>20</v>
      </c>
      <c r="E57">
        <v>0</v>
      </c>
      <c r="F57">
        <v>0</v>
      </c>
    </row>
    <row r="58" spans="1:6" x14ac:dyDescent="0.25">
      <c r="A58">
        <v>67</v>
      </c>
      <c r="B58">
        <v>49</v>
      </c>
      <c r="C58" t="s">
        <v>19</v>
      </c>
      <c r="D58" t="s">
        <v>23</v>
      </c>
      <c r="E58">
        <v>3</v>
      </c>
      <c r="F58">
        <v>1</v>
      </c>
    </row>
    <row r="59" spans="1:6" x14ac:dyDescent="0.25">
      <c r="A59">
        <v>68</v>
      </c>
      <c r="B59">
        <v>20</v>
      </c>
      <c r="C59" t="s">
        <v>21</v>
      </c>
      <c r="D59" t="s">
        <v>28</v>
      </c>
      <c r="E59">
        <v>11</v>
      </c>
      <c r="F59">
        <v>5</v>
      </c>
    </row>
    <row r="60" spans="1:6" x14ac:dyDescent="0.25">
      <c r="A60">
        <v>69</v>
      </c>
      <c r="B60">
        <v>25</v>
      </c>
      <c r="C60" t="s">
        <v>21</v>
      </c>
      <c r="D60" t="s">
        <v>40</v>
      </c>
      <c r="E60">
        <v>5</v>
      </c>
      <c r="F60">
        <v>2</v>
      </c>
    </row>
    <row r="61" spans="1:6" x14ac:dyDescent="0.25">
      <c r="A61">
        <v>70</v>
      </c>
      <c r="B61">
        <v>25</v>
      </c>
      <c r="C61" t="s">
        <v>19</v>
      </c>
      <c r="D61" t="s">
        <v>24</v>
      </c>
      <c r="E61">
        <v>3</v>
      </c>
      <c r="F61">
        <v>1</v>
      </c>
    </row>
    <row r="62" spans="1:6" x14ac:dyDescent="0.25">
      <c r="A62">
        <v>72</v>
      </c>
      <c r="B62">
        <v>29</v>
      </c>
      <c r="C62" t="s">
        <v>21</v>
      </c>
      <c r="D62" t="s">
        <v>24</v>
      </c>
      <c r="E62">
        <v>3</v>
      </c>
      <c r="F62">
        <v>1</v>
      </c>
    </row>
    <row r="63" spans="1:6" x14ac:dyDescent="0.25">
      <c r="A63">
        <v>73</v>
      </c>
      <c r="B63">
        <v>23</v>
      </c>
      <c r="C63" t="s">
        <v>19</v>
      </c>
      <c r="D63" t="s">
        <v>30</v>
      </c>
      <c r="E63">
        <v>0</v>
      </c>
      <c r="F63">
        <v>1</v>
      </c>
    </row>
    <row r="64" spans="1:6" x14ac:dyDescent="0.25">
      <c r="A64">
        <v>74</v>
      </c>
      <c r="B64">
        <v>20</v>
      </c>
      <c r="C64" t="s">
        <v>19</v>
      </c>
      <c r="D64" t="s">
        <v>23</v>
      </c>
      <c r="E64">
        <v>1</v>
      </c>
      <c r="F64">
        <v>3</v>
      </c>
    </row>
    <row r="65" spans="1:6" x14ac:dyDescent="0.25">
      <c r="A65">
        <v>75</v>
      </c>
      <c r="B65">
        <v>25</v>
      </c>
      <c r="C65" t="s">
        <v>19</v>
      </c>
      <c r="D65" t="s">
        <v>23</v>
      </c>
      <c r="E65">
        <v>6</v>
      </c>
      <c r="F65">
        <v>2</v>
      </c>
    </row>
    <row r="66" spans="1:6" x14ac:dyDescent="0.25">
      <c r="A66">
        <v>77</v>
      </c>
      <c r="B66">
        <v>33</v>
      </c>
      <c r="C66" t="s">
        <v>19</v>
      </c>
      <c r="D66" t="s">
        <v>24</v>
      </c>
      <c r="E66">
        <v>2</v>
      </c>
      <c r="F66">
        <v>2</v>
      </c>
    </row>
    <row r="67" spans="1:6" x14ac:dyDescent="0.25">
      <c r="A67">
        <v>79</v>
      </c>
      <c r="B67">
        <v>49</v>
      </c>
      <c r="C67" t="s">
        <v>21</v>
      </c>
      <c r="D67" t="s">
        <v>41</v>
      </c>
      <c r="E67">
        <v>0</v>
      </c>
      <c r="F67">
        <v>3</v>
      </c>
    </row>
    <row r="68" spans="1:6" x14ac:dyDescent="0.25">
      <c r="A68">
        <v>81</v>
      </c>
      <c r="B68">
        <v>29</v>
      </c>
      <c r="C68" t="s">
        <v>21</v>
      </c>
      <c r="D68" t="s">
        <v>20</v>
      </c>
      <c r="E68">
        <v>4</v>
      </c>
      <c r="F68">
        <v>2</v>
      </c>
    </row>
    <row r="69" spans="1:6" x14ac:dyDescent="0.25">
      <c r="A69">
        <v>82</v>
      </c>
      <c r="B69">
        <v>24</v>
      </c>
      <c r="C69" t="s">
        <v>19</v>
      </c>
      <c r="D69" t="s">
        <v>23</v>
      </c>
      <c r="E69">
        <v>6</v>
      </c>
      <c r="F69">
        <v>1</v>
      </c>
    </row>
    <row r="70" spans="1:6" x14ac:dyDescent="0.25">
      <c r="A70">
        <v>83</v>
      </c>
      <c r="B70">
        <v>61</v>
      </c>
      <c r="C70" t="s">
        <v>21</v>
      </c>
      <c r="D70" t="s">
        <v>20</v>
      </c>
      <c r="E70">
        <v>0</v>
      </c>
      <c r="F70">
        <v>1</v>
      </c>
    </row>
    <row r="71" spans="1:6" x14ac:dyDescent="0.25">
      <c r="A71">
        <v>85</v>
      </c>
      <c r="B71">
        <v>73</v>
      </c>
      <c r="C71" t="s">
        <v>19</v>
      </c>
      <c r="D71" t="s">
        <v>24</v>
      </c>
      <c r="E71">
        <v>3</v>
      </c>
      <c r="F71">
        <v>4</v>
      </c>
    </row>
    <row r="72" spans="1:6" x14ac:dyDescent="0.25">
      <c r="A72">
        <v>86</v>
      </c>
      <c r="B72">
        <v>22</v>
      </c>
      <c r="C72" t="s">
        <v>19</v>
      </c>
      <c r="D72" t="s">
        <v>20</v>
      </c>
      <c r="E72">
        <v>7</v>
      </c>
      <c r="F72">
        <v>2</v>
      </c>
    </row>
    <row r="73" spans="1:6" x14ac:dyDescent="0.25">
      <c r="A73">
        <v>87</v>
      </c>
      <c r="B73">
        <v>36</v>
      </c>
      <c r="C73" t="s">
        <v>19</v>
      </c>
      <c r="D73" t="s">
        <v>30</v>
      </c>
      <c r="E73">
        <v>1</v>
      </c>
      <c r="F73">
        <v>2</v>
      </c>
    </row>
    <row r="74" spans="1:6" x14ac:dyDescent="0.25">
      <c r="A74">
        <v>88</v>
      </c>
      <c r="B74">
        <v>34</v>
      </c>
      <c r="C74" t="s">
        <v>19</v>
      </c>
      <c r="D74" t="s">
        <v>42</v>
      </c>
      <c r="E74">
        <v>6</v>
      </c>
      <c r="F74">
        <v>2</v>
      </c>
    </row>
    <row r="75" spans="1:6" x14ac:dyDescent="0.25">
      <c r="A75">
        <v>89</v>
      </c>
      <c r="B75">
        <v>35</v>
      </c>
      <c r="C75" t="s">
        <v>21</v>
      </c>
      <c r="D75" t="s">
        <v>34</v>
      </c>
      <c r="E75">
        <v>10</v>
      </c>
      <c r="F75">
        <v>4</v>
      </c>
    </row>
    <row r="76" spans="1:6" x14ac:dyDescent="0.25">
      <c r="A76">
        <v>90</v>
      </c>
      <c r="B76">
        <v>21</v>
      </c>
      <c r="C76" t="s">
        <v>19</v>
      </c>
      <c r="D76" t="s">
        <v>23</v>
      </c>
      <c r="E76">
        <v>0</v>
      </c>
      <c r="F76">
        <v>3</v>
      </c>
    </row>
    <row r="77" spans="1:6" x14ac:dyDescent="0.25">
      <c r="A77">
        <v>91</v>
      </c>
      <c r="B77">
        <v>53</v>
      </c>
      <c r="C77" t="s">
        <v>19</v>
      </c>
      <c r="D77" t="s">
        <v>20</v>
      </c>
      <c r="E77">
        <v>3</v>
      </c>
      <c r="F77">
        <v>7</v>
      </c>
    </row>
    <row r="78" spans="1:6" x14ac:dyDescent="0.25">
      <c r="A78">
        <v>92</v>
      </c>
      <c r="B78">
        <v>27</v>
      </c>
      <c r="C78" t="s">
        <v>21</v>
      </c>
      <c r="D78" t="s">
        <v>23</v>
      </c>
      <c r="E78">
        <v>2</v>
      </c>
      <c r="F78">
        <v>2</v>
      </c>
    </row>
    <row r="79" spans="1:6" x14ac:dyDescent="0.25">
      <c r="A79">
        <v>93</v>
      </c>
      <c r="B79">
        <v>22</v>
      </c>
      <c r="C79" t="s">
        <v>21</v>
      </c>
      <c r="D79" t="s">
        <v>25</v>
      </c>
      <c r="E79">
        <v>5</v>
      </c>
      <c r="F79">
        <v>5</v>
      </c>
    </row>
    <row r="80" spans="1:6" x14ac:dyDescent="0.25">
      <c r="A80">
        <v>94</v>
      </c>
      <c r="B80">
        <v>60</v>
      </c>
      <c r="C80" t="s">
        <v>21</v>
      </c>
      <c r="D80" t="s">
        <v>24</v>
      </c>
      <c r="E80">
        <v>9</v>
      </c>
      <c r="F80">
        <v>2</v>
      </c>
    </row>
    <row r="81" spans="1:6" x14ac:dyDescent="0.25">
      <c r="A81">
        <v>95</v>
      </c>
      <c r="B81">
        <v>49</v>
      </c>
      <c r="C81" t="s">
        <v>21</v>
      </c>
      <c r="D81" t="s">
        <v>20</v>
      </c>
      <c r="E81">
        <v>10</v>
      </c>
      <c r="F81">
        <v>2</v>
      </c>
    </row>
    <row r="82" spans="1:6" x14ac:dyDescent="0.25">
      <c r="A82">
        <v>96</v>
      </c>
      <c r="B82">
        <v>51</v>
      </c>
      <c r="C82" t="s">
        <v>21</v>
      </c>
      <c r="D82" t="s">
        <v>25</v>
      </c>
      <c r="E82">
        <v>1</v>
      </c>
      <c r="F82">
        <v>4</v>
      </c>
    </row>
    <row r="83" spans="1:6" x14ac:dyDescent="0.25">
      <c r="A83">
        <v>97</v>
      </c>
      <c r="B83">
        <v>41</v>
      </c>
      <c r="C83" t="s">
        <v>19</v>
      </c>
      <c r="D83" t="s">
        <v>20</v>
      </c>
      <c r="E83">
        <v>9</v>
      </c>
      <c r="F83">
        <v>2</v>
      </c>
    </row>
    <row r="84" spans="1:6" x14ac:dyDescent="0.25">
      <c r="A84">
        <v>99</v>
      </c>
      <c r="B84">
        <v>53</v>
      </c>
      <c r="C84" t="s">
        <v>19</v>
      </c>
      <c r="D84" t="s">
        <v>24</v>
      </c>
      <c r="E84">
        <v>0</v>
      </c>
      <c r="F84">
        <v>1</v>
      </c>
    </row>
    <row r="85" spans="1:6" x14ac:dyDescent="0.25">
      <c r="A85">
        <v>100</v>
      </c>
      <c r="B85">
        <v>29</v>
      </c>
      <c r="C85" t="s">
        <v>21</v>
      </c>
      <c r="D85" t="s">
        <v>43</v>
      </c>
      <c r="E85">
        <v>2</v>
      </c>
      <c r="F85">
        <v>4</v>
      </c>
    </row>
    <row r="86" spans="1:6" x14ac:dyDescent="0.25">
      <c r="A86">
        <v>101</v>
      </c>
      <c r="B86">
        <v>25</v>
      </c>
      <c r="C86" t="s">
        <v>21</v>
      </c>
      <c r="D86" t="s">
        <v>20</v>
      </c>
      <c r="E86">
        <v>3</v>
      </c>
      <c r="F86">
        <v>2</v>
      </c>
    </row>
    <row r="87" spans="1:6" x14ac:dyDescent="0.25">
      <c r="A87">
        <v>102</v>
      </c>
      <c r="B87">
        <v>29</v>
      </c>
      <c r="C87" t="s">
        <v>19</v>
      </c>
      <c r="D87" t="s">
        <v>25</v>
      </c>
      <c r="E87">
        <v>2</v>
      </c>
      <c r="F87">
        <v>2</v>
      </c>
    </row>
    <row r="88" spans="1:6" x14ac:dyDescent="0.25">
      <c r="A88">
        <v>103</v>
      </c>
      <c r="B88">
        <v>22</v>
      </c>
      <c r="C88" t="s">
        <v>19</v>
      </c>
      <c r="D88" t="s">
        <v>44</v>
      </c>
      <c r="E88">
        <v>11</v>
      </c>
      <c r="F88">
        <v>5</v>
      </c>
    </row>
    <row r="89" spans="1:6" x14ac:dyDescent="0.25">
      <c r="A89">
        <v>104</v>
      </c>
      <c r="B89">
        <v>47</v>
      </c>
      <c r="C89" t="s">
        <v>21</v>
      </c>
      <c r="D89" t="s">
        <v>20</v>
      </c>
      <c r="E89">
        <v>10</v>
      </c>
      <c r="F89">
        <v>2</v>
      </c>
    </row>
    <row r="90" spans="1:6" x14ac:dyDescent="0.25">
      <c r="A90">
        <v>105</v>
      </c>
      <c r="B90">
        <v>59</v>
      </c>
      <c r="C90" t="s">
        <v>21</v>
      </c>
      <c r="D90" t="s">
        <v>23</v>
      </c>
      <c r="E90">
        <v>4</v>
      </c>
      <c r="F90">
        <v>5</v>
      </c>
    </row>
    <row r="91" spans="1:6" x14ac:dyDescent="0.25">
      <c r="A91">
        <v>106</v>
      </c>
      <c r="B91">
        <v>20</v>
      </c>
      <c r="C91" t="s">
        <v>21</v>
      </c>
      <c r="D91" t="s">
        <v>23</v>
      </c>
      <c r="E91">
        <v>0</v>
      </c>
      <c r="F91">
        <v>3</v>
      </c>
    </row>
    <row r="92" spans="1:6" x14ac:dyDescent="0.25">
      <c r="A92">
        <v>107</v>
      </c>
      <c r="B92">
        <v>20</v>
      </c>
      <c r="C92" t="s">
        <v>21</v>
      </c>
      <c r="D92" t="s">
        <v>20</v>
      </c>
      <c r="E92">
        <v>1</v>
      </c>
      <c r="F92">
        <v>2</v>
      </c>
    </row>
    <row r="93" spans="1:6" x14ac:dyDescent="0.25">
      <c r="A93">
        <v>109</v>
      </c>
      <c r="B93">
        <v>23</v>
      </c>
      <c r="C93" t="s">
        <v>19</v>
      </c>
      <c r="D93" t="s">
        <v>36</v>
      </c>
      <c r="E93">
        <v>3</v>
      </c>
      <c r="F93">
        <v>1</v>
      </c>
    </row>
    <row r="94" spans="1:6" x14ac:dyDescent="0.25">
      <c r="A94">
        <v>110</v>
      </c>
      <c r="B94">
        <v>58</v>
      </c>
      <c r="C94" t="s">
        <v>21</v>
      </c>
      <c r="D94" t="s">
        <v>23</v>
      </c>
      <c r="E94">
        <v>1</v>
      </c>
      <c r="F94">
        <v>1</v>
      </c>
    </row>
    <row r="95" spans="1:6" x14ac:dyDescent="0.25">
      <c r="A95">
        <v>111</v>
      </c>
      <c r="B95">
        <v>25</v>
      </c>
      <c r="C95" t="s">
        <v>21</v>
      </c>
      <c r="D95" t="s">
        <v>30</v>
      </c>
      <c r="E95">
        <v>3</v>
      </c>
      <c r="F95">
        <v>2</v>
      </c>
    </row>
    <row r="96" spans="1:6" x14ac:dyDescent="0.25">
      <c r="B96">
        <f>AVERAGE(B1:B95)</f>
        <v>36.810526315789474</v>
      </c>
      <c r="C96">
        <f>COUNTIF(C1:C95,"f")</f>
        <v>60</v>
      </c>
      <c r="E96">
        <f>MEDIAN(E1:E95)</f>
        <v>3</v>
      </c>
      <c r="F96">
        <f>MEDIAN(F1:F95)</f>
        <v>2</v>
      </c>
    </row>
  </sheetData>
  <sortState ref="G1:G102">
    <sortCondition ref="G1:G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2013-12-20T23:09:48Z</dcterms:created>
  <dcterms:modified xsi:type="dcterms:W3CDTF">2013-12-20T23:41:57Z</dcterms:modified>
</cp:coreProperties>
</file>